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solver_adj" vbProcedure="false">sheet1!#ref!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sheet1!#ref!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1</definedName>
    <definedName function="false" hidden="false" localSheetId="0" name="solver_nwt" vbProcedure="false">1</definedName>
    <definedName function="false" hidden="false" localSheetId="0" name="solver_opt" vbProcedure="false">sheet1!#ref!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1</definedName>
    <definedName function="false" hidden="false" localSheetId="0" name="solver_rhs1" vbProcedure="false">1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2</definedName>
    <definedName function="false" hidden="false" localSheetId="0" name="solver_val" vbProcedure="false">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<sst xmlns="http://schemas.openxmlformats.org/spreadsheetml/2006/main" count="115" uniqueCount="46">
  <si>
    <t xml:space="preserve">a</t>
  </si>
  <si>
    <t xml:space="preserve">1-a</t>
  </si>
  <si>
    <t xml:space="preserve">No (X)</t>
  </si>
  <si>
    <t xml:space="preserve">Periode </t>
  </si>
  <si>
    <t xml:space="preserve">Y</t>
  </si>
  <si>
    <t xml:space="preserve">Y"</t>
  </si>
  <si>
    <t xml:space="preserve">MAD </t>
  </si>
  <si>
    <t xml:space="preserve">MSE</t>
  </si>
  <si>
    <t xml:space="preserve">MAPE</t>
  </si>
  <si>
    <t xml:space="preserve">Januari 2022</t>
  </si>
  <si>
    <t xml:space="preserve">Februari 2022</t>
  </si>
  <si>
    <t xml:space="preserve">Maret 2022</t>
  </si>
  <si>
    <t xml:space="preserve">April 2022</t>
  </si>
  <si>
    <t xml:space="preserve">Mei 2022 </t>
  </si>
  <si>
    <t xml:space="preserve">Juni 2022</t>
  </si>
  <si>
    <t xml:space="preserve">Juli 2022</t>
  </si>
  <si>
    <t xml:space="preserve">Agustus 2022</t>
  </si>
  <si>
    <t xml:space="preserve">September 2022</t>
  </si>
  <si>
    <t xml:space="preserve">Oktober 2022</t>
  </si>
  <si>
    <t xml:space="preserve">November 2022</t>
  </si>
  <si>
    <t xml:space="preserve">?</t>
  </si>
  <si>
    <t xml:space="preserve">Desember 2022</t>
  </si>
  <si>
    <t xml:space="preserve">No</t>
  </si>
  <si>
    <t xml:space="preserve">Bulan</t>
  </si>
  <si>
    <t xml:space="preserve">Penjualan</t>
  </si>
  <si>
    <t xml:space="preserve">Forcast</t>
  </si>
  <si>
    <t xml:space="preserve">Januari 2021</t>
  </si>
  <si>
    <t xml:space="preserve">Februari 2021</t>
  </si>
  <si>
    <t xml:space="preserve">Maret 2021</t>
  </si>
  <si>
    <t xml:space="preserve">April 2021</t>
  </si>
  <si>
    <t xml:space="preserve">Mei 2021</t>
  </si>
  <si>
    <t xml:space="preserve">Juni 2021</t>
  </si>
  <si>
    <t xml:space="preserve">Juli 2021</t>
  </si>
  <si>
    <t xml:space="preserve">Agustus 2021</t>
  </si>
  <si>
    <t xml:space="preserve">September 2021</t>
  </si>
  <si>
    <t xml:space="preserve">Oktober 2021</t>
  </si>
  <si>
    <t xml:space="preserve">November 2021</t>
  </si>
  <si>
    <t xml:space="preserve">Desember 2021</t>
  </si>
  <si>
    <t xml:space="preserve">Mei 2022</t>
  </si>
  <si>
    <t xml:space="preserve">Januari 2023</t>
  </si>
  <si>
    <t xml:space="preserve">Forecast</t>
  </si>
  <si>
    <t xml:space="preserve">m</t>
  </si>
  <si>
    <t xml:space="preserve">S’</t>
  </si>
  <si>
    <t xml:space="preserve">S”</t>
  </si>
  <si>
    <t xml:space="preserve">konstatnta</t>
  </si>
  <si>
    <t xml:space="preserve">slope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</si>
</sst>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General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E6" activeCellId="0" sqref="E6"/>
    </sheetView>
  </sheetViews>
  <sheetFormatPr defaultColWidth="8.5390625" defaultRowHeight="14.4" zeroHeight="false" outlineLevelRow="0" outlineLevelCol="0"/>
  <cols>
    <col collapsed="false" customWidth="true" hidden="false" outlineLevel="0" max="3" min="2" style="0" width="14.33"/>
  </cols>
  <sheetData>
    <row r="1" customFormat="false" ht="14.4" hidden="false" customHeight="false" outlineLevel="0" collapsed="false">
      <c r="D1" s="0" t="s">
        <v>0</v>
      </c>
      <c r="E1" s="0" t="s">
        <v>1</v>
      </c>
    </row>
    <row r="2" customFormat="false" ht="14.4" hidden="false" customHeight="false" outlineLevel="0" collapsed="false">
      <c r="D2" s="0" t="n">
        <v>0.240700976000625</v>
      </c>
      <c r="E2" s="0" t="n">
        <v>0.8</v>
      </c>
    </row>
    <row r="3" customFormat="false" ht="14.4" hidden="false" customHeight="false" outlineLevel="0" collapsed="false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customFormat="false" ht="14.4" hidden="false" customHeight="false" outlineLevel="0" collapsed="false">
      <c r="B4" s="1" t="n">
        <v>1</v>
      </c>
      <c r="C4" s="1" t="s">
        <v>9</v>
      </c>
      <c r="D4" s="1" t="n">
        <v>130</v>
      </c>
      <c r="E4" s="0" t="e">
        <f aca="false">#N/A</f>
        <v>#N/A</v>
      </c>
      <c r="F4" s="1" t="e">
        <f aca="false">ABS(D4-E4)</f>
        <v>#N/A</v>
      </c>
      <c r="G4" s="1" t="e">
        <f aca="false">(D4-E4)^2</f>
        <v>#N/A</v>
      </c>
      <c r="H4" s="1" t="e">
        <f aca="false">(ABS(D4-E4))/D4</f>
        <v>#N/A</v>
      </c>
    </row>
    <row r="5" customFormat="false" ht="14.4" hidden="false" customHeight="false" outlineLevel="0" collapsed="false">
      <c r="B5" s="1" t="n">
        <v>2</v>
      </c>
      <c r="C5" s="1" t="s">
        <v>10</v>
      </c>
      <c r="D5" s="1" t="n">
        <v>145</v>
      </c>
      <c r="E5" s="0" t="n">
        <f aca="false">D4</f>
        <v>130</v>
      </c>
      <c r="F5" s="1" t="n">
        <f aca="false">ABS(D5-E5)</f>
        <v>15</v>
      </c>
      <c r="G5" s="1" t="n">
        <f aca="false">(D5-E5)^2</f>
        <v>225</v>
      </c>
      <c r="H5" s="1" t="n">
        <f aca="false">(ABS(D5-E5))/D5</f>
        <v>0.103448275862069</v>
      </c>
    </row>
    <row r="6" customFormat="false" ht="14.4" hidden="false" customHeight="false" outlineLevel="0" collapsed="false">
      <c r="B6" s="1" t="n">
        <v>3</v>
      </c>
      <c r="C6" s="1" t="s">
        <v>11</v>
      </c>
      <c r="D6" s="1" t="n">
        <v>135</v>
      </c>
      <c r="E6" s="0" t="n">
        <f aca="false">$D$2*D5+$E$2*E5</f>
        <v>138.901641520091</v>
      </c>
      <c r="F6" s="1" t="n">
        <f aca="false">ABS(D6-E6)</f>
        <v>3.90164152009061</v>
      </c>
      <c r="G6" s="1" t="n">
        <f aca="false">(D6-E6)^2</f>
        <v>15.2228065512949</v>
      </c>
      <c r="H6" s="1" t="n">
        <f aca="false">(ABS(D6-E6))/D6</f>
        <v>0.0289010482969675</v>
      </c>
    </row>
    <row r="7" customFormat="false" ht="14.4" hidden="false" customHeight="false" outlineLevel="0" collapsed="false">
      <c r="B7" s="1" t="n">
        <v>4</v>
      </c>
      <c r="C7" s="2" t="s">
        <v>12</v>
      </c>
      <c r="D7" s="1" t="n">
        <v>165</v>
      </c>
      <c r="E7" s="0" t="n">
        <f aca="false">$D$2*D6+$E$2*E6</f>
        <v>143.615944976157</v>
      </c>
      <c r="F7" s="1" t="n">
        <f aca="false">ABS(D7-E7)</f>
        <v>21.3840550238432</v>
      </c>
      <c r="G7" s="1" t="n">
        <f aca="false">(D7-E7)^2</f>
        <v>457.277809262752</v>
      </c>
      <c r="H7" s="1" t="n">
        <f aca="false">(ABS(D7-E7))/D7</f>
        <v>0.129600333477837</v>
      </c>
    </row>
    <row r="8" customFormat="false" ht="14.4" hidden="false" customHeight="false" outlineLevel="0" collapsed="false">
      <c r="B8" s="1" t="n">
        <v>5</v>
      </c>
      <c r="C8" s="1" t="s">
        <v>13</v>
      </c>
      <c r="D8" s="1" t="n">
        <v>145</v>
      </c>
      <c r="E8" s="0" t="n">
        <f aca="false">$D$2*D7+$E$2*E7</f>
        <v>154.608417021029</v>
      </c>
      <c r="F8" s="1" t="n">
        <f aca="false">ABS(D8-E8)</f>
        <v>9.60841702102857</v>
      </c>
      <c r="G8" s="1" t="n">
        <f aca="false">(D8-E8)^2</f>
        <v>92.3216776499916</v>
      </c>
      <c r="H8" s="1" t="n">
        <f aca="false">(ABS(D8-E8))/D8</f>
        <v>0.0662649449726108</v>
      </c>
    </row>
    <row r="9" customFormat="false" ht="14.4" hidden="false" customHeight="false" outlineLevel="0" collapsed="false">
      <c r="B9" s="1" t="n">
        <v>6</v>
      </c>
      <c r="C9" s="1" t="s">
        <v>14</v>
      </c>
      <c r="D9" s="1" t="n">
        <v>160</v>
      </c>
      <c r="E9" s="0" t="n">
        <f aca="false">$D$2*D8+$E$2*E8</f>
        <v>158.588375136913</v>
      </c>
      <c r="F9" s="1" t="n">
        <f aca="false">ABS(D9-E9)</f>
        <v>1.41162486308653</v>
      </c>
      <c r="G9" s="1" t="n">
        <f aca="false">(D9-E9)^2</f>
        <v>1.99268475408406</v>
      </c>
      <c r="H9" s="1" t="n">
        <f aca="false">(ABS(D9-E9))/D9</f>
        <v>0.00882265539429081</v>
      </c>
    </row>
    <row r="10" customFormat="false" ht="14.4" hidden="false" customHeight="false" outlineLevel="0" collapsed="false">
      <c r="B10" s="1" t="n">
        <v>7</v>
      </c>
      <c r="C10" s="1" t="s">
        <v>15</v>
      </c>
      <c r="D10" s="1" t="n">
        <v>170</v>
      </c>
      <c r="E10" s="0" t="n">
        <f aca="false">$D$2*D9+$E$2*E9</f>
        <v>165.382856269631</v>
      </c>
      <c r="F10" s="1" t="n">
        <f aca="false">ABS(D10-E10)</f>
        <v>4.61714373036924</v>
      </c>
      <c r="G10" s="1" t="n">
        <f aca="false">(D10-E10)^2</f>
        <v>21.3180162268879</v>
      </c>
      <c r="H10" s="1" t="n">
        <f aca="false">(ABS(D10-E10))/D10</f>
        <v>0.027159669002172</v>
      </c>
    </row>
    <row r="11" customFormat="false" ht="14.4" hidden="false" customHeight="false" outlineLevel="0" collapsed="false">
      <c r="B11" s="1" t="n">
        <v>8</v>
      </c>
      <c r="C11" s="1" t="s">
        <v>16</v>
      </c>
      <c r="D11" s="1" t="n">
        <v>160</v>
      </c>
      <c r="E11" s="0" t="n">
        <f aca="false">$D$2*D10+$E$2*E10</f>
        <v>173.225450935811</v>
      </c>
      <c r="F11" s="1" t="n">
        <f aca="false">ABS(D11-E11)</f>
        <v>13.2254509358108</v>
      </c>
      <c r="G11" s="1" t="n">
        <f aca="false">(D11-E11)^2</f>
        <v>174.91255245554</v>
      </c>
      <c r="H11" s="1" t="n">
        <f aca="false">(ABS(D11-E11))/D11</f>
        <v>0.0826590683488178</v>
      </c>
    </row>
    <row r="12" customFormat="false" ht="14.4" hidden="false" customHeight="false" outlineLevel="0" collapsed="false">
      <c r="B12" s="1" t="n">
        <v>9</v>
      </c>
      <c r="C12" s="2" t="s">
        <v>17</v>
      </c>
      <c r="D12" s="1" t="n">
        <v>180</v>
      </c>
      <c r="E12" s="0" t="n">
        <f aca="false">$D$2*D11+$E$2*E11</f>
        <v>177.092516908749</v>
      </c>
      <c r="F12" s="1" t="n">
        <f aca="false">ABS(D12-E12)</f>
        <v>2.90748309125135</v>
      </c>
      <c r="G12" s="1" t="n">
        <f aca="false">(D12-E12)^2</f>
        <v>8.45345792591251</v>
      </c>
      <c r="H12" s="1" t="n">
        <f aca="false">(ABS(D12-E12))/D12</f>
        <v>0.0161526838402853</v>
      </c>
    </row>
    <row r="13" customFormat="false" ht="14.4" hidden="false" customHeight="false" outlineLevel="0" collapsed="false">
      <c r="B13" s="1" t="n">
        <v>10</v>
      </c>
      <c r="C13" s="1" t="s">
        <v>18</v>
      </c>
      <c r="D13" s="1" t="n">
        <v>185</v>
      </c>
      <c r="E13" s="0" t="n">
        <f aca="false">$D$2*D12+$E$2*E12</f>
        <v>185.000189207111</v>
      </c>
      <c r="F13" s="1" t="n">
        <f aca="false">ABS(D13-E13)</f>
        <v>0.000189207111390033</v>
      </c>
      <c r="G13" s="1" t="n">
        <f aca="false">(D13-E13)^2</f>
        <v>3.57993310005603E-008</v>
      </c>
      <c r="H13" s="1" t="n">
        <f aca="false">(ABS(D13-E13))/D13</f>
        <v>1.02274114264883E-006</v>
      </c>
    </row>
    <row r="14" customFormat="false" ht="14.4" hidden="false" customHeight="false" outlineLevel="0" collapsed="false">
      <c r="B14" s="1" t="n">
        <v>11</v>
      </c>
      <c r="C14" s="2" t="s">
        <v>19</v>
      </c>
      <c r="D14" s="1" t="s">
        <v>20</v>
      </c>
      <c r="E14" s="3" t="n">
        <f aca="false">0.2*D13+0.8*E13</f>
        <v>185.000151365689</v>
      </c>
      <c r="F14" s="1"/>
      <c r="G14" s="1"/>
      <c r="H14" s="1"/>
    </row>
    <row r="15" customFormat="false" ht="14.4" hidden="false" customHeight="false" outlineLevel="0" collapsed="false">
      <c r="B15" s="1" t="n">
        <v>12</v>
      </c>
      <c r="C15" s="1" t="s">
        <v>21</v>
      </c>
      <c r="D15" s="1" t="s">
        <v>20</v>
      </c>
      <c r="E15" s="1"/>
      <c r="F15" s="1"/>
      <c r="G15" s="1"/>
      <c r="H15" s="1"/>
    </row>
    <row r="16" customFormat="false" ht="14.4" hidden="false" customHeight="false" outlineLevel="0" collapsed="false">
      <c r="F16" s="4" t="n">
        <f aca="false">AVERAGE(F5:F13)</f>
        <v>8.00622282139908</v>
      </c>
      <c r="G16" s="4" t="n">
        <f aca="false">AVERAGE(G5:G13)</f>
        <v>110.722111651362</v>
      </c>
      <c r="H16" s="0" t="n">
        <f aca="false">AVERAGE(H5:H13)</f>
        <v>0.0514455224373548</v>
      </c>
    </row>
    <row r="17" customFormat="false" ht="14.4" hidden="false" customHeight="false" outlineLevel="0" collapsed="false">
      <c r="H17" s="4" t="n">
        <f aca="false">H16*100</f>
        <v>5.14455224373548</v>
      </c>
    </row>
    <row r="20" customFormat="false" ht="14.4" hidden="false" customHeight="false" outlineLevel="0" collapsed="false">
      <c r="A20" s="0" t="s">
        <v>22</v>
      </c>
      <c r="B20" s="5" t="s">
        <v>23</v>
      </c>
      <c r="C20" s="5" t="s">
        <v>24</v>
      </c>
      <c r="D20" s="0" t="s">
        <v>25</v>
      </c>
    </row>
    <row r="21" customFormat="false" ht="14.4" hidden="false" customHeight="false" outlineLevel="0" collapsed="false">
      <c r="A21" s="0" t="n">
        <v>1</v>
      </c>
      <c r="B21" s="6" t="s">
        <v>26</v>
      </c>
      <c r="C21" s="5" t="n">
        <v>150</v>
      </c>
      <c r="D21" s="0" t="n">
        <v>150</v>
      </c>
    </row>
    <row r="22" customFormat="false" ht="14.4" hidden="false" customHeight="false" outlineLevel="0" collapsed="false">
      <c r="A22" s="0" t="n">
        <v>2</v>
      </c>
      <c r="B22" s="6" t="s">
        <v>27</v>
      </c>
      <c r="C22" s="5" t="n">
        <v>160</v>
      </c>
      <c r="D22" s="0" t="n">
        <f aca="false">D21+0.9*(C21-D21)</f>
        <v>150</v>
      </c>
    </row>
    <row r="23" customFormat="false" ht="14.4" hidden="false" customHeight="false" outlineLevel="0" collapsed="false">
      <c r="A23" s="0" t="n">
        <v>3</v>
      </c>
      <c r="B23" s="6" t="s">
        <v>28</v>
      </c>
      <c r="C23" s="5" t="n">
        <v>155</v>
      </c>
      <c r="D23" s="0" t="n">
        <f aca="false">D22+0.9*(C22-D22)</f>
        <v>159</v>
      </c>
    </row>
    <row r="24" customFormat="false" ht="14.4" hidden="false" customHeight="false" outlineLevel="0" collapsed="false">
      <c r="A24" s="0" t="n">
        <v>4</v>
      </c>
      <c r="B24" s="6" t="s">
        <v>29</v>
      </c>
      <c r="C24" s="5" t="n">
        <v>165</v>
      </c>
      <c r="D24" s="7" t="n">
        <f aca="false">D23+0.9*(C23-D23)</f>
        <v>155.4</v>
      </c>
    </row>
    <row r="25" customFormat="false" ht="14.4" hidden="false" customHeight="false" outlineLevel="0" collapsed="false">
      <c r="A25" s="0" t="n">
        <v>5</v>
      </c>
      <c r="B25" s="6" t="s">
        <v>30</v>
      </c>
      <c r="C25" s="5" t="n">
        <v>170</v>
      </c>
      <c r="D25" s="7" t="n">
        <f aca="false">D24+0.9*(C24-D24)</f>
        <v>164.04</v>
      </c>
    </row>
    <row r="26" customFormat="false" ht="14.4" hidden="false" customHeight="false" outlineLevel="0" collapsed="false">
      <c r="A26" s="0" t="n">
        <v>6</v>
      </c>
      <c r="B26" s="6" t="s">
        <v>31</v>
      </c>
      <c r="C26" s="5" t="n">
        <v>200</v>
      </c>
      <c r="D26" s="7" t="n">
        <f aca="false">D25+0.9*(C25-D25)</f>
        <v>169.404</v>
      </c>
    </row>
    <row r="27" customFormat="false" ht="14.4" hidden="false" customHeight="false" outlineLevel="0" collapsed="false">
      <c r="A27" s="0" t="n">
        <v>7</v>
      </c>
      <c r="B27" s="6" t="s">
        <v>32</v>
      </c>
      <c r="C27" s="5" t="n">
        <v>195</v>
      </c>
      <c r="D27" s="7" t="n">
        <f aca="false">D26+0.9*(C26-D26)</f>
        <v>196.9404</v>
      </c>
    </row>
    <row r="28" customFormat="false" ht="14.4" hidden="false" customHeight="false" outlineLevel="0" collapsed="false">
      <c r="A28" s="0" t="n">
        <v>8</v>
      </c>
      <c r="B28" s="6" t="s">
        <v>33</v>
      </c>
      <c r="C28" s="5" t="n">
        <v>210</v>
      </c>
      <c r="D28" s="7" t="n">
        <f aca="false">D27+0.9*(C27-D27)</f>
        <v>195.19404</v>
      </c>
    </row>
    <row r="29" customFormat="false" ht="14.4" hidden="false" customHeight="false" outlineLevel="0" collapsed="false">
      <c r="A29" s="0" t="n">
        <v>9</v>
      </c>
      <c r="B29" s="6" t="s">
        <v>34</v>
      </c>
      <c r="C29" s="5" t="n">
        <v>220</v>
      </c>
      <c r="D29" s="7" t="n">
        <f aca="false">D28+0.9*(C28-D28)</f>
        <v>208.519404</v>
      </c>
    </row>
    <row r="30" customFormat="false" ht="14.4" hidden="false" customHeight="false" outlineLevel="0" collapsed="false">
      <c r="A30" s="0" t="n">
        <v>10</v>
      </c>
      <c r="B30" s="6" t="s">
        <v>35</v>
      </c>
      <c r="C30" s="5" t="n">
        <v>215</v>
      </c>
      <c r="D30" s="7" t="n">
        <f aca="false">D29+0.9*(C29-D29)</f>
        <v>218.8519404</v>
      </c>
    </row>
    <row r="31" customFormat="false" ht="14.4" hidden="false" customHeight="false" outlineLevel="0" collapsed="false">
      <c r="A31" s="0" t="n">
        <v>11</v>
      </c>
      <c r="B31" s="6" t="s">
        <v>36</v>
      </c>
      <c r="C31" s="5" t="n">
        <v>230</v>
      </c>
      <c r="D31" s="7" t="n">
        <f aca="false">D30+0.9*(C30-D30)</f>
        <v>215.38519404</v>
      </c>
    </row>
    <row r="32" customFormat="false" ht="14.4" hidden="false" customHeight="false" outlineLevel="0" collapsed="false">
      <c r="A32" s="0" t="n">
        <v>12</v>
      </c>
      <c r="B32" s="6" t="s">
        <v>37</v>
      </c>
      <c r="C32" s="5" t="n">
        <v>240</v>
      </c>
      <c r="D32" s="7" t="n">
        <f aca="false">D31+0.9*(C31-D31)</f>
        <v>228.538519404</v>
      </c>
    </row>
    <row r="33" customFormat="false" ht="14.4" hidden="false" customHeight="false" outlineLevel="0" collapsed="false">
      <c r="A33" s="0" t="n">
        <v>13</v>
      </c>
      <c r="B33" s="6" t="s">
        <v>9</v>
      </c>
      <c r="C33" s="5" t="n">
        <v>250</v>
      </c>
      <c r="D33" s="7" t="n">
        <f aca="false">D32+0.9*(C32-D32)</f>
        <v>238.8538519404</v>
      </c>
    </row>
    <row r="34" customFormat="false" ht="14.4" hidden="false" customHeight="false" outlineLevel="0" collapsed="false">
      <c r="A34" s="0" t="n">
        <v>14</v>
      </c>
      <c r="B34" s="6" t="s">
        <v>10</v>
      </c>
      <c r="C34" s="5" t="n">
        <v>255</v>
      </c>
      <c r="D34" s="7" t="n">
        <f aca="false">D33+0.9*(C33-D33)</f>
        <v>248.88538519404</v>
      </c>
    </row>
    <row r="35" customFormat="false" ht="14.4" hidden="false" customHeight="false" outlineLevel="0" collapsed="false">
      <c r="A35" s="0" t="n">
        <v>15</v>
      </c>
      <c r="B35" s="6" t="s">
        <v>11</v>
      </c>
      <c r="C35" s="5" t="n">
        <v>260</v>
      </c>
      <c r="D35" s="7" t="n">
        <f aca="false">D34+0.9*(C34-D34)</f>
        <v>254.388538519404</v>
      </c>
    </row>
    <row r="36" customFormat="false" ht="14.4" hidden="false" customHeight="false" outlineLevel="0" collapsed="false">
      <c r="A36" s="0" t="n">
        <v>16</v>
      </c>
      <c r="B36" s="6" t="s">
        <v>12</v>
      </c>
      <c r="C36" s="5" t="n">
        <v>265</v>
      </c>
      <c r="D36" s="7" t="n">
        <f aca="false">D35+0.9*(C35-D35)</f>
        <v>259.43885385194</v>
      </c>
    </row>
    <row r="37" customFormat="false" ht="14.4" hidden="false" customHeight="false" outlineLevel="0" collapsed="false">
      <c r="A37" s="0" t="n">
        <v>17</v>
      </c>
      <c r="B37" s="6" t="s">
        <v>38</v>
      </c>
      <c r="C37" s="5" t="n">
        <v>270</v>
      </c>
      <c r="D37" s="7" t="n">
        <f aca="false">D36+0.9*(C36-D36)</f>
        <v>264.443885385194</v>
      </c>
    </row>
    <row r="38" customFormat="false" ht="14.4" hidden="false" customHeight="false" outlineLevel="0" collapsed="false">
      <c r="A38" s="0" t="n">
        <v>18</v>
      </c>
      <c r="B38" s="6" t="s">
        <v>14</v>
      </c>
      <c r="C38" s="5" t="n">
        <v>275</v>
      </c>
      <c r="D38" s="7" t="n">
        <f aca="false">D37+0.9*(C37-D37)</f>
        <v>269.444388538519</v>
      </c>
    </row>
    <row r="39" customFormat="false" ht="14.4" hidden="false" customHeight="false" outlineLevel="0" collapsed="false">
      <c r="A39" s="0" t="n">
        <v>19</v>
      </c>
      <c r="B39" s="6" t="s">
        <v>15</v>
      </c>
      <c r="C39" s="5" t="n">
        <v>280</v>
      </c>
      <c r="D39" s="7" t="n">
        <f aca="false">D38+0.9*(C38-D38)</f>
        <v>274.444438853852</v>
      </c>
    </row>
    <row r="40" customFormat="false" ht="14.4" hidden="false" customHeight="false" outlineLevel="0" collapsed="false">
      <c r="A40" s="0" t="n">
        <v>20</v>
      </c>
      <c r="B40" s="6" t="s">
        <v>16</v>
      </c>
      <c r="C40" s="5" t="n">
        <v>285</v>
      </c>
      <c r="D40" s="7" t="n">
        <f aca="false">D39+0.9*(C39-D39)</f>
        <v>279.444443885385</v>
      </c>
    </row>
    <row r="41" customFormat="false" ht="14.4" hidden="false" customHeight="false" outlineLevel="0" collapsed="false">
      <c r="A41" s="0" t="n">
        <v>21</v>
      </c>
      <c r="B41" s="6" t="s">
        <v>17</v>
      </c>
      <c r="C41" s="5" t="n">
        <v>290</v>
      </c>
      <c r="D41" s="7" t="n">
        <f aca="false">D40+0.9*(C40-D40)</f>
        <v>284.444444388538</v>
      </c>
    </row>
    <row r="42" customFormat="false" ht="14.4" hidden="false" customHeight="false" outlineLevel="0" collapsed="false">
      <c r="A42" s="0" t="n">
        <v>22</v>
      </c>
      <c r="B42" s="6" t="s">
        <v>18</v>
      </c>
      <c r="C42" s="5" t="n">
        <v>295</v>
      </c>
      <c r="D42" s="7" t="n">
        <f aca="false">D41+0.9*(C41-D41)</f>
        <v>289.444444438854</v>
      </c>
    </row>
    <row r="43" customFormat="false" ht="14.4" hidden="false" customHeight="false" outlineLevel="0" collapsed="false">
      <c r="A43" s="0" t="n">
        <v>23</v>
      </c>
      <c r="B43" s="6" t="s">
        <v>19</v>
      </c>
      <c r="C43" s="5" t="n">
        <v>300</v>
      </c>
      <c r="D43" s="7" t="n">
        <f aca="false">D42+0.9*(C42-D42)</f>
        <v>294.444444443885</v>
      </c>
    </row>
    <row r="44" customFormat="false" ht="14.4" hidden="false" customHeight="false" outlineLevel="0" collapsed="false">
      <c r="A44" s="0" t="n">
        <v>24</v>
      </c>
      <c r="B44" s="6" t="s">
        <v>21</v>
      </c>
      <c r="C44" s="5" t="n">
        <v>305</v>
      </c>
      <c r="D44" s="7" t="n">
        <f aca="false">D43+0.9*(C43-D43)</f>
        <v>299.444444444389</v>
      </c>
    </row>
    <row r="45" customFormat="false" ht="14.4" hidden="false" customHeight="false" outlineLevel="0" collapsed="false">
      <c r="A45" s="0" t="n">
        <v>25</v>
      </c>
      <c r="B45" s="8" t="s">
        <v>39</v>
      </c>
      <c r="D45" s="7" t="n">
        <f aca="false">D44+0.9*(C44-D44)</f>
        <v>304.444444444439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16.87"/>
    <col collapsed="false" customWidth="true" hidden="false" outlineLevel="0" max="3" min="3" style="0" width="10.47"/>
  </cols>
  <sheetData>
    <row r="1" customFormat="false" ht="13.8" hidden="false" customHeight="false" outlineLevel="0" collapsed="false">
      <c r="C1" s="0" t="s">
        <v>0</v>
      </c>
      <c r="D1" s="0" t="s">
        <v>1</v>
      </c>
    </row>
    <row r="2" customFormat="false" ht="13.8" hidden="false" customHeight="false" outlineLevel="0" collapsed="false">
      <c r="C2" s="0" t="n">
        <v>0.9</v>
      </c>
      <c r="D2" s="0" t="n">
        <f aca="false">1-C2</f>
        <v>0.1</v>
      </c>
    </row>
    <row r="3" customFormat="false" ht="13.8" hidden="false" customHeight="false" outlineLevel="0" collapsed="false">
      <c r="B3" s="5" t="s">
        <v>23</v>
      </c>
      <c r="C3" s="5" t="s">
        <v>24</v>
      </c>
      <c r="D3" s="0" t="s">
        <v>40</v>
      </c>
    </row>
    <row r="4" customFormat="false" ht="13.8" hidden="false" customHeight="false" outlineLevel="0" collapsed="false">
      <c r="A4" s="0" t="n">
        <v>1</v>
      </c>
      <c r="B4" s="6" t="s">
        <v>26</v>
      </c>
      <c r="C4" s="5" t="n">
        <v>150</v>
      </c>
    </row>
    <row r="5" customFormat="false" ht="13.8" hidden="false" customHeight="false" outlineLevel="0" collapsed="false">
      <c r="A5" s="0" t="n">
        <v>2</v>
      </c>
      <c r="B5" s="6" t="s">
        <v>27</v>
      </c>
      <c r="C5" s="5" t="n">
        <v>160</v>
      </c>
      <c r="D5" s="0" t="n">
        <f aca="false">C4</f>
        <v>150</v>
      </c>
    </row>
    <row r="6" customFormat="false" ht="13.8" hidden="false" customHeight="false" outlineLevel="0" collapsed="false">
      <c r="A6" s="0" t="n">
        <v>3</v>
      </c>
      <c r="B6" s="6" t="s">
        <v>28</v>
      </c>
      <c r="C6" s="5" t="n">
        <v>155</v>
      </c>
      <c r="D6" s="0" t="n">
        <f aca="false">($C$2*C5)+($D$2*D5)</f>
        <v>159</v>
      </c>
    </row>
    <row r="7" customFormat="false" ht="13.8" hidden="false" customHeight="false" outlineLevel="0" collapsed="false">
      <c r="A7" s="0" t="n">
        <v>4</v>
      </c>
      <c r="B7" s="6" t="s">
        <v>29</v>
      </c>
      <c r="C7" s="5" t="n">
        <v>165</v>
      </c>
      <c r="D7" s="0" t="n">
        <f aca="false">($C$2*C6)+($D$2*D6)</f>
        <v>155.4</v>
      </c>
    </row>
    <row r="8" customFormat="false" ht="13.8" hidden="false" customHeight="false" outlineLevel="0" collapsed="false">
      <c r="A8" s="0" t="n">
        <v>5</v>
      </c>
      <c r="B8" s="6" t="s">
        <v>30</v>
      </c>
      <c r="C8" s="5" t="n">
        <v>170</v>
      </c>
      <c r="D8" s="0" t="n">
        <f aca="false">($C$2*C7)+($D$2*D7)</f>
        <v>164.04</v>
      </c>
    </row>
    <row r="9" customFormat="false" ht="13.8" hidden="false" customHeight="false" outlineLevel="0" collapsed="false">
      <c r="A9" s="0" t="n">
        <v>6</v>
      </c>
      <c r="B9" s="6" t="s">
        <v>31</v>
      </c>
      <c r="C9" s="5" t="n">
        <v>200</v>
      </c>
      <c r="D9" s="0" t="n">
        <f aca="false">($C$2*C8)+($D$2*D8)</f>
        <v>169.404</v>
      </c>
    </row>
    <row r="10" customFormat="false" ht="13.8" hidden="false" customHeight="false" outlineLevel="0" collapsed="false">
      <c r="A10" s="0" t="n">
        <v>7</v>
      </c>
      <c r="B10" s="6" t="s">
        <v>32</v>
      </c>
      <c r="C10" s="5" t="n">
        <v>195</v>
      </c>
      <c r="D10" s="0" t="n">
        <f aca="false">($C$2*C9)+($D$2*D9)</f>
        <v>196.9404</v>
      </c>
    </row>
    <row r="11" customFormat="false" ht="13.8" hidden="false" customHeight="false" outlineLevel="0" collapsed="false">
      <c r="A11" s="0" t="n">
        <v>8</v>
      </c>
      <c r="B11" s="6" t="s">
        <v>33</v>
      </c>
      <c r="C11" s="5" t="n">
        <v>210</v>
      </c>
      <c r="D11" s="0" t="n">
        <f aca="false">($C$2*C10)+($D$2*D10)</f>
        <v>195.19404</v>
      </c>
    </row>
    <row r="12" customFormat="false" ht="13.8" hidden="false" customHeight="false" outlineLevel="0" collapsed="false">
      <c r="A12" s="0" t="n">
        <v>9</v>
      </c>
      <c r="B12" s="6" t="s">
        <v>34</v>
      </c>
      <c r="C12" s="5" t="n">
        <v>220</v>
      </c>
      <c r="D12" s="0" t="n">
        <f aca="false">($C$2*C11)+($D$2*D11)</f>
        <v>208.519404</v>
      </c>
    </row>
    <row r="13" customFormat="false" ht="13.8" hidden="false" customHeight="false" outlineLevel="0" collapsed="false">
      <c r="A13" s="0" t="n">
        <v>10</v>
      </c>
      <c r="B13" s="6" t="s">
        <v>35</v>
      </c>
      <c r="C13" s="5" t="n">
        <v>215</v>
      </c>
      <c r="D13" s="0" t="n">
        <f aca="false">($C$2*C12)+($D$2*D12)</f>
        <v>218.8519404</v>
      </c>
    </row>
    <row r="14" customFormat="false" ht="13.8" hidden="false" customHeight="false" outlineLevel="0" collapsed="false">
      <c r="A14" s="0" t="n">
        <v>11</v>
      </c>
      <c r="B14" s="6" t="s">
        <v>36</v>
      </c>
      <c r="C14" s="5" t="n">
        <v>230</v>
      </c>
      <c r="D14" s="0" t="n">
        <f aca="false">($C$2*C13)+($D$2*D13)</f>
        <v>215.38519404</v>
      </c>
    </row>
    <row r="15" customFormat="false" ht="13.8" hidden="false" customHeight="false" outlineLevel="0" collapsed="false">
      <c r="A15" s="0" t="n">
        <v>12</v>
      </c>
      <c r="B15" s="6" t="s">
        <v>37</v>
      </c>
      <c r="C15" s="5" t="n">
        <v>240</v>
      </c>
      <c r="D15" s="0" t="n">
        <f aca="false">($C$2*C14)+($D$2*D14)</f>
        <v>228.538519404</v>
      </c>
    </row>
    <row r="16" customFormat="false" ht="13.8" hidden="false" customHeight="false" outlineLevel="0" collapsed="false">
      <c r="A16" s="0" t="n">
        <v>13</v>
      </c>
      <c r="B16" s="6" t="s">
        <v>9</v>
      </c>
      <c r="C16" s="5" t="n">
        <v>250</v>
      </c>
      <c r="D16" s="0" t="n">
        <f aca="false">($C$2*C15)+($D$2*D15)</f>
        <v>238.8538519404</v>
      </c>
    </row>
    <row r="17" customFormat="false" ht="13.8" hidden="false" customHeight="false" outlineLevel="0" collapsed="false">
      <c r="A17" s="0" t="n">
        <v>14</v>
      </c>
      <c r="B17" s="6" t="s">
        <v>10</v>
      </c>
      <c r="C17" s="5" t="n">
        <v>255</v>
      </c>
      <c r="D17" s="0" t="n">
        <f aca="false">($C$2*C16)+($D$2*D16)</f>
        <v>248.88538519404</v>
      </c>
    </row>
    <row r="18" customFormat="false" ht="13.8" hidden="false" customHeight="false" outlineLevel="0" collapsed="false">
      <c r="A18" s="0" t="n">
        <v>15</v>
      </c>
      <c r="B18" s="6" t="s">
        <v>11</v>
      </c>
      <c r="C18" s="5" t="n">
        <v>260</v>
      </c>
      <c r="D18" s="0" t="n">
        <f aca="false">($C$2*C17)+($D$2*D17)</f>
        <v>254.388538519404</v>
      </c>
    </row>
    <row r="19" customFormat="false" ht="13.8" hidden="false" customHeight="false" outlineLevel="0" collapsed="false">
      <c r="A19" s="0" t="n">
        <v>16</v>
      </c>
      <c r="B19" s="6" t="s">
        <v>12</v>
      </c>
      <c r="C19" s="5" t="n">
        <v>265</v>
      </c>
      <c r="D19" s="0" t="n">
        <f aca="false">($C$2*C18)+($D$2*D18)</f>
        <v>259.43885385194</v>
      </c>
    </row>
    <row r="20" customFormat="false" ht="13.8" hidden="false" customHeight="false" outlineLevel="0" collapsed="false">
      <c r="A20" s="0" t="n">
        <v>17</v>
      </c>
      <c r="B20" s="6" t="s">
        <v>38</v>
      </c>
      <c r="C20" s="5" t="n">
        <v>270</v>
      </c>
      <c r="D20" s="0" t="n">
        <f aca="false">($C$2*C19)+($D$2*D19)</f>
        <v>264.443885385194</v>
      </c>
    </row>
    <row r="21" customFormat="false" ht="13.8" hidden="false" customHeight="false" outlineLevel="0" collapsed="false">
      <c r="A21" s="0" t="n">
        <v>18</v>
      </c>
      <c r="B21" s="6" t="s">
        <v>14</v>
      </c>
      <c r="C21" s="5" t="n">
        <v>275</v>
      </c>
      <c r="D21" s="0" t="n">
        <f aca="false">($C$2*C20)+($D$2*D20)</f>
        <v>269.444388538519</v>
      </c>
    </row>
    <row r="22" customFormat="false" ht="13.8" hidden="false" customHeight="false" outlineLevel="0" collapsed="false">
      <c r="A22" s="0" t="n">
        <v>19</v>
      </c>
      <c r="B22" s="6" t="s">
        <v>15</v>
      </c>
      <c r="C22" s="5" t="n">
        <v>280</v>
      </c>
      <c r="D22" s="0" t="n">
        <f aca="false">($C$2*C21)+($D$2*D21)</f>
        <v>274.444438853852</v>
      </c>
    </row>
    <row r="23" customFormat="false" ht="13.8" hidden="false" customHeight="false" outlineLevel="0" collapsed="false">
      <c r="A23" s="0" t="n">
        <v>20</v>
      </c>
      <c r="B23" s="6" t="s">
        <v>16</v>
      </c>
      <c r="C23" s="5" t="n">
        <v>285</v>
      </c>
      <c r="D23" s="0" t="n">
        <f aca="false">($C$2*C22)+($D$2*D22)</f>
        <v>279.444443885385</v>
      </c>
    </row>
    <row r="24" customFormat="false" ht="13.8" hidden="false" customHeight="false" outlineLevel="0" collapsed="false">
      <c r="A24" s="0" t="n">
        <v>21</v>
      </c>
      <c r="B24" s="6" t="s">
        <v>17</v>
      </c>
      <c r="C24" s="5" t="n">
        <v>290</v>
      </c>
      <c r="D24" s="0" t="n">
        <f aca="false">($C$2*C23)+($D$2*D23)</f>
        <v>284.444444388538</v>
      </c>
    </row>
    <row r="25" customFormat="false" ht="13.8" hidden="false" customHeight="false" outlineLevel="0" collapsed="false">
      <c r="A25" s="0" t="n">
        <v>22</v>
      </c>
      <c r="B25" s="6" t="s">
        <v>18</v>
      </c>
      <c r="C25" s="5" t="n">
        <v>295</v>
      </c>
      <c r="D25" s="0" t="n">
        <f aca="false">($C$2*C24)+($D$2*D24)</f>
        <v>289.444444438854</v>
      </c>
    </row>
    <row r="26" customFormat="false" ht="13.8" hidden="false" customHeight="false" outlineLevel="0" collapsed="false">
      <c r="A26" s="0" t="n">
        <v>23</v>
      </c>
      <c r="B26" s="6" t="s">
        <v>19</v>
      </c>
      <c r="C26" s="5" t="n">
        <v>300</v>
      </c>
      <c r="D26" s="0" t="n">
        <f aca="false">($C$2*C25)+($D$2*D25)</f>
        <v>294.444444443885</v>
      </c>
    </row>
    <row r="27" customFormat="false" ht="13.8" hidden="false" customHeight="false" outlineLevel="0" collapsed="false">
      <c r="A27" s="0" t="n">
        <v>24</v>
      </c>
      <c r="B27" s="6" t="s">
        <v>21</v>
      </c>
      <c r="C27" s="5" t="n">
        <v>305</v>
      </c>
      <c r="D27" s="0" t="n">
        <f aca="false">($C$2*C26)+($D$2*D26)</f>
        <v>299.444444444389</v>
      </c>
    </row>
    <row r="28" customFormat="false" ht="13.8" hidden="false" customHeight="false" outlineLevel="0" collapsed="false">
      <c r="A28" s="0" t="n">
        <v>25</v>
      </c>
      <c r="D28" s="0" t="n">
        <f aca="false">($C$2*C27)+($D$2*D27)</f>
        <v>304.444444444439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16.32"/>
    <col collapsed="false" customWidth="true" hidden="false" outlineLevel="0" max="4" min="4" style="0" width="27.56"/>
    <col collapsed="false" customWidth="true" hidden="false" outlineLevel="0" max="5" min="5" style="0" width="23.7"/>
    <col collapsed="false" customWidth="true" hidden="false" outlineLevel="0" max="6" min="6" style="0" width="19.29"/>
    <col collapsed="false" customWidth="true" hidden="false" outlineLevel="0" max="7" min="7" style="0" width="22.27"/>
  </cols>
  <sheetData>
    <row r="1" customFormat="false" ht="13.8" hidden="false" customHeight="false" outlineLevel="0" collapsed="false">
      <c r="C1" s="0" t="s">
        <v>0</v>
      </c>
      <c r="D1" s="0" t="s">
        <v>1</v>
      </c>
      <c r="E1" s="0" t="s">
        <v>41</v>
      </c>
    </row>
    <row r="2" customFormat="false" ht="13.8" hidden="false" customHeight="false" outlineLevel="0" collapsed="false">
      <c r="C2" s="0" t="n">
        <v>0.6</v>
      </c>
      <c r="D2" s="0" t="n">
        <f aca="false">1-C2</f>
        <v>0.4</v>
      </c>
      <c r="E2" s="0" t="n">
        <v>1</v>
      </c>
    </row>
    <row r="3" customFormat="false" ht="13.8" hidden="false" customHeight="false" outlineLevel="0" collapsed="false">
      <c r="B3" s="5" t="s">
        <v>23</v>
      </c>
      <c r="C3" s="5" t="s">
        <v>24</v>
      </c>
      <c r="D3" s="5" t="s">
        <v>42</v>
      </c>
      <c r="E3" s="5" t="s">
        <v>43</v>
      </c>
      <c r="F3" s="5" t="s">
        <v>44</v>
      </c>
      <c r="G3" s="5" t="s">
        <v>45</v>
      </c>
      <c r="H3" s="0" t="s">
        <v>40</v>
      </c>
    </row>
    <row r="4" customFormat="false" ht="13.8" hidden="false" customHeight="false" outlineLevel="0" collapsed="false">
      <c r="A4" s="0" t="n">
        <v>1</v>
      </c>
      <c r="B4" s="6" t="s">
        <v>26</v>
      </c>
      <c r="C4" s="5" t="n">
        <v>150</v>
      </c>
      <c r="D4" s="5"/>
      <c r="E4" s="5"/>
      <c r="F4" s="5"/>
      <c r="G4" s="5"/>
    </row>
    <row r="5" customFormat="false" ht="13.8" hidden="false" customHeight="false" outlineLevel="0" collapsed="false">
      <c r="A5" s="0" t="n">
        <v>2</v>
      </c>
      <c r="B5" s="6" t="s">
        <v>27</v>
      </c>
      <c r="C5" s="5" t="n">
        <v>160</v>
      </c>
      <c r="D5" s="5" t="n">
        <v>150</v>
      </c>
      <c r="E5" s="5" t="n">
        <v>150</v>
      </c>
      <c r="F5" s="5" t="n">
        <f aca="false">(2*D5)-E5</f>
        <v>150</v>
      </c>
      <c r="G5" s="5" t="n">
        <f aca="false">($C$2/$D$2)*(D5-E5)</f>
        <v>0</v>
      </c>
      <c r="H5" s="0" t="n">
        <f aca="false">F5+G5*1</f>
        <v>150</v>
      </c>
    </row>
    <row r="6" customFormat="false" ht="13.8" hidden="false" customHeight="false" outlineLevel="0" collapsed="false">
      <c r="A6" s="0" t="n">
        <v>3</v>
      </c>
      <c r="B6" s="6" t="s">
        <v>28</v>
      </c>
      <c r="C6" s="5" t="n">
        <v>155</v>
      </c>
      <c r="D6" s="5" t="n">
        <f aca="false">(C5*$C$2)+($D$2*D5)</f>
        <v>156</v>
      </c>
      <c r="E6" s="5" t="n">
        <f aca="false">(D6*$C$2)+($D$2*E5)</f>
        <v>153.6</v>
      </c>
      <c r="F6" s="5" t="n">
        <f aca="false">(2*D6)-E6</f>
        <v>158.4</v>
      </c>
      <c r="G6" s="5" t="n">
        <f aca="false">($C$2/$D$2)*(D6-E6)</f>
        <v>3.60000000000001</v>
      </c>
      <c r="H6" s="0" t="n">
        <f aca="false">F6+G6*1</f>
        <v>162</v>
      </c>
    </row>
    <row r="7" customFormat="false" ht="13.8" hidden="false" customHeight="false" outlineLevel="0" collapsed="false">
      <c r="A7" s="0" t="n">
        <v>4</v>
      </c>
      <c r="B7" s="6" t="s">
        <v>29</v>
      </c>
      <c r="C7" s="5" t="n">
        <v>165</v>
      </c>
      <c r="D7" s="5" t="n">
        <f aca="false">(C6*$C$2)+($D$2*D6)</f>
        <v>155.4</v>
      </c>
      <c r="E7" s="5" t="n">
        <f aca="false">(D7*$C$2)+($D$2*E6)</f>
        <v>154.68</v>
      </c>
      <c r="F7" s="5" t="n">
        <f aca="false">(2*D7)-E7</f>
        <v>156.12</v>
      </c>
      <c r="G7" s="5" t="n">
        <f aca="false">($C$2/$D$2)*(D7-E7)</f>
        <v>1.08</v>
      </c>
      <c r="H7" s="0" t="n">
        <f aca="false">F7+G7*1</f>
        <v>157.2</v>
      </c>
    </row>
    <row r="8" customFormat="false" ht="13.8" hidden="false" customHeight="false" outlineLevel="0" collapsed="false">
      <c r="A8" s="0" t="n">
        <v>5</v>
      </c>
      <c r="B8" s="6" t="s">
        <v>30</v>
      </c>
      <c r="C8" s="5" t="n">
        <v>170</v>
      </c>
      <c r="D8" s="5" t="n">
        <f aca="false">(C7*$C$2)+($D$2*D7)</f>
        <v>161.16</v>
      </c>
      <c r="E8" s="5" t="n">
        <f aca="false">(D8*$C$2)+($D$2*E7)</f>
        <v>158.568</v>
      </c>
      <c r="F8" s="5" t="n">
        <f aca="false">(2*D8)-E8</f>
        <v>163.752</v>
      </c>
      <c r="G8" s="5" t="n">
        <f aca="false">($C$2/$D$2)*(D8-E8)</f>
        <v>3.88800000000002</v>
      </c>
      <c r="H8" s="0" t="n">
        <f aca="false">F8+G8*1</f>
        <v>167.64</v>
      </c>
    </row>
    <row r="9" customFormat="false" ht="13.8" hidden="false" customHeight="false" outlineLevel="0" collapsed="false">
      <c r="A9" s="0" t="n">
        <v>6</v>
      </c>
      <c r="B9" s="6" t="s">
        <v>31</v>
      </c>
      <c r="C9" s="5" t="n">
        <v>200</v>
      </c>
      <c r="D9" s="5" t="n">
        <f aca="false">(C8*$C$2)+($D$2*D8)</f>
        <v>166.464</v>
      </c>
      <c r="E9" s="5" t="n">
        <f aca="false">(D9*$C$2)+($D$2*E8)</f>
        <v>163.3056</v>
      </c>
      <c r="F9" s="5" t="n">
        <f aca="false">(2*D9)-E9</f>
        <v>169.6224</v>
      </c>
      <c r="G9" s="5" t="n">
        <f aca="false">($C$2/$D$2)*(D9-E9)</f>
        <v>4.7376</v>
      </c>
      <c r="H9" s="0" t="n">
        <f aca="false">F9+G9*1</f>
        <v>174.36</v>
      </c>
    </row>
    <row r="10" customFormat="false" ht="13.8" hidden="false" customHeight="false" outlineLevel="0" collapsed="false">
      <c r="A10" s="0" t="n">
        <v>7</v>
      </c>
      <c r="B10" s="6" t="s">
        <v>32</v>
      </c>
      <c r="C10" s="5" t="n">
        <v>195</v>
      </c>
      <c r="D10" s="5" t="n">
        <f aca="false">(C9*$C$2)+($D$2*D9)</f>
        <v>186.5856</v>
      </c>
      <c r="E10" s="5" t="n">
        <f aca="false">(D10*$C$2)+($D$2*E9)</f>
        <v>177.2736</v>
      </c>
      <c r="F10" s="5" t="n">
        <f aca="false">(2*D10)-E10</f>
        <v>195.8976</v>
      </c>
      <c r="G10" s="5" t="n">
        <f aca="false">($C$2/$D$2)*(D10-E10)</f>
        <v>13.968</v>
      </c>
      <c r="H10" s="0" t="n">
        <f aca="false">F10+G10*1</f>
        <v>209.8656</v>
      </c>
    </row>
    <row r="11" customFormat="false" ht="13.8" hidden="false" customHeight="false" outlineLevel="0" collapsed="false">
      <c r="A11" s="0" t="n">
        <v>8</v>
      </c>
      <c r="B11" s="6" t="s">
        <v>33</v>
      </c>
      <c r="C11" s="5" t="n">
        <v>210</v>
      </c>
      <c r="D11" s="5" t="n">
        <f aca="false">(C10*$C$2)+($D$2*D10)</f>
        <v>191.63424</v>
      </c>
      <c r="E11" s="5" t="n">
        <f aca="false">(D11*$C$2)+($D$2*E10)</f>
        <v>185.889984</v>
      </c>
      <c r="F11" s="5" t="n">
        <f aca="false">(2*D11)-E11</f>
        <v>197.378496</v>
      </c>
      <c r="G11" s="5" t="n">
        <f aca="false">($C$2/$D$2)*(D11-E11)</f>
        <v>8.61638400000001</v>
      </c>
      <c r="H11" s="0" t="n">
        <f aca="false">F11+G11*1</f>
        <v>205.99488</v>
      </c>
    </row>
    <row r="12" customFormat="false" ht="13.8" hidden="false" customHeight="false" outlineLevel="0" collapsed="false">
      <c r="A12" s="0" t="n">
        <v>9</v>
      </c>
      <c r="B12" s="6" t="s">
        <v>34</v>
      </c>
      <c r="C12" s="5" t="n">
        <v>220</v>
      </c>
      <c r="D12" s="5" t="n">
        <f aca="false">(C11*$C$2)+($D$2*D11)</f>
        <v>202.653696</v>
      </c>
      <c r="E12" s="5" t="n">
        <f aca="false">(D12*$C$2)+($D$2*E11)</f>
        <v>195.9482112</v>
      </c>
      <c r="F12" s="5" t="n">
        <f aca="false">(2*D12)-E12</f>
        <v>209.3591808</v>
      </c>
      <c r="G12" s="5" t="n">
        <f aca="false">($C$2/$D$2)*(D12-E12)</f>
        <v>10.0582272</v>
      </c>
      <c r="H12" s="0" t="n">
        <f aca="false">F12+G12*1</f>
        <v>219.417408</v>
      </c>
    </row>
    <row r="13" customFormat="false" ht="13.8" hidden="false" customHeight="false" outlineLevel="0" collapsed="false">
      <c r="A13" s="0" t="n">
        <v>10</v>
      </c>
      <c r="B13" s="6" t="s">
        <v>35</v>
      </c>
      <c r="C13" s="5" t="n">
        <v>215</v>
      </c>
      <c r="D13" s="5" t="n">
        <f aca="false">(C12*$C$2)+($D$2*D12)</f>
        <v>213.0614784</v>
      </c>
      <c r="E13" s="5" t="n">
        <f aca="false">(D13*$C$2)+($D$2*E12)</f>
        <v>206.21617152</v>
      </c>
      <c r="F13" s="5" t="n">
        <f aca="false">(2*D13)-E13</f>
        <v>219.90678528</v>
      </c>
      <c r="G13" s="5" t="n">
        <f aca="false">($C$2/$D$2)*(D13-E13)</f>
        <v>10.26796032</v>
      </c>
      <c r="H13" s="0" t="n">
        <f aca="false">F13+G13*1</f>
        <v>230.1747456</v>
      </c>
    </row>
    <row r="14" customFormat="false" ht="13.8" hidden="false" customHeight="false" outlineLevel="0" collapsed="false">
      <c r="A14" s="0" t="n">
        <v>11</v>
      </c>
      <c r="B14" s="6" t="s">
        <v>36</v>
      </c>
      <c r="C14" s="5" t="n">
        <v>230</v>
      </c>
      <c r="D14" s="5" t="n">
        <f aca="false">(C13*$C$2)+($D$2*D13)</f>
        <v>214.22459136</v>
      </c>
      <c r="E14" s="5" t="n">
        <f aca="false">(D14*$C$2)+($D$2*E13)</f>
        <v>211.021223424</v>
      </c>
      <c r="F14" s="5" t="n">
        <f aca="false">(2*D14)-E14</f>
        <v>217.427959296</v>
      </c>
      <c r="G14" s="5" t="n">
        <f aca="false">($C$2/$D$2)*(D14-E14)</f>
        <v>4.80505190399997</v>
      </c>
      <c r="H14" s="0" t="n">
        <f aca="false">F14+G14*1</f>
        <v>222.2330112</v>
      </c>
    </row>
    <row r="15" customFormat="false" ht="13.8" hidden="false" customHeight="false" outlineLevel="0" collapsed="false">
      <c r="A15" s="0" t="n">
        <v>12</v>
      </c>
      <c r="B15" s="6" t="s">
        <v>37</v>
      </c>
      <c r="C15" s="5" t="n">
        <v>240</v>
      </c>
      <c r="D15" s="5" t="n">
        <f aca="false">(C14*$C$2)+($D$2*D14)</f>
        <v>223.689836544</v>
      </c>
      <c r="E15" s="5" t="n">
        <f aca="false">(D15*$C$2)+($D$2*E14)</f>
        <v>218.622391296</v>
      </c>
      <c r="F15" s="5" t="n">
        <f aca="false">(2*D15)-E15</f>
        <v>228.757281792</v>
      </c>
      <c r="G15" s="5" t="n">
        <f aca="false">($C$2/$D$2)*(D15-E15)</f>
        <v>7.60116787200002</v>
      </c>
      <c r="H15" s="0" t="n">
        <f aca="false">F15+G15*1</f>
        <v>236.358449664</v>
      </c>
    </row>
    <row r="16" customFormat="false" ht="13.8" hidden="false" customHeight="false" outlineLevel="0" collapsed="false">
      <c r="A16" s="0" t="n">
        <v>13</v>
      </c>
      <c r="B16" s="6" t="s">
        <v>9</v>
      </c>
      <c r="C16" s="5" t="n">
        <v>250</v>
      </c>
      <c r="D16" s="5" t="n">
        <f aca="false">(C15*$C$2)+($D$2*D15)</f>
        <v>233.4759346176</v>
      </c>
      <c r="E16" s="5" t="n">
        <f aca="false">(D16*$C$2)+($D$2*E15)</f>
        <v>227.53451728896</v>
      </c>
      <c r="F16" s="5" t="n">
        <f aca="false">(2*D16)-E16</f>
        <v>239.41735194624</v>
      </c>
      <c r="G16" s="5" t="n">
        <f aca="false">($C$2/$D$2)*(D16-E16)</f>
        <v>8.91212599296</v>
      </c>
      <c r="H16" s="0" t="n">
        <f aca="false">F16+G16*1</f>
        <v>248.3294779392</v>
      </c>
    </row>
    <row r="17" customFormat="false" ht="13.8" hidden="false" customHeight="false" outlineLevel="0" collapsed="false">
      <c r="A17" s="0" t="n">
        <v>14</v>
      </c>
      <c r="B17" s="6" t="s">
        <v>10</v>
      </c>
      <c r="C17" s="5" t="n">
        <v>255</v>
      </c>
      <c r="D17" s="5" t="n">
        <f aca="false">(C16*$C$2)+($D$2*D16)</f>
        <v>243.39037384704</v>
      </c>
      <c r="E17" s="5" t="n">
        <f aca="false">(D17*$C$2)+($D$2*E16)</f>
        <v>237.048031223808</v>
      </c>
      <c r="F17" s="5" t="n">
        <f aca="false">(2*D17)-E17</f>
        <v>249.732716470272</v>
      </c>
      <c r="G17" s="5" t="n">
        <f aca="false">($C$2/$D$2)*(D17-E17)</f>
        <v>9.51351393484802</v>
      </c>
      <c r="H17" s="0" t="n">
        <f aca="false">F17+G17*1</f>
        <v>259.24623040512</v>
      </c>
    </row>
    <row r="18" customFormat="false" ht="13.8" hidden="false" customHeight="false" outlineLevel="0" collapsed="false">
      <c r="A18" s="0" t="n">
        <v>15</v>
      </c>
      <c r="B18" s="6" t="s">
        <v>11</v>
      </c>
      <c r="C18" s="5" t="n">
        <v>260</v>
      </c>
      <c r="D18" s="5" t="n">
        <f aca="false">(C17*$C$2)+($D$2*D17)</f>
        <v>250.356149538816</v>
      </c>
      <c r="E18" s="5" t="n">
        <f aca="false">(D18*$C$2)+($D$2*E17)</f>
        <v>245.032902212813</v>
      </c>
      <c r="F18" s="5" t="n">
        <f aca="false">(2*D18)-E18</f>
        <v>255.679396864819</v>
      </c>
      <c r="G18" s="5" t="n">
        <f aca="false">($C$2/$D$2)*(D18-E18)</f>
        <v>7.98487098900478</v>
      </c>
      <c r="H18" s="0" t="n">
        <f aca="false">F18+G18*1</f>
        <v>263.664267853824</v>
      </c>
    </row>
    <row r="19" customFormat="false" ht="13.8" hidden="false" customHeight="false" outlineLevel="0" collapsed="false">
      <c r="A19" s="0" t="n">
        <v>16</v>
      </c>
      <c r="B19" s="6" t="s">
        <v>12</v>
      </c>
      <c r="C19" s="5" t="n">
        <v>265</v>
      </c>
      <c r="D19" s="5" t="n">
        <f aca="false">(C18*$C$2)+($D$2*D18)</f>
        <v>256.142459815526</v>
      </c>
      <c r="E19" s="5" t="n">
        <f aca="false">(D19*$C$2)+($D$2*E18)</f>
        <v>251.698636774441</v>
      </c>
      <c r="F19" s="5" t="n">
        <f aca="false">(2*D19)-E19</f>
        <v>260.586282856612</v>
      </c>
      <c r="G19" s="5" t="n">
        <f aca="false">($C$2/$D$2)*(D19-E19)</f>
        <v>6.66573456162816</v>
      </c>
      <c r="H19" s="0" t="n">
        <f aca="false">F19+G19*1</f>
        <v>267.25201741824</v>
      </c>
    </row>
    <row r="20" customFormat="false" ht="13.8" hidden="false" customHeight="false" outlineLevel="0" collapsed="false">
      <c r="A20" s="0" t="n">
        <v>17</v>
      </c>
      <c r="B20" s="6" t="s">
        <v>38</v>
      </c>
      <c r="C20" s="5" t="n">
        <v>270</v>
      </c>
      <c r="D20" s="5" t="n">
        <f aca="false">(C19*$C$2)+($D$2*D19)</f>
        <v>261.456983926211</v>
      </c>
      <c r="E20" s="5" t="n">
        <f aca="false">(D20*$C$2)+($D$2*E19)</f>
        <v>257.553645065503</v>
      </c>
      <c r="F20" s="5" t="n">
        <f aca="false">(2*D20)-E20</f>
        <v>265.360322786918</v>
      </c>
      <c r="G20" s="5" t="n">
        <f aca="false">($C$2/$D$2)*(D20-E20)</f>
        <v>5.85500829106175</v>
      </c>
      <c r="H20" s="0" t="n">
        <f aca="false">F20+G20*1</f>
        <v>271.21533107798</v>
      </c>
    </row>
    <row r="21" customFormat="false" ht="13.8" hidden="false" customHeight="false" outlineLevel="0" collapsed="false">
      <c r="A21" s="0" t="n">
        <v>18</v>
      </c>
      <c r="B21" s="6" t="s">
        <v>14</v>
      </c>
      <c r="C21" s="5" t="n">
        <v>275</v>
      </c>
      <c r="D21" s="5" t="n">
        <f aca="false">(C20*$C$2)+($D$2*D20)</f>
        <v>266.582793570484</v>
      </c>
      <c r="E21" s="5" t="n">
        <f aca="false">(D21*$C$2)+($D$2*E20)</f>
        <v>262.971134168492</v>
      </c>
      <c r="F21" s="5" t="n">
        <f aca="false">(2*D21)-E21</f>
        <v>270.194452972477</v>
      </c>
      <c r="G21" s="5" t="n">
        <f aca="false">($C$2/$D$2)*(D21-E21)</f>
        <v>5.4174891029889</v>
      </c>
      <c r="H21" s="0" t="n">
        <f aca="false">F21+G21*1</f>
        <v>275.611942075466</v>
      </c>
    </row>
    <row r="22" customFormat="false" ht="13.8" hidden="false" customHeight="false" outlineLevel="0" collapsed="false">
      <c r="A22" s="0" t="n">
        <v>19</v>
      </c>
      <c r="B22" s="6" t="s">
        <v>15</v>
      </c>
      <c r="C22" s="5" t="n">
        <v>280</v>
      </c>
      <c r="D22" s="5" t="n">
        <f aca="false">(C21*$C$2)+($D$2*D21)</f>
        <v>271.633117428194</v>
      </c>
      <c r="E22" s="5" t="n">
        <f aca="false">(D22*$C$2)+($D$2*E21)</f>
        <v>268.168324124313</v>
      </c>
      <c r="F22" s="5" t="n">
        <f aca="false">(2*D22)-E22</f>
        <v>275.097910732075</v>
      </c>
      <c r="G22" s="5" t="n">
        <f aca="false">($C$2/$D$2)*(D22-E22)</f>
        <v>5.19718995582122</v>
      </c>
      <c r="H22" s="0" t="n">
        <f aca="false">F22+G22*1</f>
        <v>280.295100687896</v>
      </c>
    </row>
    <row r="23" customFormat="false" ht="13.8" hidden="false" customHeight="false" outlineLevel="0" collapsed="false">
      <c r="A23" s="0" t="n">
        <v>20</v>
      </c>
      <c r="B23" s="6" t="s">
        <v>16</v>
      </c>
      <c r="C23" s="5" t="n">
        <v>285</v>
      </c>
      <c r="D23" s="5" t="n">
        <f aca="false">(C22*$C$2)+($D$2*D22)</f>
        <v>276.653246971277</v>
      </c>
      <c r="E23" s="5" t="n">
        <f aca="false">(D23*$C$2)+($D$2*E22)</f>
        <v>273.259277832492</v>
      </c>
      <c r="F23" s="5" t="n">
        <f aca="false">(2*D23)-E23</f>
        <v>280.047216110063</v>
      </c>
      <c r="G23" s="5" t="n">
        <f aca="false">($C$2/$D$2)*(D23-E23)</f>
        <v>5.09095370817878</v>
      </c>
      <c r="H23" s="0" t="n">
        <f aca="false">F23+G23*1</f>
        <v>285.138169818242</v>
      </c>
    </row>
    <row r="24" customFormat="false" ht="13.8" hidden="false" customHeight="false" outlineLevel="0" collapsed="false">
      <c r="A24" s="0" t="n">
        <v>21</v>
      </c>
      <c r="B24" s="6" t="s">
        <v>17</v>
      </c>
      <c r="C24" s="5" t="n">
        <v>290</v>
      </c>
      <c r="D24" s="5" t="n">
        <f aca="false">(C23*$C$2)+($D$2*D23)</f>
        <v>281.661298788511</v>
      </c>
      <c r="E24" s="5" t="n">
        <f aca="false">(D24*$C$2)+($D$2*E23)</f>
        <v>278.300490406103</v>
      </c>
      <c r="F24" s="5" t="n">
        <f aca="false">(2*D24)-E24</f>
        <v>285.022107170919</v>
      </c>
      <c r="G24" s="5" t="n">
        <f aca="false">($C$2/$D$2)*(D24-E24)</f>
        <v>5.04121257361163</v>
      </c>
      <c r="H24" s="0" t="n">
        <f aca="false">F24+G24*1</f>
        <v>290.06331974453</v>
      </c>
    </row>
    <row r="25" customFormat="false" ht="13.8" hidden="false" customHeight="false" outlineLevel="0" collapsed="false">
      <c r="A25" s="0" t="n">
        <v>22</v>
      </c>
      <c r="B25" s="6" t="s">
        <v>18</v>
      </c>
      <c r="C25" s="5" t="n">
        <v>295</v>
      </c>
      <c r="D25" s="5" t="n">
        <f aca="false">(C24*$C$2)+($D$2*D24)</f>
        <v>286.664519515404</v>
      </c>
      <c r="E25" s="5" t="n">
        <f aca="false">(D25*$C$2)+($D$2*E24)</f>
        <v>283.318907871684</v>
      </c>
      <c r="F25" s="5" t="n">
        <f aca="false">(2*D25)-E25</f>
        <v>290.010131159125</v>
      </c>
      <c r="G25" s="5" t="n">
        <f aca="false">($C$2/$D$2)*(D25-E25)</f>
        <v>5.01841746558071</v>
      </c>
      <c r="H25" s="0" t="n">
        <f aca="false">F25+G25*1</f>
        <v>295.028548624706</v>
      </c>
    </row>
    <row r="26" customFormat="false" ht="13.8" hidden="false" customHeight="false" outlineLevel="0" collapsed="false">
      <c r="A26" s="0" t="n">
        <v>23</v>
      </c>
      <c r="B26" s="6" t="s">
        <v>19</v>
      </c>
      <c r="C26" s="5" t="n">
        <v>300</v>
      </c>
      <c r="D26" s="5" t="n">
        <f aca="false">(C25*$C$2)+($D$2*D25)</f>
        <v>291.665807806162</v>
      </c>
      <c r="E26" s="5" t="n">
        <f aca="false">(D26*$C$2)+($D$2*E25)</f>
        <v>288.327047832371</v>
      </c>
      <c r="F26" s="5" t="n">
        <f aca="false">(2*D26)-E26</f>
        <v>295.004567779953</v>
      </c>
      <c r="G26" s="5" t="n">
        <f aca="false">($C$2/$D$2)*(D26-E26)</f>
        <v>5.00813996068669</v>
      </c>
      <c r="H26" s="0" t="n">
        <f aca="false">F26+G26*1</f>
        <v>300.01270774064</v>
      </c>
    </row>
    <row r="27" customFormat="false" ht="13.8" hidden="false" customHeight="false" outlineLevel="0" collapsed="false">
      <c r="A27" s="0" t="n">
        <v>24</v>
      </c>
      <c r="B27" s="6" t="s">
        <v>21</v>
      </c>
      <c r="C27" s="5" t="n">
        <v>305</v>
      </c>
      <c r="D27" s="5" t="n">
        <f aca="false">(C26*$C$2)+($D$2*D26)</f>
        <v>296.666323122465</v>
      </c>
      <c r="E27" s="5" t="n">
        <f aca="false">(D27*$C$2)+($D$2*E26)</f>
        <v>293.330613006427</v>
      </c>
      <c r="F27" s="5" t="n">
        <f aca="false">(2*D27)-E27</f>
        <v>300.002033238502</v>
      </c>
      <c r="G27" s="5" t="n">
        <f aca="false">($C$2/$D$2)*(D27-E27)</f>
        <v>5.00356517405649</v>
      </c>
      <c r="H27" s="0" t="n">
        <f aca="false">F27+G27*1</f>
        <v>305.005598412559</v>
      </c>
    </row>
    <row r="28" customFormat="false" ht="13.8" hidden="false" customHeight="false" outlineLevel="0" collapsed="false">
      <c r="A28" s="0" t="n">
        <v>25</v>
      </c>
      <c r="D28" s="5" t="n">
        <f aca="false">(C27*$C$2)+($D$2*D27)</f>
        <v>301.666529248986</v>
      </c>
      <c r="E28" s="5" t="n">
        <f aca="false">(D28*$C$2)+($D$2*E27)</f>
        <v>298.332162751962</v>
      </c>
      <c r="F28" s="5" t="n">
        <f aca="false">(2*D28)-E28</f>
        <v>305.000895746009</v>
      </c>
      <c r="G28" s="5" t="n">
        <f aca="false">($C$2/$D$2)*(D28-E28)</f>
        <v>5.00154974553533</v>
      </c>
      <c r="H28" s="0" t="n">
        <f aca="false">F28+G28*1</f>
        <v>310.002445491545</v>
      </c>
    </row>
    <row r="29" customFormat="false" ht="13.8" hidden="false" customHeight="false" outlineLevel="0" collapsed="false">
      <c r="D29" s="5"/>
      <c r="E29" s="5"/>
      <c r="F29" s="5"/>
      <c r="G2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2023-08-14T13:53:45Z</dcterms:created>
  <dc:creator>user</dc:creator>
  <dc:description/>
  <dc:language>en-US</dc:language>
  <cp:lastModifiedBy/>
  <dcterms:modified xsi:type="dcterms:W3CDTF">2023-08-23T00:28:55Z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