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[4] SEMESTER 8\Bismillah TA\DATA CH TAHUNAN\Data\"/>
    </mc:Choice>
  </mc:AlternateContent>
  <xr:revisionPtr revIDLastSave="0" documentId="13_ncr:1_{2B33EA2F-32C0-4A6D-9C40-EFD3097D36BA}" xr6:coauthVersionLast="47" xr6:coauthVersionMax="47" xr10:uidLastSave="{00000000-0000-0000-0000-000000000000}"/>
  <bookViews>
    <workbookView xWindow="9510" yWindow="0" windowWidth="9780" windowHeight="10170" xr2:uid="{00000000-000D-0000-FFFF-FFFF00000000}"/>
  </bookViews>
  <sheets>
    <sheet name="Rasio 1d" sheetId="1" r:id="rId1"/>
  </sheets>
  <definedNames>
    <definedName name="_xlchart.v1.0" hidden="1">'Rasio 1d'!$K$1</definedName>
    <definedName name="_xlchart.v1.1" hidden="1">'Rasio 1d'!$K$2:$K$28</definedName>
    <definedName name="_xlchart.v1.2" hidden="1">'Rasio 1d'!$G$1</definedName>
    <definedName name="_xlchart.v1.3" hidden="1">'Rasio 1d'!$G$2:$G$28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  <c r="H2" i="1" s="1"/>
  <c r="G3" i="1"/>
  <c r="H3" i="1" s="1"/>
  <c r="G4" i="1"/>
  <c r="H4" i="1" s="1"/>
  <c r="G5" i="1"/>
  <c r="H5" i="1" s="1"/>
  <c r="G6" i="1"/>
  <c r="H6" i="1" s="1"/>
  <c r="G7" i="1"/>
  <c r="H7" i="1" s="1"/>
  <c r="G8" i="1"/>
  <c r="H8" i="1" s="1"/>
  <c r="G9" i="1"/>
  <c r="H9" i="1" s="1"/>
  <c r="G10" i="1"/>
  <c r="H10" i="1" s="1"/>
  <c r="G11" i="1"/>
  <c r="H11" i="1" s="1"/>
  <c r="G12" i="1"/>
  <c r="H12" i="1" s="1"/>
  <c r="G13" i="1"/>
  <c r="H13" i="1" s="1"/>
  <c r="G14" i="1"/>
  <c r="H14" i="1" s="1"/>
  <c r="G15" i="1"/>
  <c r="H15" i="1" s="1"/>
  <c r="G16" i="1"/>
  <c r="H16" i="1" s="1"/>
  <c r="G17" i="1"/>
  <c r="H17" i="1" s="1"/>
  <c r="G18" i="1"/>
  <c r="H18" i="1" s="1"/>
  <c r="G19" i="1"/>
  <c r="H19" i="1" s="1"/>
  <c r="G20" i="1"/>
  <c r="H20" i="1" s="1"/>
  <c r="G21" i="1"/>
  <c r="H21" i="1" s="1"/>
  <c r="G22" i="1"/>
  <c r="H22" i="1" s="1"/>
  <c r="G23" i="1"/>
  <c r="H23" i="1" s="1"/>
  <c r="G24" i="1"/>
  <c r="H24" i="1" s="1"/>
  <c r="G25" i="1"/>
  <c r="H25" i="1" s="1"/>
  <c r="G26" i="1"/>
  <c r="H26" i="1" s="1"/>
  <c r="G27" i="1"/>
  <c r="H27" i="1" s="1"/>
  <c r="G28" i="1"/>
  <c r="H28" i="1" s="1"/>
  <c r="K2" i="1"/>
  <c r="L2" i="1" s="1"/>
  <c r="K3" i="1"/>
  <c r="L3" i="1" s="1"/>
  <c r="K4" i="1"/>
  <c r="L4" i="1" s="1"/>
  <c r="K5" i="1"/>
  <c r="L5" i="1" s="1"/>
  <c r="K6" i="1"/>
  <c r="L6" i="1" s="1"/>
  <c r="K7" i="1"/>
  <c r="L7" i="1" s="1"/>
  <c r="K8" i="1"/>
  <c r="L8" i="1" s="1"/>
  <c r="K9" i="1"/>
  <c r="L9" i="1" s="1"/>
  <c r="K10" i="1"/>
  <c r="L10" i="1" s="1"/>
  <c r="K11" i="1"/>
  <c r="L11" i="1" s="1"/>
  <c r="K12" i="1"/>
  <c r="L12" i="1" s="1"/>
  <c r="K13" i="1"/>
  <c r="L13" i="1" s="1"/>
  <c r="K14" i="1"/>
  <c r="L14" i="1" s="1"/>
  <c r="K15" i="1"/>
  <c r="L15" i="1" s="1"/>
  <c r="K16" i="1"/>
  <c r="L16" i="1" s="1"/>
  <c r="K17" i="1"/>
  <c r="L17" i="1" s="1"/>
  <c r="K18" i="1"/>
  <c r="L18" i="1" s="1"/>
  <c r="K19" i="1"/>
  <c r="L19" i="1" s="1"/>
  <c r="K20" i="1"/>
  <c r="L20" i="1" s="1"/>
  <c r="K21" i="1"/>
  <c r="L21" i="1" s="1"/>
  <c r="K22" i="1"/>
  <c r="L22" i="1" s="1"/>
  <c r="K23" i="1"/>
  <c r="L23" i="1" s="1"/>
  <c r="K24" i="1"/>
  <c r="L24" i="1" s="1"/>
  <c r="K25" i="1"/>
  <c r="L25" i="1" s="1"/>
  <c r="K26" i="1"/>
  <c r="L26" i="1" s="1"/>
  <c r="K27" i="1"/>
  <c r="L27" i="1" s="1"/>
  <c r="K28" i="1"/>
  <c r="L28" i="1" s="1"/>
  <c r="O2" i="1"/>
  <c r="P2" i="1" s="1"/>
  <c r="O3" i="1"/>
  <c r="P3" i="1" s="1"/>
  <c r="O4" i="1"/>
  <c r="P4" i="1" s="1"/>
  <c r="O5" i="1"/>
  <c r="P5" i="1" s="1"/>
  <c r="O6" i="1"/>
  <c r="P6" i="1" s="1"/>
  <c r="O7" i="1"/>
  <c r="P7" i="1" s="1"/>
  <c r="O8" i="1"/>
  <c r="P8" i="1" s="1"/>
  <c r="O9" i="1"/>
  <c r="P9" i="1" s="1"/>
  <c r="O10" i="1"/>
  <c r="P10" i="1" s="1"/>
  <c r="O11" i="1"/>
  <c r="P11" i="1" s="1"/>
  <c r="O12" i="1"/>
  <c r="P12" i="1" s="1"/>
  <c r="O13" i="1"/>
  <c r="P13" i="1" s="1"/>
  <c r="O14" i="1"/>
  <c r="P14" i="1" s="1"/>
  <c r="O15" i="1"/>
  <c r="P15" i="1" s="1"/>
  <c r="O16" i="1"/>
  <c r="P16" i="1" s="1"/>
  <c r="O17" i="1"/>
  <c r="P17" i="1" s="1"/>
  <c r="O18" i="1"/>
  <c r="P18" i="1" s="1"/>
  <c r="O19" i="1"/>
  <c r="P19" i="1" s="1"/>
  <c r="O20" i="1"/>
  <c r="P20" i="1" s="1"/>
  <c r="O21" i="1"/>
  <c r="P21" i="1" s="1"/>
  <c r="O22" i="1"/>
  <c r="P22" i="1" s="1"/>
  <c r="O23" i="1"/>
  <c r="P23" i="1" s="1"/>
  <c r="O24" i="1"/>
  <c r="P24" i="1" s="1"/>
  <c r="O25" i="1"/>
  <c r="P25" i="1" s="1"/>
  <c r="O26" i="1"/>
  <c r="P26" i="1" s="1"/>
  <c r="O27" i="1"/>
  <c r="P27" i="1" s="1"/>
  <c r="O28" i="1"/>
  <c r="P28" i="1" s="1"/>
  <c r="S5" i="1" l="1"/>
  <c r="S3" i="1"/>
  <c r="S4" i="1"/>
</calcChain>
</file>

<file path=xl/sharedStrings.xml><?xml version="1.0" encoding="utf-8"?>
<sst xmlns="http://schemas.openxmlformats.org/spreadsheetml/2006/main" count="47" uniqueCount="42">
  <si>
    <t>Longitude</t>
  </si>
  <si>
    <t>Latitude</t>
  </si>
  <si>
    <t>Centroid</t>
  </si>
  <si>
    <t>time</t>
  </si>
  <si>
    <t>PU GPM</t>
  </si>
  <si>
    <t>CH GPM</t>
  </si>
  <si>
    <t>Rasio</t>
  </si>
  <si>
    <t>Kategori</t>
  </si>
  <si>
    <t>PU GSMaP</t>
  </si>
  <si>
    <t>CH GSMaP</t>
  </si>
  <si>
    <t>PU Stasiun</t>
  </si>
  <si>
    <t>CH Stasiun</t>
  </si>
  <si>
    <t>centroid_3</t>
  </si>
  <si>
    <t>GPM</t>
  </si>
  <si>
    <t>centroid_5</t>
  </si>
  <si>
    <t>Hujan Ringan</t>
  </si>
  <si>
    <t>centroid_6</t>
  </si>
  <si>
    <t>Hujan Lebat</t>
  </si>
  <si>
    <t>centroid_10</t>
  </si>
  <si>
    <t>centroid_13</t>
  </si>
  <si>
    <t>centroid_17</t>
  </si>
  <si>
    <t>centroid_23</t>
  </si>
  <si>
    <t>centroid_25</t>
  </si>
  <si>
    <t>centroid_29</t>
  </si>
  <si>
    <t>centroid_33</t>
  </si>
  <si>
    <t>centroid_34</t>
  </si>
  <si>
    <t>centroid_38</t>
  </si>
  <si>
    <t>centroid_42</t>
  </si>
  <si>
    <t>centroid_44</t>
  </si>
  <si>
    <t>centroid_47</t>
  </si>
  <si>
    <t>centroid_56</t>
  </si>
  <si>
    <t>centroid_57</t>
  </si>
  <si>
    <t>centroid_62</t>
  </si>
  <si>
    <t>centroid_63</t>
  </si>
  <si>
    <t>centroid_65</t>
  </si>
  <si>
    <t>centroid_70</t>
  </si>
  <si>
    <t>centroid_74</t>
  </si>
  <si>
    <t>centroid_79</t>
  </si>
  <si>
    <t>centroid_80</t>
  </si>
  <si>
    <t>centroid_81</t>
  </si>
  <si>
    <t>centroid_92</t>
  </si>
  <si>
    <t>centroid_94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</si>
</sst>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6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16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8"/>
  <sheetViews>
    <sheetView tabSelected="1" topLeftCell="A17" zoomScale="76" workbookViewId="0">
      <selection activeCell="C30" sqref="C30"/>
    </sheetView>
  </sheetViews>
  <sheetFormatPr defaultRowHeight="14.5" x14ac:dyDescent="0.35"/>
  <cols>
    <col min="1" max="7" width="15.7265625" style="2" customWidth="1"/>
    <col min="8" max="8" width="18.54296875" style="2" customWidth="1"/>
    <col min="9" max="11" width="15.7265625" style="2" customWidth="1"/>
    <col min="12" max="12" width="19.54296875" style="2" customWidth="1"/>
    <col min="13" max="18" width="15.7265625" style="2" customWidth="1"/>
    <col min="19" max="19" width="10.54296875" style="2" customWidth="1"/>
  </cols>
  <sheetData>
    <row r="1" spans="1:1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6</v>
      </c>
      <c r="L1" s="1" t="s">
        <v>7</v>
      </c>
      <c r="M1" s="1" t="s">
        <v>10</v>
      </c>
      <c r="N1" s="1" t="s">
        <v>11</v>
      </c>
      <c r="O1" s="1" t="s">
        <v>6</v>
      </c>
      <c r="P1" s="1" t="s">
        <v>7</v>
      </c>
      <c r="Q1" s="1"/>
      <c r="R1" s="1"/>
      <c r="S1" s="1"/>
    </row>
    <row r="2" spans="1:19" x14ac:dyDescent="0.35">
      <c r="A2" s="2">
        <v>100.27071239999999</v>
      </c>
      <c r="B2" s="2">
        <v>-0.45745122799999999</v>
      </c>
      <c r="C2" s="2" t="s">
        <v>12</v>
      </c>
      <c r="D2" s="3">
        <v>43444</v>
      </c>
      <c r="E2" s="2">
        <v>149.30434589999999</v>
      </c>
      <c r="F2" s="2">
        <v>74.772720872999997</v>
      </c>
      <c r="G2" s="2">
        <f t="shared" ref="G2:G20" si="0">ROUND(F2/E2,2)</f>
        <v>0.5</v>
      </c>
      <c r="H2" s="2" t="str">
        <f t="shared" ref="H2:H20" si="1">IF(G2&lt;=0.1, "Tidak terdefenisi", IF(AND(G2&gt;0.1,G2&lt;0.5), "Hujan Ringan", IF(G2&gt;=0.5, "Hujan Lebat")))</f>
        <v>Hujan Lebat</v>
      </c>
      <c r="I2" s="2">
        <v>114.17157589999999</v>
      </c>
      <c r="J2" s="2">
        <v>37.467232879999997</v>
      </c>
      <c r="K2" s="2">
        <f t="shared" ref="K2:K20" si="2">ROUND(J2/I2,2)</f>
        <v>0.33</v>
      </c>
      <c r="L2" s="2" t="str">
        <f t="shared" ref="L2:L20" si="3">IF(K2&lt;=0.1, "Tidak terdefenisi", IF(AND(K2&gt;0.1,K2&lt;0.5), "Hujan Ringan", IF(K2&gt;=0.5, "Hujan Lebat")))</f>
        <v>Hujan Ringan</v>
      </c>
      <c r="O2" s="2" t="e">
        <f t="shared" ref="O2:O20" si="4">ROUND(N2/M2,2)</f>
        <v>#DIV/0!</v>
      </c>
      <c r="P2" s="2" t="e">
        <f t="shared" ref="P2:P20" si="5">IF(O2&lt;=0.01, "Tidak terdefenisi", IF(AND(O2&gt;0.01,O2&lt;0.05), "Hujan Ringan", IF(O2&gt;=0.05, "Hujan Lebat")))</f>
        <v>#DIV/0!</v>
      </c>
      <c r="R2" s="4" t="s">
        <v>13</v>
      </c>
      <c r="S2"/>
    </row>
    <row r="3" spans="1:19" x14ac:dyDescent="0.35">
      <c r="A3" s="2">
        <v>103.0555409</v>
      </c>
      <c r="B3" s="2">
        <v>-4.0969767680000002</v>
      </c>
      <c r="C3" s="2" t="s">
        <v>14</v>
      </c>
      <c r="D3" s="3">
        <v>40658</v>
      </c>
      <c r="E3" s="2">
        <v>111.3930897</v>
      </c>
      <c r="F3" s="2">
        <v>71.027693755000001</v>
      </c>
      <c r="G3" s="2">
        <f t="shared" si="0"/>
        <v>0.64</v>
      </c>
      <c r="H3" s="2" t="str">
        <f t="shared" si="1"/>
        <v>Hujan Lebat</v>
      </c>
      <c r="I3" s="2">
        <v>111.2683808</v>
      </c>
      <c r="J3" s="2">
        <v>38.37140763</v>
      </c>
      <c r="K3" s="2">
        <f t="shared" si="2"/>
        <v>0.34</v>
      </c>
      <c r="L3" s="2" t="str">
        <f t="shared" si="3"/>
        <v>Hujan Ringan</v>
      </c>
      <c r="O3" s="2" t="e">
        <f t="shared" si="4"/>
        <v>#DIV/0!</v>
      </c>
      <c r="P3" s="2" t="e">
        <f t="shared" si="5"/>
        <v>#DIV/0!</v>
      </c>
      <c r="R3" t="s">
        <v>15</v>
      </c>
      <c r="S3">
        <f>COUNTIF($H$2:$H$28,R3)</f>
        <v>0</v>
      </c>
    </row>
    <row r="4" spans="1:19" x14ac:dyDescent="0.35">
      <c r="A4" s="2">
        <v>102.65510639999999</v>
      </c>
      <c r="B4" s="2">
        <v>-3.9204836460000001</v>
      </c>
      <c r="C4" s="2" t="s">
        <v>16</v>
      </c>
      <c r="D4" s="3">
        <v>44109</v>
      </c>
      <c r="E4" s="2">
        <v>124.9112947</v>
      </c>
      <c r="F4" s="2">
        <v>72.736825781999997</v>
      </c>
      <c r="G4" s="2">
        <f t="shared" si="0"/>
        <v>0.57999999999999996</v>
      </c>
      <c r="H4" s="2" t="str">
        <f t="shared" si="1"/>
        <v>Hujan Lebat</v>
      </c>
      <c r="I4" s="2">
        <v>156.6645958</v>
      </c>
      <c r="J4" s="2">
        <v>22.433973389999998</v>
      </c>
      <c r="K4" s="2">
        <f t="shared" si="2"/>
        <v>0.14000000000000001</v>
      </c>
      <c r="L4" s="2" t="str">
        <f t="shared" si="3"/>
        <v>Hujan Ringan</v>
      </c>
      <c r="O4" s="2" t="e">
        <f t="shared" si="4"/>
        <v>#DIV/0!</v>
      </c>
      <c r="P4" s="2" t="e">
        <f t="shared" si="5"/>
        <v>#DIV/0!</v>
      </c>
      <c r="R4" t="s">
        <v>17</v>
      </c>
      <c r="S4">
        <f>COUNTIF($H$2:$H$28,R4)</f>
        <v>27</v>
      </c>
    </row>
    <row r="5" spans="1:19" x14ac:dyDescent="0.35">
      <c r="A5" s="2">
        <v>102.241437</v>
      </c>
      <c r="B5" s="2">
        <v>-3.196778976</v>
      </c>
      <c r="C5" s="2" t="s">
        <v>18</v>
      </c>
      <c r="D5" s="3">
        <v>41258</v>
      </c>
      <c r="E5" s="2">
        <v>109.8337004</v>
      </c>
      <c r="F5" s="2">
        <v>100.41324483699999</v>
      </c>
      <c r="G5" s="2">
        <f t="shared" si="0"/>
        <v>0.91</v>
      </c>
      <c r="H5" s="2" t="str">
        <f t="shared" si="1"/>
        <v>Hujan Lebat</v>
      </c>
      <c r="I5" s="2">
        <v>100.5943819</v>
      </c>
      <c r="J5" s="2">
        <v>42.832929370000002</v>
      </c>
      <c r="K5" s="2">
        <f t="shared" si="2"/>
        <v>0.43</v>
      </c>
      <c r="L5" s="2" t="str">
        <f t="shared" si="3"/>
        <v>Hujan Ringan</v>
      </c>
      <c r="O5" s="2" t="e">
        <f t="shared" si="4"/>
        <v>#DIV/0!</v>
      </c>
      <c r="P5" s="2" t="e">
        <f t="shared" si="5"/>
        <v>#DIV/0!</v>
      </c>
      <c r="R5" t="s">
        <v>15</v>
      </c>
      <c r="S5">
        <f>COUNTIF($L$2:$L$28,R5)</f>
        <v>22</v>
      </c>
    </row>
    <row r="6" spans="1:19" x14ac:dyDescent="0.35">
      <c r="A6" s="2">
        <v>104.62723</v>
      </c>
      <c r="B6" s="2">
        <v>-5.4455257230000003</v>
      </c>
      <c r="C6" s="2" t="s">
        <v>19</v>
      </c>
      <c r="D6" s="3">
        <v>41948</v>
      </c>
      <c r="E6" s="2">
        <v>109.5791526</v>
      </c>
      <c r="F6" s="2">
        <v>56.699492507999999</v>
      </c>
      <c r="G6" s="2">
        <f t="shared" si="0"/>
        <v>0.52</v>
      </c>
      <c r="H6" s="2" t="str">
        <f t="shared" si="1"/>
        <v>Hujan Lebat</v>
      </c>
      <c r="I6" s="2">
        <v>112.84556430000001</v>
      </c>
      <c r="J6" s="2">
        <v>12.00108284</v>
      </c>
      <c r="K6" s="2">
        <f t="shared" si="2"/>
        <v>0.11</v>
      </c>
      <c r="L6" s="2" t="str">
        <f t="shared" si="3"/>
        <v>Hujan Ringan</v>
      </c>
      <c r="O6" s="2" t="e">
        <f t="shared" si="4"/>
        <v>#DIV/0!</v>
      </c>
      <c r="P6" s="2" t="e">
        <f t="shared" si="5"/>
        <v>#DIV/0!</v>
      </c>
    </row>
    <row r="7" spans="1:19" x14ac:dyDescent="0.35">
      <c r="A7" s="2">
        <v>103.4882283</v>
      </c>
      <c r="B7" s="2">
        <v>-4.4913300930000002</v>
      </c>
      <c r="C7" s="2" t="s">
        <v>20</v>
      </c>
      <c r="D7" s="3">
        <v>42471</v>
      </c>
      <c r="E7" s="2">
        <v>108.42759409999999</v>
      </c>
      <c r="F7" s="2">
        <v>61.498214087999997</v>
      </c>
      <c r="G7" s="2">
        <f t="shared" si="0"/>
        <v>0.56999999999999995</v>
      </c>
      <c r="H7" s="2" t="str">
        <f t="shared" si="1"/>
        <v>Hujan Lebat</v>
      </c>
      <c r="I7" s="2">
        <v>115.6223873</v>
      </c>
      <c r="J7" s="2">
        <v>57.953602856000003</v>
      </c>
      <c r="K7" s="2">
        <f t="shared" si="2"/>
        <v>0.5</v>
      </c>
      <c r="L7" s="2" t="str">
        <f t="shared" si="3"/>
        <v>Hujan Lebat</v>
      </c>
      <c r="O7" s="2" t="e">
        <f t="shared" si="4"/>
        <v>#DIV/0!</v>
      </c>
      <c r="P7" s="2" t="e">
        <f t="shared" si="5"/>
        <v>#DIV/0!</v>
      </c>
    </row>
    <row r="8" spans="1:19" x14ac:dyDescent="0.35">
      <c r="A8" s="2">
        <v>103.70270240000001</v>
      </c>
      <c r="B8" s="2">
        <v>-4.3500175089999997</v>
      </c>
      <c r="C8" s="2" t="s">
        <v>21</v>
      </c>
      <c r="D8" s="3">
        <v>40657</v>
      </c>
      <c r="E8" s="2">
        <v>85.424048110000001</v>
      </c>
      <c r="F8" s="2">
        <v>45.583515491599996</v>
      </c>
      <c r="G8" s="2">
        <f t="shared" si="0"/>
        <v>0.53</v>
      </c>
      <c r="H8" s="2" t="str">
        <f t="shared" si="1"/>
        <v>Hujan Lebat</v>
      </c>
      <c r="I8" s="2">
        <v>139.2956293</v>
      </c>
      <c r="J8" s="2">
        <v>21.141918560000001</v>
      </c>
      <c r="K8" s="2">
        <f t="shared" si="2"/>
        <v>0.15</v>
      </c>
      <c r="L8" s="2" t="str">
        <f t="shared" si="3"/>
        <v>Hujan Ringan</v>
      </c>
      <c r="O8" s="2" t="e">
        <f t="shared" si="4"/>
        <v>#DIV/0!</v>
      </c>
      <c r="P8" s="2" t="e">
        <f t="shared" si="5"/>
        <v>#DIV/0!</v>
      </c>
    </row>
    <row r="9" spans="1:19" x14ac:dyDescent="0.35">
      <c r="A9" s="2">
        <v>103.21822779999999</v>
      </c>
      <c r="B9" s="2">
        <v>-4.0934769360000001</v>
      </c>
      <c r="C9" s="2" t="s">
        <v>22</v>
      </c>
      <c r="D9" s="3">
        <v>41734</v>
      </c>
      <c r="E9" s="2">
        <v>83.965931510000004</v>
      </c>
      <c r="F9" s="2">
        <v>76.941836577999993</v>
      </c>
      <c r="G9" s="2">
        <f t="shared" si="0"/>
        <v>0.92</v>
      </c>
      <c r="H9" s="2" t="str">
        <f t="shared" si="1"/>
        <v>Hujan Lebat</v>
      </c>
      <c r="I9" s="2">
        <v>108.8384099</v>
      </c>
      <c r="J9" s="2">
        <v>39.45501178</v>
      </c>
      <c r="K9" s="2">
        <f t="shared" si="2"/>
        <v>0.36</v>
      </c>
      <c r="L9" s="2" t="str">
        <f t="shared" si="3"/>
        <v>Hujan Ringan</v>
      </c>
      <c r="O9" s="2" t="e">
        <f t="shared" si="4"/>
        <v>#DIV/0!</v>
      </c>
      <c r="P9" s="2" t="e">
        <f t="shared" si="5"/>
        <v>#DIV/0!</v>
      </c>
    </row>
    <row r="10" spans="1:19" x14ac:dyDescent="0.35">
      <c r="A10" s="2">
        <v>101.97582490000001</v>
      </c>
      <c r="B10" s="2">
        <v>-2.5563437320000002</v>
      </c>
      <c r="C10" s="2" t="s">
        <v>23</v>
      </c>
      <c r="D10" s="3">
        <v>41970</v>
      </c>
      <c r="E10" s="2">
        <v>85.620324980000007</v>
      </c>
      <c r="F10" s="2">
        <v>54.268506109999997</v>
      </c>
      <c r="G10" s="2">
        <f t="shared" si="0"/>
        <v>0.63</v>
      </c>
      <c r="H10" s="2" t="str">
        <f t="shared" si="1"/>
        <v>Hujan Lebat</v>
      </c>
      <c r="I10" s="2">
        <v>105.5695642</v>
      </c>
      <c r="J10" s="2">
        <v>13.1812209</v>
      </c>
      <c r="K10" s="2">
        <f t="shared" si="2"/>
        <v>0.12</v>
      </c>
      <c r="L10" s="2" t="str">
        <f t="shared" si="3"/>
        <v>Hujan Ringan</v>
      </c>
      <c r="O10" s="2" t="e">
        <f t="shared" si="4"/>
        <v>#DIV/0!</v>
      </c>
      <c r="P10" s="2" t="e">
        <f t="shared" si="5"/>
        <v>#DIV/0!</v>
      </c>
    </row>
    <row r="11" spans="1:19" x14ac:dyDescent="0.35">
      <c r="A11" s="2">
        <v>101.6021325</v>
      </c>
      <c r="B11" s="2">
        <v>-1.9624568790000001</v>
      </c>
      <c r="C11" s="2" t="s">
        <v>24</v>
      </c>
      <c r="D11" s="3">
        <v>44301</v>
      </c>
      <c r="E11" s="2">
        <v>82.186791279999994</v>
      </c>
      <c r="F11" s="2">
        <v>66.167518002359998</v>
      </c>
      <c r="G11" s="2">
        <f t="shared" si="0"/>
        <v>0.81</v>
      </c>
      <c r="H11" s="2" t="str">
        <f t="shared" si="1"/>
        <v>Hujan Lebat</v>
      </c>
      <c r="I11" s="2">
        <v>118.5552485</v>
      </c>
      <c r="J11" s="2">
        <v>48.091746180000001</v>
      </c>
      <c r="K11" s="2">
        <f t="shared" si="2"/>
        <v>0.41</v>
      </c>
      <c r="L11" s="2" t="str">
        <f t="shared" si="3"/>
        <v>Hujan Ringan</v>
      </c>
      <c r="O11" s="2" t="e">
        <f t="shared" si="4"/>
        <v>#DIV/0!</v>
      </c>
      <c r="P11" s="2" t="e">
        <f t="shared" si="5"/>
        <v>#DIV/0!</v>
      </c>
    </row>
    <row r="12" spans="1:19" x14ac:dyDescent="0.35">
      <c r="A12" s="2">
        <v>101.7379992</v>
      </c>
      <c r="B12" s="2">
        <v>-1.954184025</v>
      </c>
      <c r="C12" s="2" t="s">
        <v>25</v>
      </c>
      <c r="D12" s="3">
        <v>42485</v>
      </c>
      <c r="E12" s="2">
        <v>95.027445650000004</v>
      </c>
      <c r="F12" s="2">
        <v>61.612599045000003</v>
      </c>
      <c r="G12" s="2">
        <f t="shared" si="0"/>
        <v>0.65</v>
      </c>
      <c r="H12" s="2" t="str">
        <f t="shared" si="1"/>
        <v>Hujan Lebat</v>
      </c>
      <c r="I12" s="2">
        <v>121.057507</v>
      </c>
      <c r="J12" s="2">
        <v>34.19245248</v>
      </c>
      <c r="K12" s="2">
        <f t="shared" si="2"/>
        <v>0.28000000000000003</v>
      </c>
      <c r="L12" s="2" t="str">
        <f t="shared" si="3"/>
        <v>Hujan Ringan</v>
      </c>
      <c r="O12" s="2" t="e">
        <f t="shared" si="4"/>
        <v>#DIV/0!</v>
      </c>
      <c r="P12" s="2" t="e">
        <f t="shared" si="5"/>
        <v>#DIV/0!</v>
      </c>
    </row>
    <row r="13" spans="1:19" x14ac:dyDescent="0.35">
      <c r="A13" s="2">
        <v>101.8315886</v>
      </c>
      <c r="B13" s="2">
        <v>-1.6910933189999999</v>
      </c>
      <c r="C13" s="2" t="s">
        <v>26</v>
      </c>
      <c r="D13" s="3">
        <v>42406</v>
      </c>
      <c r="E13" s="2">
        <v>116.9312578</v>
      </c>
      <c r="F13" s="2">
        <v>103.296187273</v>
      </c>
      <c r="G13" s="2">
        <f t="shared" si="0"/>
        <v>0.88</v>
      </c>
      <c r="H13" s="2" t="str">
        <f t="shared" si="1"/>
        <v>Hujan Lebat</v>
      </c>
      <c r="I13" s="2">
        <v>168.05390439999999</v>
      </c>
      <c r="J13" s="2">
        <v>37.364934339999998</v>
      </c>
      <c r="K13" s="2">
        <f t="shared" si="2"/>
        <v>0.22</v>
      </c>
      <c r="L13" s="2" t="str">
        <f t="shared" si="3"/>
        <v>Hujan Ringan</v>
      </c>
      <c r="O13" s="2" t="e">
        <f t="shared" si="4"/>
        <v>#DIV/0!</v>
      </c>
      <c r="P13" s="2" t="e">
        <f t="shared" si="5"/>
        <v>#DIV/0!</v>
      </c>
    </row>
    <row r="14" spans="1:19" x14ac:dyDescent="0.35">
      <c r="A14" s="2">
        <v>100.7738703</v>
      </c>
      <c r="B14" s="2">
        <v>-0.92036899299999997</v>
      </c>
      <c r="C14" s="2" t="s">
        <v>27</v>
      </c>
      <c r="D14" s="3">
        <v>40874</v>
      </c>
      <c r="E14" s="2">
        <v>97.241822099999993</v>
      </c>
      <c r="F14" s="2">
        <v>95.720497108079996</v>
      </c>
      <c r="G14" s="2">
        <f t="shared" si="0"/>
        <v>0.98</v>
      </c>
      <c r="H14" s="2" t="str">
        <f t="shared" si="1"/>
        <v>Hujan Lebat</v>
      </c>
      <c r="I14" s="2">
        <v>94.265729800000003</v>
      </c>
      <c r="J14" s="2">
        <v>29.970656720000001</v>
      </c>
      <c r="K14" s="2">
        <f t="shared" si="2"/>
        <v>0.32</v>
      </c>
      <c r="L14" s="2" t="str">
        <f t="shared" si="3"/>
        <v>Hujan Ringan</v>
      </c>
      <c r="O14" s="2" t="e">
        <f t="shared" si="4"/>
        <v>#DIV/0!</v>
      </c>
      <c r="P14" s="2" t="e">
        <f t="shared" si="5"/>
        <v>#DIV/0!</v>
      </c>
    </row>
    <row r="15" spans="1:19" x14ac:dyDescent="0.35">
      <c r="A15" s="2">
        <v>101.0656195</v>
      </c>
      <c r="B15" s="2">
        <v>-0.72864092999999996</v>
      </c>
      <c r="C15" s="2" t="s">
        <v>28</v>
      </c>
      <c r="D15" s="3">
        <v>43986</v>
      </c>
      <c r="E15" s="2">
        <v>112.3922306</v>
      </c>
      <c r="F15" s="2">
        <v>165.66701700900001</v>
      </c>
      <c r="G15" s="2">
        <f t="shared" si="0"/>
        <v>1.47</v>
      </c>
      <c r="H15" s="2" t="str">
        <f t="shared" si="1"/>
        <v>Hujan Lebat</v>
      </c>
      <c r="I15" s="2">
        <v>114.1887105</v>
      </c>
      <c r="J15" s="2">
        <v>27.895721312999999</v>
      </c>
      <c r="K15" s="2">
        <f t="shared" si="2"/>
        <v>0.24</v>
      </c>
      <c r="L15" s="2" t="str">
        <f t="shared" si="3"/>
        <v>Hujan Ringan</v>
      </c>
      <c r="O15" s="2" t="e">
        <f t="shared" si="4"/>
        <v>#DIV/0!</v>
      </c>
      <c r="P15" s="2" t="e">
        <f t="shared" si="5"/>
        <v>#DIV/0!</v>
      </c>
    </row>
    <row r="16" spans="1:19" x14ac:dyDescent="0.35">
      <c r="A16" s="2">
        <v>100.5682475</v>
      </c>
      <c r="B16" s="2">
        <v>-0.393508935</v>
      </c>
      <c r="C16" s="2" t="s">
        <v>29</v>
      </c>
      <c r="D16" s="3">
        <v>40965</v>
      </c>
      <c r="E16" s="2">
        <v>97.381667280000002</v>
      </c>
      <c r="F16" s="2">
        <v>62.779311208999999</v>
      </c>
      <c r="G16" s="2">
        <f t="shared" si="0"/>
        <v>0.64</v>
      </c>
      <c r="H16" s="2" t="str">
        <f t="shared" si="1"/>
        <v>Hujan Lebat</v>
      </c>
      <c r="I16" s="2">
        <v>109.2154113</v>
      </c>
      <c r="J16" s="2">
        <v>41.294529599999997</v>
      </c>
      <c r="K16" s="2">
        <f t="shared" si="2"/>
        <v>0.38</v>
      </c>
      <c r="L16" s="2" t="str">
        <f t="shared" si="3"/>
        <v>Hujan Ringan</v>
      </c>
      <c r="O16" s="2" t="e">
        <f t="shared" si="4"/>
        <v>#DIV/0!</v>
      </c>
      <c r="P16" s="2" t="e">
        <f t="shared" si="5"/>
        <v>#DIV/0!</v>
      </c>
    </row>
    <row r="17" spans="1:16" x14ac:dyDescent="0.35">
      <c r="A17" s="2">
        <v>99.371777559999998</v>
      </c>
      <c r="B17" s="2">
        <v>0.80044963000000002</v>
      </c>
      <c r="C17" s="2" t="s">
        <v>30</v>
      </c>
      <c r="D17" s="3">
        <v>42820</v>
      </c>
      <c r="E17" s="2">
        <v>112.6147806</v>
      </c>
      <c r="F17" s="2">
        <v>74.50584705</v>
      </c>
      <c r="G17" s="2">
        <f t="shared" si="0"/>
        <v>0.66</v>
      </c>
      <c r="H17" s="2" t="str">
        <f t="shared" si="1"/>
        <v>Hujan Lebat</v>
      </c>
      <c r="I17" s="2">
        <v>100.9772992</v>
      </c>
      <c r="J17" s="2">
        <v>120.68809449</v>
      </c>
      <c r="K17" s="2">
        <f t="shared" si="2"/>
        <v>1.2</v>
      </c>
      <c r="L17" s="2" t="str">
        <f t="shared" si="3"/>
        <v>Hujan Lebat</v>
      </c>
      <c r="O17" s="2" t="e">
        <f t="shared" si="4"/>
        <v>#DIV/0!</v>
      </c>
      <c r="P17" s="2" t="e">
        <f t="shared" si="5"/>
        <v>#DIV/0!</v>
      </c>
    </row>
    <row r="18" spans="1:16" x14ac:dyDescent="0.35">
      <c r="A18" s="2">
        <v>99.315030730000004</v>
      </c>
      <c r="B18" s="2">
        <v>0.833716707</v>
      </c>
      <c r="C18" s="2" t="s">
        <v>31</v>
      </c>
      <c r="D18" s="3">
        <v>43016</v>
      </c>
      <c r="E18" s="2">
        <v>112.6147806</v>
      </c>
      <c r="F18" s="2">
        <v>164.75898149599999</v>
      </c>
      <c r="G18" s="2">
        <f t="shared" si="0"/>
        <v>1.46</v>
      </c>
      <c r="H18" s="2" t="str">
        <f t="shared" si="1"/>
        <v>Hujan Lebat</v>
      </c>
      <c r="I18" s="2">
        <v>100.9772992</v>
      </c>
      <c r="J18" s="2">
        <v>44.848323120000003</v>
      </c>
      <c r="K18" s="2">
        <f t="shared" si="2"/>
        <v>0.44</v>
      </c>
      <c r="L18" s="2" t="str">
        <f t="shared" si="3"/>
        <v>Hujan Ringan</v>
      </c>
      <c r="O18" s="2" t="e">
        <f t="shared" si="4"/>
        <v>#DIV/0!</v>
      </c>
      <c r="P18" s="2" t="e">
        <f t="shared" si="5"/>
        <v>#DIV/0!</v>
      </c>
    </row>
    <row r="19" spans="1:16" x14ac:dyDescent="0.35">
      <c r="A19" s="2">
        <v>99.25539406</v>
      </c>
      <c r="B19" s="2">
        <v>1.4621737690000001</v>
      </c>
      <c r="C19" s="2" t="s">
        <v>32</v>
      </c>
      <c r="D19" s="3">
        <v>42820</v>
      </c>
      <c r="E19" s="2">
        <v>140.479691</v>
      </c>
      <c r="F19" s="2">
        <v>198.239897891</v>
      </c>
      <c r="G19" s="2">
        <f t="shared" si="0"/>
        <v>1.41</v>
      </c>
      <c r="H19" s="2" t="str">
        <f t="shared" si="1"/>
        <v>Hujan Lebat</v>
      </c>
      <c r="I19" s="2">
        <v>98.087242680000003</v>
      </c>
      <c r="J19" s="2">
        <v>18.826867750000002</v>
      </c>
      <c r="K19" s="2">
        <f t="shared" si="2"/>
        <v>0.19</v>
      </c>
      <c r="L19" s="2" t="str">
        <f t="shared" si="3"/>
        <v>Hujan Ringan</v>
      </c>
      <c r="O19" s="2" t="e">
        <f t="shared" si="4"/>
        <v>#DIV/0!</v>
      </c>
      <c r="P19" s="2" t="e">
        <f t="shared" si="5"/>
        <v>#DIV/0!</v>
      </c>
    </row>
    <row r="20" spans="1:16" x14ac:dyDescent="0.35">
      <c r="A20" s="2">
        <v>97.696873179999997</v>
      </c>
      <c r="B20" s="2">
        <v>3.3373643049999999</v>
      </c>
      <c r="C20" s="2" t="s">
        <v>33</v>
      </c>
      <c r="D20" s="3">
        <v>42897</v>
      </c>
      <c r="E20" s="2">
        <v>95.346587600000007</v>
      </c>
      <c r="F20" s="2">
        <v>69.316961874</v>
      </c>
      <c r="G20" s="2">
        <f t="shared" si="0"/>
        <v>0.73</v>
      </c>
      <c r="H20" s="2" t="str">
        <f t="shared" si="1"/>
        <v>Hujan Lebat</v>
      </c>
      <c r="I20" s="2">
        <v>114.3744276</v>
      </c>
      <c r="J20" s="2">
        <v>67.217832000000001</v>
      </c>
      <c r="K20" s="2">
        <f t="shared" si="2"/>
        <v>0.59</v>
      </c>
      <c r="L20" s="2" t="str">
        <f t="shared" si="3"/>
        <v>Hujan Lebat</v>
      </c>
      <c r="O20" s="2" t="e">
        <f t="shared" si="4"/>
        <v>#DIV/0!</v>
      </c>
      <c r="P20" s="2" t="e">
        <f t="shared" si="5"/>
        <v>#DIV/0!</v>
      </c>
    </row>
    <row r="21" spans="1:16" x14ac:dyDescent="0.35">
      <c r="A21" s="2">
        <v>97.394544210000007</v>
      </c>
      <c r="B21" s="2">
        <v>3.9326678089999998</v>
      </c>
      <c r="C21" s="2" t="s">
        <v>34</v>
      </c>
      <c r="D21" s="3">
        <v>41931</v>
      </c>
      <c r="E21" s="2">
        <v>101.1890879</v>
      </c>
      <c r="F21" s="2">
        <v>73.787390810000005</v>
      </c>
      <c r="G21" s="2">
        <f t="shared" ref="G21:G28" si="6">ROUND(F21/E21,2)</f>
        <v>0.73</v>
      </c>
      <c r="H21" s="2" t="str">
        <f t="shared" ref="H21:H28" si="7">IF(G21&lt;=0.1, "Tidak terdefenisi", IF(AND(G21&gt;0.1,G21&lt;0.5), "Hujan Ringan", IF(G21&gt;=0.5, "Hujan Lebat")))</f>
        <v>Hujan Lebat</v>
      </c>
      <c r="I21" s="2">
        <v>141.44605920000001</v>
      </c>
      <c r="J21" s="2">
        <v>54.325403039999998</v>
      </c>
      <c r="K21" s="2">
        <f t="shared" ref="K21:K28" si="8">ROUND(J21/I21,2)</f>
        <v>0.38</v>
      </c>
      <c r="L21" s="2" t="str">
        <f t="shared" ref="L21:L28" si="9">IF(K21&lt;=0.1, "Tidak terdefenisi", IF(AND(K21&gt;0.1,K21&lt;0.5), "Hujan Ringan", IF(K21&gt;=0.5, "Hujan Lebat")))</f>
        <v>Hujan Ringan</v>
      </c>
      <c r="O21" s="2" t="e">
        <f t="shared" ref="O21:O28" si="10">ROUND(N21/M21,2)</f>
        <v>#DIV/0!</v>
      </c>
      <c r="P21" s="2" t="e">
        <f t="shared" ref="P21:P28" si="11">IF(O21&lt;=0.01, "Tidak terdefenisi", IF(AND(O21&gt;0.01,O21&lt;0.05), "Hujan Ringan", IF(O21&gt;=0.05, "Hujan Lebat")))</f>
        <v>#DIV/0!</v>
      </c>
    </row>
    <row r="22" spans="1:16" x14ac:dyDescent="0.35">
      <c r="A22" s="2">
        <v>96.739059010000005</v>
      </c>
      <c r="B22" s="2">
        <v>4.5555340480000002</v>
      </c>
      <c r="C22" s="2" t="s">
        <v>35</v>
      </c>
      <c r="D22" s="3">
        <v>42106</v>
      </c>
      <c r="E22" s="2">
        <v>83.2454015</v>
      </c>
      <c r="F22" s="2">
        <v>65.987851691000003</v>
      </c>
      <c r="G22" s="2">
        <f t="shared" si="6"/>
        <v>0.79</v>
      </c>
      <c r="H22" s="2" t="str">
        <f t="shared" si="7"/>
        <v>Hujan Lebat</v>
      </c>
      <c r="I22" s="2">
        <v>81.811702800000006</v>
      </c>
      <c r="J22" s="2">
        <v>36.511109480000002</v>
      </c>
      <c r="K22" s="2">
        <f t="shared" si="8"/>
        <v>0.45</v>
      </c>
      <c r="L22" s="2" t="str">
        <f t="shared" si="9"/>
        <v>Hujan Ringan</v>
      </c>
      <c r="O22" s="2" t="e">
        <f t="shared" si="10"/>
        <v>#DIV/0!</v>
      </c>
      <c r="P22" s="2" t="e">
        <f t="shared" si="11"/>
        <v>#DIV/0!</v>
      </c>
    </row>
    <row r="23" spans="1:16" x14ac:dyDescent="0.35">
      <c r="A23" s="2">
        <v>96.050751860000005</v>
      </c>
      <c r="B23" s="2">
        <v>5.0696825390000004</v>
      </c>
      <c r="C23" s="2" t="s">
        <v>36</v>
      </c>
      <c r="D23" s="3">
        <v>40612</v>
      </c>
      <c r="E23" s="2">
        <v>110.28565330000001</v>
      </c>
      <c r="F23" s="2">
        <v>73.617476985300002</v>
      </c>
      <c r="G23" s="2">
        <f t="shared" si="6"/>
        <v>0.67</v>
      </c>
      <c r="H23" s="2" t="str">
        <f t="shared" si="7"/>
        <v>Hujan Lebat</v>
      </c>
      <c r="I23" s="2">
        <v>141.83347169999999</v>
      </c>
      <c r="J23" s="2">
        <v>15.216826920999999</v>
      </c>
      <c r="K23" s="2">
        <f t="shared" si="8"/>
        <v>0.11</v>
      </c>
      <c r="L23" s="2" t="str">
        <f t="shared" si="9"/>
        <v>Hujan Ringan</v>
      </c>
      <c r="O23" s="2" t="e">
        <f t="shared" si="10"/>
        <v>#DIV/0!</v>
      </c>
      <c r="P23" s="2" t="e">
        <f t="shared" si="11"/>
        <v>#DIV/0!</v>
      </c>
    </row>
    <row r="24" spans="1:16" x14ac:dyDescent="0.35">
      <c r="A24" s="2">
        <v>95.691525940000005</v>
      </c>
      <c r="B24" s="2">
        <v>5.2550794099999996</v>
      </c>
      <c r="C24" s="2" t="s">
        <v>37</v>
      </c>
      <c r="D24" s="3">
        <v>41276</v>
      </c>
      <c r="E24" s="2">
        <v>118.40312489999999</v>
      </c>
      <c r="F24" s="2">
        <v>71.874286366000007</v>
      </c>
      <c r="G24" s="2">
        <f t="shared" si="6"/>
        <v>0.61</v>
      </c>
      <c r="H24" s="2" t="str">
        <f t="shared" si="7"/>
        <v>Hujan Lebat</v>
      </c>
      <c r="I24" s="2">
        <v>259.52436510000001</v>
      </c>
      <c r="J24" s="2">
        <v>30.320483830000001</v>
      </c>
      <c r="K24" s="2">
        <f t="shared" si="8"/>
        <v>0.12</v>
      </c>
      <c r="L24" s="2" t="str">
        <f t="shared" si="9"/>
        <v>Hujan Ringan</v>
      </c>
      <c r="O24" s="2" t="e">
        <f t="shared" si="10"/>
        <v>#DIV/0!</v>
      </c>
      <c r="P24" s="2" t="e">
        <f t="shared" si="11"/>
        <v>#DIV/0!</v>
      </c>
    </row>
    <row r="25" spans="1:16" x14ac:dyDescent="0.35">
      <c r="A25" s="2">
        <v>95.680371140000005</v>
      </c>
      <c r="B25" s="2">
        <v>5.2687094270000001</v>
      </c>
      <c r="C25" s="2" t="s">
        <v>38</v>
      </c>
      <c r="D25" s="3">
        <v>42754</v>
      </c>
      <c r="E25" s="2">
        <v>118.40312489999999</v>
      </c>
      <c r="F25" s="2">
        <v>86.092588282999998</v>
      </c>
      <c r="G25" s="2">
        <f t="shared" si="6"/>
        <v>0.73</v>
      </c>
      <c r="H25" s="2" t="str">
        <f t="shared" si="7"/>
        <v>Hujan Lebat</v>
      </c>
      <c r="I25" s="2">
        <v>259.52436510000001</v>
      </c>
      <c r="J25" s="2">
        <v>129.10343391999999</v>
      </c>
      <c r="K25" s="2">
        <f t="shared" si="8"/>
        <v>0.5</v>
      </c>
      <c r="L25" s="2" t="str">
        <f t="shared" si="9"/>
        <v>Hujan Lebat</v>
      </c>
      <c r="O25" s="2" t="e">
        <f t="shared" si="10"/>
        <v>#DIV/0!</v>
      </c>
      <c r="P25" s="2" t="e">
        <f t="shared" si="11"/>
        <v>#DIV/0!</v>
      </c>
    </row>
    <row r="26" spans="1:16" x14ac:dyDescent="0.35">
      <c r="A26" s="2">
        <v>98.982225029999995</v>
      </c>
      <c r="B26" s="2">
        <v>2.9753638599999999</v>
      </c>
      <c r="C26" s="2" t="s">
        <v>39</v>
      </c>
      <c r="D26" s="3">
        <v>43070</v>
      </c>
      <c r="E26" s="2">
        <v>103.02930929999999</v>
      </c>
      <c r="F26" s="2">
        <v>72.845518162000005</v>
      </c>
      <c r="G26" s="2">
        <f t="shared" si="6"/>
        <v>0.71</v>
      </c>
      <c r="H26" s="2" t="str">
        <f t="shared" si="7"/>
        <v>Hujan Lebat</v>
      </c>
      <c r="I26" s="2">
        <v>142.7423143</v>
      </c>
      <c r="J26" s="2">
        <v>13.773392094</v>
      </c>
      <c r="K26" s="2">
        <f t="shared" si="8"/>
        <v>0.1</v>
      </c>
      <c r="L26" s="2" t="str">
        <f t="shared" si="9"/>
        <v>Tidak terdefenisi</v>
      </c>
      <c r="O26" s="2" t="e">
        <f t="shared" si="10"/>
        <v>#DIV/0!</v>
      </c>
      <c r="P26" s="2" t="e">
        <f t="shared" si="11"/>
        <v>#DIV/0!</v>
      </c>
    </row>
    <row r="27" spans="1:16" x14ac:dyDescent="0.35">
      <c r="A27" s="2">
        <v>100.4639212</v>
      </c>
      <c r="B27" s="2">
        <v>1.5868587E-2</v>
      </c>
      <c r="C27" s="2" t="s">
        <v>40</v>
      </c>
      <c r="D27" s="3">
        <v>44144</v>
      </c>
      <c r="E27" s="2">
        <v>120.9729339</v>
      </c>
      <c r="F27" s="2">
        <v>79.015822272999998</v>
      </c>
      <c r="G27" s="2">
        <f t="shared" si="6"/>
        <v>0.65</v>
      </c>
      <c r="H27" s="2" t="str">
        <f t="shared" si="7"/>
        <v>Hujan Lebat</v>
      </c>
      <c r="I27" s="2">
        <v>117.07288079999999</v>
      </c>
      <c r="J27" s="2">
        <v>50.323969599999998</v>
      </c>
      <c r="K27" s="2">
        <f t="shared" si="8"/>
        <v>0.43</v>
      </c>
      <c r="L27" s="2" t="str">
        <f t="shared" si="9"/>
        <v>Hujan Ringan</v>
      </c>
      <c r="O27" s="2" t="e">
        <f t="shared" si="10"/>
        <v>#DIV/0!</v>
      </c>
      <c r="P27" s="2" t="e">
        <f t="shared" si="11"/>
        <v>#DIV/0!</v>
      </c>
    </row>
    <row r="28" spans="1:16" x14ac:dyDescent="0.35">
      <c r="A28" s="2">
        <v>100.5155257</v>
      </c>
      <c r="B28" s="2">
        <v>0.15074014699999999</v>
      </c>
      <c r="C28" s="2" t="s">
        <v>41</v>
      </c>
      <c r="D28" s="3">
        <v>44034</v>
      </c>
      <c r="E28" s="2">
        <v>123.11596919999999</v>
      </c>
      <c r="F28" s="2">
        <v>62.199431486999998</v>
      </c>
      <c r="G28" s="2">
        <f t="shared" si="6"/>
        <v>0.51</v>
      </c>
      <c r="H28" s="2" t="str">
        <f t="shared" si="7"/>
        <v>Hujan Lebat</v>
      </c>
      <c r="I28" s="2">
        <v>127.4998992</v>
      </c>
      <c r="J28" s="2">
        <v>43.77365975</v>
      </c>
      <c r="K28" s="2">
        <f t="shared" si="8"/>
        <v>0.34</v>
      </c>
      <c r="L28" s="2" t="str">
        <f t="shared" si="9"/>
        <v>Hujan Ringan</v>
      </c>
      <c r="O28" s="2" t="e">
        <f t="shared" si="10"/>
        <v>#DIV/0!</v>
      </c>
      <c r="P28" s="2" t="e">
        <f t="shared" si="11"/>
        <v>#DIV/0!</v>
      </c>
    </row>
  </sheetData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Rasio 1d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Salsabila Zel</dc:creator>
  <cp:lastModifiedBy>Nurul Nabila Fadiyah</cp:lastModifiedBy>
  <dcterms:created xsi:type="dcterms:W3CDTF">2023-06-07T10:23:54Z</dcterms:created>
  <dcterms:modified xsi:type="dcterms:W3CDTF">2023-06-07T13:47:09Z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8b525e5-f3da-4501-8f1e-526b6769fc56_Enabled">
    <vt:lpwstr>true</vt:lpwstr>
  </property>
  <property fmtid="{D5CDD505-2E9C-101B-9397-08002B2CF9AE}" pid="3" name="MSIP_Label_38b525e5-f3da-4501-8f1e-526b6769fc56_SetDate">
    <vt:lpwstr>2023-06-07T10:25:36Z</vt:lpwstr>
  </property>
  <property fmtid="{D5CDD505-2E9C-101B-9397-08002B2CF9AE}" pid="4" name="MSIP_Label_38b525e5-f3da-4501-8f1e-526b6769fc56_Method">
    <vt:lpwstr>Standard</vt:lpwstr>
  </property>
  <property fmtid="{D5CDD505-2E9C-101B-9397-08002B2CF9AE}" pid="5" name="MSIP_Label_38b525e5-f3da-4501-8f1e-526b6769fc56_Name">
    <vt:lpwstr>defa4170-0d19-0005-0004-bc88714345d2</vt:lpwstr>
  </property>
  <property fmtid="{D5CDD505-2E9C-101B-9397-08002B2CF9AE}" pid="6" name="MSIP_Label_38b525e5-f3da-4501-8f1e-526b6769fc56_SiteId">
    <vt:lpwstr>db6e1183-4c65-405c-82ce-7cd53fa6e9dc</vt:lpwstr>
  </property>
  <property fmtid="{D5CDD505-2E9C-101B-9397-08002B2CF9AE}" pid="7" name="MSIP_Label_38b525e5-f3da-4501-8f1e-526b6769fc56_ActionId">
    <vt:lpwstr>c0c1f750-2a79-462e-bad1-ee38aa4f3981</vt:lpwstr>
  </property>
  <property fmtid="{D5CDD505-2E9C-101B-9397-08002B2CF9AE}" pid="8" name="MSIP_Label_38b525e5-f3da-4501-8f1e-526b6769fc56_ContentBits">
    <vt:lpwstr>0</vt:lpwstr>
  </property>
</Properties>
</file>