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baoning/Desktop/JCST/"/>
    </mc:Choice>
  </mc:AlternateContent>
  <bookViews>
    <workbookView xWindow="0" yWindow="480" windowWidth="25600" windowHeight="13960" activeTab="1"/>
  </bookViews>
  <sheets>
    <sheet name="cam final-hitratio&amp;update" sheetId="1" r:id="rId1"/>
    <sheet name="trace" sheetId="9" r:id="rId2"/>
    <sheet name="2019.09+测试 PdLRU" sheetId="8" r:id="rId3"/>
    <sheet name="2020.3新测trace原始数据" sheetId="11" r:id="rId4"/>
    <sheet name="参数变换" sheetId="2" r:id="rId5"/>
    <sheet name="新测ARC&amp;LARC" sheetId="10" r:id="rId6"/>
    <sheet name="Trace数据" sheetId="3" r:id="rId7"/>
    <sheet name="filter" sheetId="4" r:id="rId8"/>
    <sheet name="discard" sheetId="5" r:id="rId9"/>
  </sheets>
  <definedNames>
    <definedName name="_xlnm._FilterDatabase" localSheetId="0" hidden="1">'cam final-hitratio&amp;update'!$C$1:$L$186</definedName>
    <definedName name="_xlnm._FilterDatabase" localSheetId="7" hidden="1">filter!$A$1:$I$135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8" l="1"/>
  <c r="Q3" i="9"/>
  <c r="P3" i="9"/>
  <c r="Q13" i="9"/>
  <c r="I13" i="9"/>
  <c r="Q11" i="9"/>
  <c r="I11" i="9"/>
  <c r="S12" i="9"/>
  <c r="R12" i="9"/>
  <c r="Q12" i="9"/>
  <c r="P12" i="9"/>
  <c r="I12" i="9"/>
  <c r="S10" i="9"/>
  <c r="R10" i="9"/>
  <c r="Q10" i="9"/>
  <c r="P10" i="9"/>
  <c r="I10" i="9"/>
  <c r="S9" i="9"/>
  <c r="R9" i="9"/>
  <c r="Q9" i="9"/>
  <c r="P9" i="9"/>
  <c r="I9" i="9"/>
  <c r="S8" i="9"/>
  <c r="R8" i="9"/>
  <c r="Q8" i="9"/>
  <c r="P8" i="9"/>
  <c r="I8" i="9"/>
  <c r="S7" i="9"/>
  <c r="R7" i="9"/>
  <c r="Q7" i="9"/>
  <c r="P7" i="9"/>
  <c r="I7" i="9"/>
  <c r="E7" i="9"/>
  <c r="B7" i="9"/>
  <c r="S6" i="9"/>
  <c r="R6" i="9"/>
  <c r="Q6" i="9"/>
  <c r="P6" i="9"/>
  <c r="F6" i="9"/>
  <c r="I6" i="9"/>
  <c r="E6" i="9"/>
  <c r="B6" i="9"/>
  <c r="S5" i="9"/>
  <c r="R5" i="9"/>
  <c r="Q5" i="9"/>
  <c r="P5" i="9"/>
  <c r="F5" i="9"/>
  <c r="I5" i="9"/>
  <c r="E5" i="9"/>
  <c r="B5" i="9"/>
  <c r="S4" i="9"/>
  <c r="R4" i="9"/>
  <c r="Q4" i="9"/>
  <c r="P4" i="9"/>
  <c r="F4" i="9"/>
  <c r="I4" i="9"/>
  <c r="E4" i="9"/>
  <c r="B4" i="9"/>
  <c r="S3" i="9"/>
  <c r="R3" i="9"/>
  <c r="F3" i="9"/>
  <c r="I3" i="9"/>
  <c r="E3" i="9"/>
  <c r="B3" i="9"/>
  <c r="S2" i="9"/>
  <c r="R2" i="9"/>
  <c r="Q2" i="9"/>
  <c r="P2" i="9"/>
  <c r="F2" i="9"/>
  <c r="I2" i="9"/>
  <c r="E2" i="9"/>
  <c r="B2" i="9"/>
  <c r="L186" i="1"/>
  <c r="K48" i="1"/>
  <c r="L33" i="1"/>
  <c r="K33" i="1"/>
  <c r="L18" i="1"/>
  <c r="K18" i="1"/>
  <c r="R21" i="3"/>
  <c r="E27" i="8"/>
  <c r="E24" i="8"/>
  <c r="E25" i="8"/>
  <c r="E45" i="8"/>
  <c r="E44" i="8"/>
  <c r="E43" i="8"/>
  <c r="E42" i="8"/>
  <c r="U8" i="2"/>
  <c r="U9" i="2"/>
  <c r="U10" i="2"/>
  <c r="U7" i="2"/>
  <c r="U3" i="2"/>
  <c r="U4" i="2"/>
  <c r="U5" i="2"/>
  <c r="U2" i="2"/>
  <c r="N7" i="2"/>
  <c r="O7" i="2"/>
  <c r="N8" i="2"/>
  <c r="Q2" i="3"/>
  <c r="N6" i="2"/>
  <c r="H67" i="5"/>
  <c r="G67" i="5"/>
  <c r="H66" i="5"/>
  <c r="G66" i="5"/>
  <c r="H65" i="5"/>
  <c r="G65" i="5"/>
  <c r="H64" i="5"/>
  <c r="G64" i="5"/>
  <c r="H63" i="5"/>
  <c r="G63" i="5"/>
  <c r="H62" i="5"/>
  <c r="G62" i="5"/>
  <c r="R61" i="3"/>
  <c r="R60" i="3"/>
  <c r="R59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S28" i="3"/>
  <c r="R28" i="3"/>
  <c r="Q28" i="3"/>
  <c r="P28" i="3"/>
  <c r="I28" i="3"/>
  <c r="E28" i="3"/>
  <c r="B28" i="3"/>
  <c r="Q19" i="3"/>
  <c r="I19" i="3"/>
  <c r="Q8" i="3"/>
  <c r="I8" i="3"/>
  <c r="Q7" i="3"/>
  <c r="I7" i="3"/>
  <c r="S18" i="3"/>
  <c r="R18" i="3"/>
  <c r="Q18" i="3"/>
  <c r="P18" i="3"/>
  <c r="I18" i="3"/>
  <c r="E18" i="3"/>
  <c r="B18" i="3"/>
  <c r="Q13" i="3"/>
  <c r="I13" i="3"/>
  <c r="Q30" i="3"/>
  <c r="I30" i="3"/>
  <c r="Q38" i="3"/>
  <c r="I38" i="3"/>
  <c r="Q5" i="3"/>
  <c r="I5" i="3"/>
  <c r="Q10" i="3"/>
  <c r="I10" i="3"/>
  <c r="Q31" i="3"/>
  <c r="I31" i="3"/>
  <c r="Q29" i="3"/>
  <c r="I29" i="3"/>
  <c r="Q14" i="3"/>
  <c r="I14" i="3"/>
  <c r="Q3" i="3"/>
  <c r="I3" i="3"/>
  <c r="Q25" i="3"/>
  <c r="I25" i="3"/>
  <c r="Q22" i="3"/>
  <c r="I22" i="3"/>
  <c r="Q27" i="3"/>
  <c r="I27" i="3"/>
  <c r="Q9" i="3"/>
  <c r="I9" i="3"/>
  <c r="Q23" i="3"/>
  <c r="I23" i="3"/>
  <c r="S36" i="3"/>
  <c r="R36" i="3"/>
  <c r="Q36" i="3"/>
  <c r="P36" i="3"/>
  <c r="I36" i="3"/>
  <c r="S6" i="3"/>
  <c r="R6" i="3"/>
  <c r="Q6" i="3"/>
  <c r="P6" i="3"/>
  <c r="F6" i="3"/>
  <c r="I6" i="3"/>
  <c r="E6" i="3"/>
  <c r="B6" i="3"/>
  <c r="S2" i="3"/>
  <c r="R2" i="3"/>
  <c r="P2" i="3"/>
  <c r="F2" i="3"/>
  <c r="I2" i="3"/>
  <c r="E2" i="3"/>
  <c r="B2" i="3"/>
  <c r="S11" i="3"/>
  <c r="R11" i="3"/>
  <c r="Q11" i="3"/>
  <c r="P11" i="3"/>
  <c r="F11" i="3"/>
  <c r="I11" i="3"/>
  <c r="E11" i="3"/>
  <c r="B11" i="3"/>
  <c r="Q20" i="3"/>
  <c r="I20" i="3"/>
  <c r="S24" i="3"/>
  <c r="R24" i="3"/>
  <c r="Q24" i="3"/>
  <c r="P24" i="3"/>
  <c r="I24" i="3"/>
  <c r="Q37" i="3"/>
  <c r="I37" i="3"/>
  <c r="S26" i="3"/>
  <c r="R26" i="3"/>
  <c r="Q26" i="3"/>
  <c r="P26" i="3"/>
  <c r="I26" i="3"/>
  <c r="S4" i="3"/>
  <c r="R4" i="3"/>
  <c r="Q4" i="3"/>
  <c r="P4" i="3"/>
  <c r="F4" i="3"/>
  <c r="I4" i="3"/>
  <c r="E4" i="3"/>
  <c r="B4" i="3"/>
  <c r="S12" i="3"/>
  <c r="R12" i="3"/>
  <c r="Q12" i="3"/>
  <c r="P12" i="3"/>
  <c r="F12" i="3"/>
  <c r="I12" i="3"/>
  <c r="E12" i="3"/>
  <c r="B12" i="3"/>
  <c r="S32" i="3"/>
  <c r="R32" i="3"/>
  <c r="Q32" i="3"/>
  <c r="P32" i="3"/>
  <c r="I32" i="3"/>
  <c r="S21" i="3"/>
  <c r="Q21" i="3"/>
  <c r="P21" i="3"/>
  <c r="I21" i="3"/>
  <c r="S15" i="3"/>
  <c r="R15" i="3"/>
  <c r="Q15" i="3"/>
  <c r="P15" i="3"/>
  <c r="I15" i="3"/>
  <c r="E15" i="3"/>
  <c r="B15" i="3"/>
  <c r="Q17" i="3"/>
  <c r="I17" i="3"/>
  <c r="Q39" i="3"/>
  <c r="I39" i="3"/>
  <c r="Q34" i="3"/>
  <c r="I34" i="3"/>
  <c r="Q35" i="3"/>
  <c r="I35" i="3"/>
  <c r="Q16" i="3"/>
  <c r="I16" i="3"/>
  <c r="Q33" i="3"/>
  <c r="I33" i="3"/>
  <c r="N11" i="2"/>
  <c r="N10" i="2"/>
  <c r="N9" i="2"/>
</calcChain>
</file>

<file path=xl/sharedStrings.xml><?xml version="1.0" encoding="utf-8"?>
<sst xmlns="http://schemas.openxmlformats.org/spreadsheetml/2006/main" count="3010" uniqueCount="195">
  <si>
    <t>Trace</t>
  </si>
  <si>
    <t>结果分析</t>
  </si>
  <si>
    <t>total req count in 4K</t>
  </si>
  <si>
    <t>read req</t>
  </si>
  <si>
    <t>write req</t>
  </si>
  <si>
    <t>r/w</t>
  </si>
  <si>
    <t>total req size</t>
  </si>
  <si>
    <t>read size</t>
  </si>
  <si>
    <t>write size</t>
  </si>
  <si>
    <t>ucln</t>
  </si>
  <si>
    <t>read set</t>
  </si>
  <si>
    <t>trace</t>
  </si>
  <si>
    <t>write set</t>
  </si>
  <si>
    <t>accessed LBA range</t>
  </si>
  <si>
    <t>read LBA</t>
  </si>
  <si>
    <t>write LBA</t>
  </si>
  <si>
    <t>alg</t>
  </si>
  <si>
    <t>ssd size</t>
  </si>
  <si>
    <t>hit rate</t>
  </si>
  <si>
    <t>hot &amp; not</t>
  </si>
  <si>
    <t>hot &amp; repeat</t>
  </si>
  <si>
    <t>cold &amp; not</t>
  </si>
  <si>
    <t>cold &amp; repeat</t>
  </si>
  <si>
    <t>total count</t>
  </si>
  <si>
    <t>percentage</t>
  </si>
  <si>
    <t>global rank</t>
  </si>
  <si>
    <t>global count</t>
  </si>
  <si>
    <t>hm_0</t>
  </si>
  <si>
    <t>LRU</t>
  </si>
  <si>
    <t>update</t>
  </si>
  <si>
    <t>period</t>
  </si>
  <si>
    <t>t1</t>
  </si>
  <si>
    <t>t2</t>
  </si>
  <si>
    <t>LFU</t>
  </si>
  <si>
    <t>mds</t>
  </si>
  <si>
    <t>mds_0</t>
  </si>
  <si>
    <t>read size/read set</t>
  </si>
  <si>
    <t>wdev_1</t>
  </si>
  <si>
    <t>MT</t>
  </si>
  <si>
    <t>SS</t>
  </si>
  <si>
    <t>src</t>
  </si>
  <si>
    <t>prn</t>
  </si>
  <si>
    <t>prn_0</t>
  </si>
  <si>
    <t>proj</t>
  </si>
  <si>
    <t>proj_0</t>
  </si>
  <si>
    <t>period&lt;class 'mts_cache_algorithm.LRU'&gt;</t>
  </si>
  <si>
    <t>prxy</t>
  </si>
  <si>
    <t>prxy_0</t>
  </si>
  <si>
    <t>period&lt;class 'mts_cache_algorithm.PLFU'&gt;</t>
  </si>
  <si>
    <t>rsrch</t>
  </si>
  <si>
    <t>rsrch_0</t>
  </si>
  <si>
    <t>PLFU</t>
  </si>
  <si>
    <t>src2_0</t>
  </si>
  <si>
    <t>PLRU</t>
  </si>
  <si>
    <t>stg</t>
  </si>
  <si>
    <t>stg_0</t>
  </si>
  <si>
    <t>SieveOri</t>
  </si>
  <si>
    <t>ts</t>
  </si>
  <si>
    <t>ts_0</t>
  </si>
  <si>
    <t>rsrch_1</t>
  </si>
  <si>
    <t>usr</t>
  </si>
  <si>
    <t>usr_20</t>
  </si>
  <si>
    <t>wdev</t>
  </si>
  <si>
    <t>wdev_0</t>
  </si>
  <si>
    <t>wdev_3</t>
  </si>
  <si>
    <t>wdev_2</t>
  </si>
  <si>
    <t>web_3</t>
  </si>
  <si>
    <t>web</t>
  </si>
  <si>
    <t>web_2</t>
  </si>
  <si>
    <t>rsrch_2</t>
  </si>
  <si>
    <t>evict hit</t>
  </si>
  <si>
    <t>insert</t>
  </si>
  <si>
    <t>insert-evict</t>
  </si>
  <si>
    <t>efficiency</t>
  </si>
  <si>
    <t>Sieve</t>
  </si>
  <si>
    <t>sieve命中率上不来</t>
  </si>
  <si>
    <t>mds0</t>
  </si>
  <si>
    <t>OK</t>
  </si>
  <si>
    <t>web_1</t>
  </si>
  <si>
    <t>src1_2</t>
  </si>
  <si>
    <t>proj0</t>
  </si>
  <si>
    <t>hm0</t>
  </si>
  <si>
    <t>prn0</t>
  </si>
  <si>
    <t>web_0</t>
  </si>
  <si>
    <t>src2_2</t>
  </si>
  <si>
    <t>proj_3</t>
  </si>
  <si>
    <t>usr_0</t>
  </si>
  <si>
    <t>src2_1</t>
  </si>
  <si>
    <t>&lt;class 'mts_cache_algorithm.LRU'&gt;</t>
  </si>
  <si>
    <t>stg_1</t>
  </si>
  <si>
    <t>mds_1</t>
  </si>
  <si>
    <t>prxy_10</t>
  </si>
  <si>
    <t>usr_10</t>
  </si>
  <si>
    <t>proj_4</t>
  </si>
  <si>
    <t>prn_1</t>
  </si>
  <si>
    <t>usr_2</t>
  </si>
  <si>
    <t>prxy_1</t>
  </si>
  <si>
    <t>src1_0</t>
  </si>
  <si>
    <t>proj_1</t>
  </si>
  <si>
    <t>proj_2</t>
  </si>
  <si>
    <t>src1_1</t>
  </si>
  <si>
    <t>usr_1</t>
  </si>
  <si>
    <t>Cambridge</t>
  </si>
  <si>
    <t>production</t>
  </si>
  <si>
    <t>bs24</t>
  </si>
  <si>
    <t>bs39</t>
  </si>
  <si>
    <t>dev5.3.7.19</t>
  </si>
  <si>
    <t>dev5.3.11.19</t>
  </si>
  <si>
    <t>live6.31</t>
  </si>
  <si>
    <t>live3.31</t>
  </si>
  <si>
    <t>mfs253</t>
  </si>
  <si>
    <t>mfs101</t>
  </si>
  <si>
    <t>msc116</t>
  </si>
  <si>
    <t>msc651</t>
  </si>
  <si>
    <t>dad807</t>
  </si>
  <si>
    <t>dap812</t>
  </si>
  <si>
    <t>throt</t>
  </si>
  <si>
    <t>filebench</t>
  </si>
  <si>
    <t>fileserver</t>
  </si>
  <si>
    <t>mongo</t>
  </si>
  <si>
    <t>webproxy</t>
  </si>
  <si>
    <t>&lt;class 'mts_cache_algorithm.SieveStore'&gt;</t>
  </si>
  <si>
    <t>放弃</t>
  </si>
  <si>
    <t>OK，减小2/3</t>
  </si>
  <si>
    <t>sieve阈值调低</t>
  </si>
  <si>
    <t>或者可以证明，无论如何sieve也打不到MT的命中率</t>
  </si>
  <si>
    <t>是否还需要再降低看看？</t>
  </si>
  <si>
    <t>效果可以，命中率更高，写入量减少2/3</t>
  </si>
  <si>
    <t>Sieve为啥比之前好很多了？</t>
  </si>
  <si>
    <t>sieve命中率上不来，而且参数很难调优</t>
  </si>
  <si>
    <t>&lt;class 'mts_cache_algorithm.LFU'&gt;</t>
  </si>
  <si>
    <t>比LRU命中率低很多</t>
  </si>
  <si>
    <t>有点太差了</t>
  </si>
  <si>
    <t>命中率太低</t>
  </si>
  <si>
    <t>原来好的</t>
  </si>
  <si>
    <t>period&lt;class 'mts_cache_algorithm.LRU'&gt;</t>
    <phoneticPr fontId="12" type="noConversion"/>
  </si>
  <si>
    <t>periodLRU</t>
  </si>
  <si>
    <t>wdev_0</t>
    <phoneticPr fontId="12" type="noConversion"/>
  </si>
  <si>
    <t>Qa</t>
    <phoneticPr fontId="12" type="noConversion"/>
  </si>
  <si>
    <t>Qb</t>
    <phoneticPr fontId="12" type="noConversion"/>
  </si>
  <si>
    <t>Qc</t>
    <phoneticPr fontId="12" type="noConversion"/>
  </si>
  <si>
    <t>Qd</t>
    <phoneticPr fontId="12" type="noConversion"/>
  </si>
  <si>
    <t>src2-0</t>
    <phoneticPr fontId="12" type="noConversion"/>
  </si>
  <si>
    <t>LRU</t>
    <phoneticPr fontId="12" type="noConversion"/>
  </si>
  <si>
    <t>PdLRU</t>
    <phoneticPr fontId="12" type="noConversion"/>
  </si>
  <si>
    <t>MT</t>
    <phoneticPr fontId="12" type="noConversion"/>
  </si>
  <si>
    <t>Updates</t>
    <phoneticPr fontId="12" type="noConversion"/>
  </si>
  <si>
    <t>four-dimension</t>
    <phoneticPr fontId="12" type="noConversion"/>
  </si>
  <si>
    <t>global rank</t>
    <phoneticPr fontId="12" type="noConversion"/>
  </si>
  <si>
    <t>PDLRU 与 MT 相同是没问题</t>
    <phoneticPr fontId="12" type="noConversion"/>
  </si>
  <si>
    <t>wdev</t>
    <phoneticPr fontId="18" type="noConversion"/>
  </si>
  <si>
    <t>qa</t>
    <phoneticPr fontId="18" type="noConversion"/>
  </si>
  <si>
    <t>qb</t>
    <phoneticPr fontId="18" type="noConversion"/>
  </si>
  <si>
    <t>qc+qd</t>
    <phoneticPr fontId="18" type="noConversion"/>
  </si>
  <si>
    <t>qc</t>
    <phoneticPr fontId="18" type="noConversion"/>
  </si>
  <si>
    <t>qd</t>
    <phoneticPr fontId="18" type="noConversion"/>
  </si>
  <si>
    <t>lru</t>
    <phoneticPr fontId="18" type="noConversion"/>
  </si>
  <si>
    <t>pdLRU</t>
    <phoneticPr fontId="18" type="noConversion"/>
  </si>
  <si>
    <t>ss</t>
    <phoneticPr fontId="18" type="noConversion"/>
  </si>
  <si>
    <t>MT</t>
    <phoneticPr fontId="18" type="noConversion"/>
  </si>
  <si>
    <t>取后 10 个</t>
    <phoneticPr fontId="18" type="noConversion"/>
  </si>
  <si>
    <t>src</t>
    <phoneticPr fontId="18" type="noConversion"/>
  </si>
  <si>
    <t>qd</t>
    <phoneticPr fontId="12" type="noConversion"/>
  </si>
  <si>
    <t>cachesize</t>
    <phoneticPr fontId="12" type="noConversion"/>
  </si>
  <si>
    <t>new LFU</t>
    <phoneticPr fontId="12" type="noConversion"/>
  </si>
  <si>
    <t>new PLFU</t>
    <phoneticPr fontId="12" type="noConversion"/>
  </si>
  <si>
    <t>LARC</t>
    <phoneticPr fontId="12" type="noConversion"/>
  </si>
  <si>
    <t>ARC</t>
    <phoneticPr fontId="12" type="noConversion"/>
  </si>
  <si>
    <t>new LFU</t>
    <phoneticPr fontId="12" type="noConversion"/>
  </si>
  <si>
    <t>new PLFU</t>
    <phoneticPr fontId="12" type="noConversion"/>
  </si>
  <si>
    <t>new MT</t>
    <phoneticPr fontId="12" type="noConversion"/>
  </si>
  <si>
    <t>web</t>
    <phoneticPr fontId="12" type="noConversion"/>
  </si>
  <si>
    <t>web_2</t>
    <phoneticPr fontId="12" type="noConversion"/>
  </si>
  <si>
    <t>LARC with SSD filled</t>
    <phoneticPr fontId="12" type="noConversion"/>
  </si>
  <si>
    <t>MT2</t>
  </si>
  <si>
    <t>throt</t>
    <phoneticPr fontId="12" type="noConversion"/>
  </si>
  <si>
    <t>period</t>
    <phoneticPr fontId="12" type="noConversion"/>
  </si>
  <si>
    <t>sign for satisfy 3 conditions</t>
    <phoneticPr fontId="12" type="noConversion"/>
  </si>
  <si>
    <t>minGoodReq</t>
    <phoneticPr fontId="12" type="noConversion"/>
  </si>
  <si>
    <t>minGoodSum</t>
    <phoneticPr fontId="12" type="noConversion"/>
  </si>
  <si>
    <t>-</t>
    <phoneticPr fontId="12" type="noConversion"/>
  </si>
  <si>
    <t>wdev</t>
    <phoneticPr fontId="12" type="noConversion"/>
  </si>
  <si>
    <t>&lt;class 'mts_cache_algorithm.ARC'&gt;</t>
  </si>
  <si>
    <t>&lt;class 'mts_cache_algorithm.LARC'&gt;</t>
  </si>
  <si>
    <t>ARC</t>
    <phoneticPr fontId="12" type="noConversion"/>
  </si>
  <si>
    <t>ARC</t>
    <phoneticPr fontId="12" type="noConversion"/>
  </si>
  <si>
    <t>LARC</t>
    <phoneticPr fontId="12" type="noConversion"/>
  </si>
  <si>
    <t>MT2</t>
    <phoneticPr fontId="12" type="noConversion"/>
  </si>
  <si>
    <t>LARC</t>
    <phoneticPr fontId="12" type="noConversion"/>
  </si>
  <si>
    <t>ARC</t>
    <phoneticPr fontId="19" type="noConversion"/>
  </si>
  <si>
    <t>LARC</t>
    <phoneticPr fontId="19" type="noConversion"/>
  </si>
  <si>
    <t>LFU</t>
    <phoneticPr fontId="19" type="noConversion"/>
  </si>
  <si>
    <t>LRU</t>
    <phoneticPr fontId="19" type="noConversion"/>
  </si>
  <si>
    <t>MT</t>
    <phoneticPr fontId="19" type="noConversion"/>
  </si>
  <si>
    <t>pdLRU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</si>
</sst>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00"/>
    <numFmt numFmtId="178" formatCode="0.00_ "/>
    <numFmt numFmtId="179" formatCode="0.00_);[Red]\(0.00\)"/>
  </numFmts>
  <fonts count="21" x14ac:knownFonts="1">
    <font>
      <sz val="10"/>
      <color rgb="FF000000"/>
      <name val="Arial"/>
    </font>
    <font>
      <sz val="11"/>
      <name val="Comic Sans MS"/>
      <family val="4"/>
    </font>
    <font>
      <sz val="12"/>
      <name val="Comic Sans MS"/>
      <family val="4"/>
    </font>
    <font>
      <sz val="12"/>
      <color rgb="FF000000"/>
      <name val="Comic Sans MS"/>
      <family val="4"/>
    </font>
    <font>
      <sz val="11"/>
      <color rgb="FF0000FF"/>
      <name val="Comic Sans MS"/>
      <family val="4"/>
    </font>
    <font>
      <sz val="11"/>
      <color rgb="FF000000"/>
      <name val="Comic Sans MS"/>
      <family val="4"/>
    </font>
    <font>
      <sz val="11"/>
      <color rgb="FFFF0000"/>
      <name val="Comic Sans MS"/>
      <family val="4"/>
    </font>
    <font>
      <sz val="12"/>
      <color rgb="FF0000FF"/>
      <name val="Comic Sans MS"/>
      <family val="4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rgb="FFFF0000"/>
      <name val="Comic Sans MS"/>
      <family val="4"/>
    </font>
    <font>
      <sz val="9"/>
      <name val="宋体"/>
      <family val="3"/>
      <charset val="134"/>
    </font>
    <font>
      <b/>
      <sz val="12"/>
      <name val="Comic Sans MS"/>
      <family val="4"/>
    </font>
    <font>
      <b/>
      <sz val="12"/>
      <color rgb="FFFF0000"/>
      <name val="Comic Sans MS"/>
      <family val="4"/>
    </font>
    <font>
      <b/>
      <sz val="10"/>
      <color rgb="FF000000"/>
      <name val="Arial"/>
      <family val="2"/>
    </font>
    <font>
      <b/>
      <sz val="12"/>
      <color rgb="FF000000"/>
      <name val="Comic Sans MS"/>
      <family val="4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sz val="9"/>
      <name val="Arial"/>
    </font>
    <font>
      <sz val="12"/>
      <color rgb="FF000000"/>
      <name val="DengXian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11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9" fillId="0" borderId="0" xfId="0" applyFont="1"/>
    <xf numFmtId="10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0" fontId="1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3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0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10" fontId="7" fillId="8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10" fontId="7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0" fontId="3" fillId="9" borderId="0" xfId="0" applyNumberFormat="1" applyFont="1" applyFill="1" applyAlignment="1">
      <alignment horizontal="center"/>
    </xf>
    <xf numFmtId="10" fontId="2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0" fontId="11" fillId="8" borderId="0" xfId="0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0" fontId="11" fillId="9" borderId="0" xfId="0" applyNumberFormat="1" applyFont="1" applyFill="1" applyAlignment="1">
      <alignment horizontal="center"/>
    </xf>
    <xf numFmtId="10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10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/>
    <xf numFmtId="0" fontId="3" fillId="0" borderId="0" xfId="0" applyFont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" fontId="8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ont="1" applyFill="1" applyAlignment="1"/>
    <xf numFmtId="2" fontId="2" fillId="12" borderId="0" xfId="0" applyNumberFormat="1" applyFont="1" applyFill="1" applyAlignment="1">
      <alignment horizontal="center"/>
    </xf>
    <xf numFmtId="10" fontId="2" fillId="12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2" fontId="2" fillId="13" borderId="0" xfId="0" applyNumberFormat="1" applyFont="1" applyFill="1" applyAlignment="1">
      <alignment horizontal="center"/>
    </xf>
    <xf numFmtId="10" fontId="2" fillId="13" borderId="0" xfId="0" applyNumberFormat="1" applyFont="1" applyFill="1" applyAlignment="1">
      <alignment horizontal="center"/>
    </xf>
    <xf numFmtId="0" fontId="0" fillId="13" borderId="0" xfId="0" applyFont="1" applyFill="1" applyAlignment="1"/>
    <xf numFmtId="0" fontId="2" fillId="0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ont="1" applyFill="1" applyAlignment="1"/>
    <xf numFmtId="2" fontId="2" fillId="14" borderId="0" xfId="0" applyNumberFormat="1" applyFont="1" applyFill="1" applyAlignment="1">
      <alignment horizontal="center"/>
    </xf>
    <xf numFmtId="10" fontId="2" fillId="14" borderId="0" xfId="0" applyNumberFormat="1" applyFont="1" applyFill="1" applyAlignment="1">
      <alignment horizontal="center"/>
    </xf>
    <xf numFmtId="0" fontId="15" fillId="13" borderId="0" xfId="0" applyFont="1" applyFill="1" applyAlignment="1"/>
    <xf numFmtId="0" fontId="15" fillId="0" borderId="0" xfId="0" applyFont="1" applyAlignment="1"/>
    <xf numFmtId="178" fontId="2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14" borderId="0" xfId="0" applyFont="1" applyFill="1" applyAlignment="1"/>
    <xf numFmtId="0" fontId="3" fillId="0" borderId="0" xfId="0" applyFont="1" applyFill="1" applyAlignment="1"/>
    <xf numFmtId="0" fontId="16" fillId="14" borderId="0" xfId="0" applyFont="1" applyFill="1" applyAlignment="1"/>
    <xf numFmtId="0" fontId="3" fillId="13" borderId="0" xfId="0" applyFont="1" applyFill="1" applyAlignment="1"/>
    <xf numFmtId="0" fontId="16" fillId="13" borderId="0" xfId="0" applyFont="1" applyFill="1" applyAlignment="1"/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179" fontId="13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13" fillId="0" borderId="0" xfId="1" applyNumberFormat="1" applyFont="1" applyAlignment="1">
      <alignment horizontal="center"/>
    </xf>
    <xf numFmtId="10" fontId="14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10" fontId="0" fillId="0" borderId="0" xfId="1" applyNumberFormat="1" applyFont="1" applyAlignment="1"/>
    <xf numFmtId="0" fontId="20" fillId="0" borderId="0" xfId="0" applyFont="1" applyFill="1"/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outlinePr summaryBelow="0" summaryRight="0"/>
  </sheetPr>
  <dimension ref="A1:AB991"/>
  <sheetViews>
    <sheetView topLeftCell="A116" zoomScale="108" workbookViewId="0">
      <selection activeCell="C62" sqref="C62"/>
    </sheetView>
  </sheetViews>
  <sheetFormatPr baseColWidth="10" defaultColWidth="14.5" defaultRowHeight="15.75" customHeight="1" x14ac:dyDescent="0.15"/>
  <cols>
    <col min="4" max="4" width="49.6640625" customWidth="1"/>
    <col min="6" max="6" width="14.5" style="114"/>
    <col min="7" max="7" width="16.5" bestFit="1" customWidth="1"/>
    <col min="9" max="9" width="14.5" customWidth="1"/>
    <col min="10" max="10" width="27.6640625" bestFit="1" customWidth="1"/>
  </cols>
  <sheetData>
    <row r="1" spans="1:28" ht="18" x14ac:dyDescent="0.25">
      <c r="A1" s="2"/>
      <c r="B1" s="2"/>
      <c r="C1" s="73" t="s">
        <v>11</v>
      </c>
      <c r="D1" s="73" t="s">
        <v>16</v>
      </c>
      <c r="E1" s="73" t="s">
        <v>17</v>
      </c>
      <c r="F1" s="113" t="s">
        <v>18</v>
      </c>
      <c r="G1" s="73" t="s">
        <v>29</v>
      </c>
      <c r="H1" s="73" t="s">
        <v>175</v>
      </c>
      <c r="I1" s="27" t="s">
        <v>176</v>
      </c>
      <c r="J1" s="27" t="s">
        <v>177</v>
      </c>
      <c r="K1" s="27" t="s">
        <v>178</v>
      </c>
      <c r="L1" s="27" t="s">
        <v>179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x14ac:dyDescent="0.25">
      <c r="A2" s="2"/>
      <c r="B2" s="2"/>
      <c r="C2" s="27" t="s">
        <v>27</v>
      </c>
      <c r="D2" s="27" t="s">
        <v>170</v>
      </c>
      <c r="E2" s="27">
        <v>48899</v>
      </c>
      <c r="F2" s="110">
        <v>0.39972569047742401</v>
      </c>
      <c r="G2" s="27">
        <v>72570</v>
      </c>
      <c r="H2" s="27">
        <v>4889</v>
      </c>
      <c r="I2" s="27">
        <v>100000</v>
      </c>
      <c r="J2" s="27" t="b">
        <v>0</v>
      </c>
      <c r="K2" s="27">
        <v>2</v>
      </c>
      <c r="L2" s="27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x14ac:dyDescent="0.25">
      <c r="A3" s="2"/>
      <c r="B3" s="2"/>
      <c r="C3" s="27" t="s">
        <v>27</v>
      </c>
      <c r="D3" s="27" t="s">
        <v>56</v>
      </c>
      <c r="E3" s="27">
        <v>48899</v>
      </c>
      <c r="F3" s="110">
        <v>0.31506943599999998</v>
      </c>
      <c r="G3" s="27">
        <v>73453</v>
      </c>
      <c r="H3" s="27">
        <v>100000</v>
      </c>
      <c r="I3" s="27">
        <v>9</v>
      </c>
      <c r="J3" s="27">
        <v>4</v>
      </c>
      <c r="K3" s="27"/>
      <c r="L3" s="2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8" x14ac:dyDescent="0.25">
      <c r="A4" s="27"/>
      <c r="B4" s="27"/>
      <c r="C4" s="27" t="s">
        <v>27</v>
      </c>
      <c r="D4" s="27" t="s">
        <v>174</v>
      </c>
      <c r="E4" s="27">
        <v>48899</v>
      </c>
      <c r="F4" s="110">
        <v>0.40423468733895201</v>
      </c>
      <c r="G4" s="27">
        <v>116780</v>
      </c>
      <c r="H4" s="27">
        <v>2444</v>
      </c>
      <c r="I4" s="27">
        <v>50000</v>
      </c>
      <c r="J4" s="27" t="b">
        <v>0</v>
      </c>
      <c r="K4" s="27">
        <v>1</v>
      </c>
      <c r="L4" s="27">
        <v>2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7" customFormat="1" ht="18" x14ac:dyDescent="0.25">
      <c r="C5" s="27" t="s">
        <v>27</v>
      </c>
      <c r="D5" s="27" t="s">
        <v>174</v>
      </c>
      <c r="E5" s="27">
        <v>48899</v>
      </c>
      <c r="F5" s="110">
        <v>0.400218888637423</v>
      </c>
      <c r="G5" s="27">
        <v>102831</v>
      </c>
      <c r="H5" s="27">
        <v>2444</v>
      </c>
      <c r="I5" s="27">
        <v>100000</v>
      </c>
      <c r="J5" s="27" t="b">
        <v>0</v>
      </c>
      <c r="K5" s="27">
        <v>1</v>
      </c>
      <c r="L5" s="27">
        <v>2</v>
      </c>
    </row>
    <row r="6" spans="1:28" s="27" customFormat="1" ht="18" hidden="1" x14ac:dyDescent="0.25">
      <c r="C6" s="27" t="s">
        <v>27</v>
      </c>
      <c r="D6" s="27" t="s">
        <v>51</v>
      </c>
      <c r="E6" s="27">
        <v>48899</v>
      </c>
      <c r="F6" s="110">
        <v>0.34756120800000001</v>
      </c>
      <c r="G6" s="27">
        <v>161342</v>
      </c>
    </row>
    <row r="7" spans="1:28" ht="18" hidden="1" x14ac:dyDescent="0.25">
      <c r="A7" s="2"/>
      <c r="B7" s="2"/>
      <c r="C7" s="27" t="s">
        <v>27</v>
      </c>
      <c r="D7" s="27" t="s">
        <v>53</v>
      </c>
      <c r="E7" s="27">
        <v>48899</v>
      </c>
      <c r="F7" s="110">
        <v>0.20924758500000001</v>
      </c>
      <c r="G7" s="27">
        <v>161342</v>
      </c>
      <c r="H7" s="27"/>
      <c r="I7" s="27"/>
      <c r="J7" s="27"/>
      <c r="K7" s="27"/>
      <c r="L7" s="2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hidden="1" x14ac:dyDescent="0.25">
      <c r="A8" s="2"/>
      <c r="B8" s="2"/>
      <c r="C8" s="27" t="s">
        <v>27</v>
      </c>
      <c r="D8" s="27" t="s">
        <v>165</v>
      </c>
      <c r="E8" s="27">
        <v>48899</v>
      </c>
      <c r="F8" s="110">
        <v>0.44556687453475002</v>
      </c>
      <c r="G8" s="27">
        <v>185791</v>
      </c>
      <c r="H8" s="27"/>
      <c r="I8" s="27"/>
      <c r="J8" s="27"/>
      <c r="K8" s="27"/>
      <c r="L8" s="2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hidden="1" x14ac:dyDescent="0.25">
      <c r="A9" s="2"/>
      <c r="B9" s="2"/>
      <c r="C9" s="27" t="s">
        <v>27</v>
      </c>
      <c r="D9" s="27" t="s">
        <v>48</v>
      </c>
      <c r="E9" s="27">
        <v>48899</v>
      </c>
      <c r="F9" s="110">
        <v>0.44550007000000003</v>
      </c>
      <c r="G9" s="27">
        <v>185791</v>
      </c>
      <c r="H9" s="27"/>
      <c r="I9" s="27"/>
      <c r="J9" s="27"/>
      <c r="K9" s="27"/>
      <c r="L9" s="2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x14ac:dyDescent="0.25">
      <c r="A10" s="2"/>
      <c r="B10" s="2"/>
      <c r="C10" s="27" t="s">
        <v>27</v>
      </c>
      <c r="D10" s="27" t="s">
        <v>38</v>
      </c>
      <c r="E10" s="27">
        <v>48899</v>
      </c>
      <c r="F10" s="110">
        <v>0.39711518299999998</v>
      </c>
      <c r="G10" s="27">
        <v>185791</v>
      </c>
      <c r="H10" s="27">
        <v>4889</v>
      </c>
      <c r="I10" s="27">
        <v>100000</v>
      </c>
      <c r="J10" s="27" t="b">
        <v>0</v>
      </c>
      <c r="K10" s="27">
        <v>1</v>
      </c>
      <c r="L10" s="27" t="s">
        <v>180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25">
      <c r="A11" s="2"/>
      <c r="B11" s="2"/>
      <c r="C11" s="27" t="s">
        <v>27</v>
      </c>
      <c r="D11" s="27" t="s">
        <v>135</v>
      </c>
      <c r="E11" s="27">
        <v>48899</v>
      </c>
      <c r="F11" s="110">
        <v>0.28060180400000001</v>
      </c>
      <c r="G11" s="27">
        <v>185791</v>
      </c>
      <c r="H11" s="27"/>
      <c r="I11" s="27"/>
      <c r="J11" s="27"/>
      <c r="K11" s="27"/>
      <c r="L11" s="2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hidden="1" x14ac:dyDescent="0.25">
      <c r="A12" s="2"/>
      <c r="B12" s="2"/>
      <c r="C12" s="27" t="s">
        <v>27</v>
      </c>
      <c r="D12" s="27" t="s">
        <v>166</v>
      </c>
      <c r="E12" s="27">
        <v>48899</v>
      </c>
      <c r="F12" s="110">
        <v>0.41772657121276902</v>
      </c>
      <c r="G12" s="27">
        <v>226571</v>
      </c>
      <c r="H12" s="27"/>
      <c r="I12" s="27"/>
      <c r="J12" s="27"/>
      <c r="K12" s="27"/>
      <c r="L12" s="2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25">
      <c r="A13" s="3"/>
      <c r="B13" s="3"/>
      <c r="C13" s="27" t="s">
        <v>27</v>
      </c>
      <c r="D13" s="27" t="s">
        <v>173</v>
      </c>
      <c r="E13" s="27">
        <v>48899</v>
      </c>
      <c r="F13" s="110">
        <v>0.43037521234447301</v>
      </c>
      <c r="G13" s="27">
        <v>258694</v>
      </c>
      <c r="H13" s="27"/>
      <c r="I13" s="27"/>
      <c r="J13" s="27"/>
      <c r="K13" s="27"/>
      <c r="L13" s="2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25">
      <c r="A14" s="3"/>
      <c r="B14" s="3"/>
      <c r="C14" s="27" t="s">
        <v>27</v>
      </c>
      <c r="D14" s="27" t="s">
        <v>56</v>
      </c>
      <c r="E14" s="27">
        <v>48899</v>
      </c>
      <c r="F14" s="110">
        <v>0.40073730899999999</v>
      </c>
      <c r="G14" s="27">
        <v>571229</v>
      </c>
      <c r="H14" s="27">
        <v>100000</v>
      </c>
      <c r="I14" s="27">
        <v>3</v>
      </c>
      <c r="J14" s="27">
        <v>1</v>
      </c>
      <c r="K14" s="27"/>
      <c r="L14" s="2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8" x14ac:dyDescent="0.25">
      <c r="A15" s="3"/>
      <c r="B15" s="3"/>
      <c r="C15" s="27" t="s">
        <v>27</v>
      </c>
      <c r="D15" s="27" t="s">
        <v>167</v>
      </c>
      <c r="E15" s="27">
        <v>48899</v>
      </c>
      <c r="F15" s="110">
        <v>0.46948647403194099</v>
      </c>
      <c r="G15" s="27">
        <v>1556480</v>
      </c>
      <c r="H15" s="27"/>
      <c r="I15" s="27"/>
      <c r="J15" s="27"/>
      <c r="K15" s="27"/>
      <c r="L15" s="2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x14ac:dyDescent="0.25">
      <c r="A16" s="3"/>
      <c r="B16" s="3"/>
      <c r="C16" s="27" t="s">
        <v>27</v>
      </c>
      <c r="D16" s="27" t="s">
        <v>33</v>
      </c>
      <c r="E16" s="27">
        <v>48899</v>
      </c>
      <c r="F16" s="110">
        <v>0.46901952099999999</v>
      </c>
      <c r="G16" s="27">
        <v>1557850</v>
      </c>
      <c r="H16" s="27"/>
      <c r="I16" s="27"/>
      <c r="J16" s="27"/>
      <c r="K16" s="27"/>
      <c r="L16" s="2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hidden="1" x14ac:dyDescent="0.25">
      <c r="A17" s="3"/>
      <c r="B17" s="3"/>
      <c r="C17" s="27" t="s">
        <v>27</v>
      </c>
      <c r="D17" s="27" t="s">
        <v>164</v>
      </c>
      <c r="E17" s="27">
        <v>48899</v>
      </c>
      <c r="F17" s="110">
        <v>0.46901952069455299</v>
      </c>
      <c r="G17" s="27">
        <v>1557850</v>
      </c>
      <c r="H17" s="27"/>
      <c r="I17" s="27"/>
      <c r="J17" s="27"/>
      <c r="K17" s="27"/>
      <c r="L17" s="2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25">
      <c r="A18" s="3"/>
      <c r="B18" s="3"/>
      <c r="C18" s="27" t="s">
        <v>27</v>
      </c>
      <c r="D18" s="27" t="s">
        <v>28</v>
      </c>
      <c r="E18" s="27">
        <v>48899</v>
      </c>
      <c r="F18" s="110">
        <v>0.40585743499999999</v>
      </c>
      <c r="G18" s="27">
        <v>1743162</v>
      </c>
      <c r="H18" s="27"/>
      <c r="I18" s="27"/>
      <c r="J18" s="27"/>
      <c r="K18" s="14">
        <f>(F19-F18)/F19</f>
        <v>-5.4524593539073738</v>
      </c>
      <c r="L18" s="27">
        <f>G18/G19</f>
        <v>949.43464052287584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25">
      <c r="A19" s="3"/>
      <c r="B19" s="3"/>
      <c r="C19" s="27" t="s">
        <v>35</v>
      </c>
      <c r="D19" s="27" t="s">
        <v>56</v>
      </c>
      <c r="E19" s="27">
        <v>76938</v>
      </c>
      <c r="F19" s="110">
        <v>6.2899650000000001E-2</v>
      </c>
      <c r="G19" s="27">
        <v>1836</v>
      </c>
      <c r="H19" s="27">
        <v>100000</v>
      </c>
      <c r="I19" s="27">
        <v>9</v>
      </c>
      <c r="J19" s="27">
        <v>4</v>
      </c>
      <c r="K19" s="27"/>
      <c r="L19" s="2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 hidden="1" x14ac:dyDescent="0.25">
      <c r="A20" s="3"/>
      <c r="B20" s="3"/>
      <c r="C20" s="27" t="s">
        <v>35</v>
      </c>
      <c r="D20" s="27" t="s">
        <v>166</v>
      </c>
      <c r="E20" s="27">
        <v>76938</v>
      </c>
      <c r="F20" s="110">
        <v>8.1536368635850495E-2</v>
      </c>
      <c r="G20" s="27">
        <v>6598</v>
      </c>
      <c r="H20" s="27"/>
      <c r="I20" s="27"/>
      <c r="J20" s="27"/>
      <c r="K20" s="27"/>
      <c r="L20" s="2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25">
      <c r="A21" s="3"/>
      <c r="B21" s="3"/>
      <c r="C21" s="27" t="s">
        <v>35</v>
      </c>
      <c r="D21" s="27" t="s">
        <v>170</v>
      </c>
      <c r="E21" s="27">
        <v>76938</v>
      </c>
      <c r="F21" s="110">
        <v>8.5611739847752402E-2</v>
      </c>
      <c r="G21" s="27">
        <v>76959</v>
      </c>
      <c r="H21" s="27">
        <v>7693</v>
      </c>
      <c r="I21" s="27">
        <v>100000</v>
      </c>
      <c r="J21" s="27"/>
      <c r="K21" s="27">
        <v>2</v>
      </c>
      <c r="L21" s="27">
        <v>3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25">
      <c r="A22" s="3"/>
      <c r="B22" s="3"/>
      <c r="C22" s="27" t="s">
        <v>35</v>
      </c>
      <c r="D22" s="27" t="s">
        <v>173</v>
      </c>
      <c r="E22" s="27">
        <v>76938</v>
      </c>
      <c r="F22" s="110">
        <v>8.9171900778604304E-2</v>
      </c>
      <c r="G22" s="27">
        <v>80533</v>
      </c>
      <c r="H22" s="27"/>
      <c r="I22" s="27"/>
      <c r="J22" s="27"/>
      <c r="K22" s="27"/>
      <c r="L22" s="2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hidden="1" x14ac:dyDescent="0.25">
      <c r="A23" s="3"/>
      <c r="B23" s="3"/>
      <c r="C23" s="27" t="s">
        <v>35</v>
      </c>
      <c r="D23" s="27" t="s">
        <v>51</v>
      </c>
      <c r="E23" s="27">
        <v>76938</v>
      </c>
      <c r="F23" s="110">
        <v>3.5694231E-2</v>
      </c>
      <c r="G23" s="27">
        <v>92320</v>
      </c>
      <c r="H23" s="27"/>
      <c r="I23" s="27"/>
      <c r="J23" s="27"/>
      <c r="K23" s="27"/>
      <c r="L23" s="2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hidden="1" x14ac:dyDescent="0.25">
      <c r="A24" s="3"/>
      <c r="B24" s="3"/>
      <c r="C24" s="27" t="s">
        <v>35</v>
      </c>
      <c r="D24" s="27" t="s">
        <v>53</v>
      </c>
      <c r="E24" s="27">
        <v>76938</v>
      </c>
      <c r="F24" s="110">
        <v>3.4582767E-2</v>
      </c>
      <c r="G24" s="27">
        <v>92320</v>
      </c>
      <c r="H24" s="27"/>
      <c r="I24" s="27"/>
      <c r="J24" s="27"/>
      <c r="K24" s="27"/>
      <c r="L24" s="2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x14ac:dyDescent="0.25">
      <c r="A25" s="3"/>
      <c r="B25" s="3"/>
      <c r="C25" s="27" t="s">
        <v>35</v>
      </c>
      <c r="D25" s="27" t="s">
        <v>38</v>
      </c>
      <c r="E25" s="27">
        <v>76938</v>
      </c>
      <c r="F25" s="110">
        <v>7.7606877000000005E-2</v>
      </c>
      <c r="G25" s="27">
        <v>130789</v>
      </c>
      <c r="H25" s="27">
        <v>100000</v>
      </c>
      <c r="I25" s="27" t="b">
        <v>0</v>
      </c>
      <c r="J25" s="27"/>
      <c r="K25" s="27"/>
      <c r="L25" s="2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8" hidden="1" x14ac:dyDescent="0.25">
      <c r="A26" s="3"/>
      <c r="B26" s="3"/>
      <c r="C26" s="27" t="s">
        <v>35</v>
      </c>
      <c r="D26" s="27" t="s">
        <v>48</v>
      </c>
      <c r="E26" s="27">
        <v>76938</v>
      </c>
      <c r="F26" s="110">
        <v>5.3009927999999998E-2</v>
      </c>
      <c r="G26" s="27">
        <v>130789</v>
      </c>
      <c r="H26" s="27"/>
      <c r="I26" s="27"/>
      <c r="J26" s="27"/>
      <c r="K26" s="27"/>
      <c r="L26" s="2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hidden="1" x14ac:dyDescent="0.25">
      <c r="A27" s="3"/>
      <c r="B27" s="3"/>
      <c r="C27" s="27" t="s">
        <v>35</v>
      </c>
      <c r="D27" s="27" t="s">
        <v>165</v>
      </c>
      <c r="E27" s="27">
        <v>76938</v>
      </c>
      <c r="F27" s="110">
        <v>3.5189441083678198E-2</v>
      </c>
      <c r="G27" s="27">
        <v>130789</v>
      </c>
      <c r="I27" s="27"/>
      <c r="J27" s="27"/>
      <c r="K27" s="27"/>
      <c r="L27" s="2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25">
      <c r="A28" s="3"/>
      <c r="B28" s="3"/>
      <c r="C28" s="27" t="s">
        <v>35</v>
      </c>
      <c r="D28" s="27" t="s">
        <v>45</v>
      </c>
      <c r="E28" s="27">
        <v>76938</v>
      </c>
      <c r="F28" s="110">
        <v>3.5009986E-2</v>
      </c>
      <c r="G28" s="27">
        <v>130789</v>
      </c>
      <c r="H28" s="27"/>
      <c r="I28" s="27"/>
      <c r="J28" s="27"/>
      <c r="K28" s="27"/>
      <c r="L28" s="2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25">
      <c r="A29" s="3"/>
      <c r="B29" s="3"/>
      <c r="C29" s="27" t="s">
        <v>35</v>
      </c>
      <c r="D29" s="27" t="s">
        <v>56</v>
      </c>
      <c r="E29" s="27">
        <v>76938</v>
      </c>
      <c r="F29" s="110">
        <v>7.8555096000000005E-2</v>
      </c>
      <c r="G29" s="27">
        <v>250258</v>
      </c>
      <c r="H29" s="27">
        <v>100000</v>
      </c>
      <c r="I29" s="27">
        <v>3</v>
      </c>
      <c r="J29" s="27">
        <v>1</v>
      </c>
      <c r="K29" s="27"/>
      <c r="L29" s="2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hidden="1" x14ac:dyDescent="0.25">
      <c r="A30" s="3"/>
      <c r="B30" s="3"/>
      <c r="C30" s="27" t="s">
        <v>35</v>
      </c>
      <c r="D30" s="27" t="s">
        <v>164</v>
      </c>
      <c r="E30" s="27">
        <v>76938</v>
      </c>
      <c r="F30" s="110">
        <v>8.92274740224029E-2</v>
      </c>
      <c r="G30" s="27">
        <v>786657</v>
      </c>
      <c r="I30" s="27"/>
      <c r="J30" s="27"/>
      <c r="K30" s="27"/>
      <c r="L30" s="2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25">
      <c r="A31" s="3"/>
      <c r="B31" s="3"/>
      <c r="C31" s="27" t="s">
        <v>35</v>
      </c>
      <c r="D31" s="27" t="s">
        <v>33</v>
      </c>
      <c r="E31" s="27">
        <v>76938</v>
      </c>
      <c r="F31" s="110">
        <v>8.9227474000000001E-2</v>
      </c>
      <c r="G31" s="27">
        <v>786657</v>
      </c>
      <c r="H31" s="27"/>
      <c r="I31" s="27"/>
      <c r="J31" s="27"/>
      <c r="K31" s="27"/>
      <c r="L31" s="2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25">
      <c r="A32" s="3"/>
      <c r="B32" s="3"/>
      <c r="C32" s="27" t="s">
        <v>35</v>
      </c>
      <c r="D32" s="27" t="s">
        <v>167</v>
      </c>
      <c r="E32" s="27">
        <v>76938</v>
      </c>
      <c r="F32" s="110">
        <v>8.7502387912819404E-2</v>
      </c>
      <c r="G32" s="27">
        <v>788147</v>
      </c>
      <c r="H32" s="27"/>
      <c r="I32" s="27"/>
      <c r="J32" s="27"/>
      <c r="K32" s="27"/>
      <c r="L32" s="2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25">
      <c r="A33" s="3"/>
      <c r="B33" s="3"/>
      <c r="C33" s="27" t="s">
        <v>35</v>
      </c>
      <c r="D33" s="27" t="s">
        <v>28</v>
      </c>
      <c r="E33" s="27">
        <v>76938</v>
      </c>
      <c r="F33" s="110">
        <v>8.7431763999999995E-2</v>
      </c>
      <c r="G33" s="27">
        <v>788208</v>
      </c>
      <c r="H33" s="27"/>
      <c r="I33" s="27"/>
      <c r="J33" s="27"/>
      <c r="K33" s="14">
        <f>(F34-F33)/F34</f>
        <v>0.10485519592100684</v>
      </c>
      <c r="L33" s="27">
        <f>G33/G34</f>
        <v>20.467087325699151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x14ac:dyDescent="0.25">
      <c r="A34" s="3"/>
      <c r="B34" s="3"/>
      <c r="C34" s="27" t="s">
        <v>42</v>
      </c>
      <c r="D34" s="27" t="s">
        <v>56</v>
      </c>
      <c r="E34" s="27">
        <v>98548</v>
      </c>
      <c r="F34" s="110">
        <v>9.7673318999999995E-2</v>
      </c>
      <c r="G34" s="27">
        <v>38511</v>
      </c>
      <c r="H34" s="27">
        <v>100000</v>
      </c>
      <c r="I34" s="27">
        <v>9</v>
      </c>
      <c r="J34" s="27">
        <v>4</v>
      </c>
      <c r="K34" s="27"/>
      <c r="L34" s="2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hidden="1" x14ac:dyDescent="0.25">
      <c r="A35" s="3"/>
      <c r="B35" s="3"/>
      <c r="C35" s="27" t="s">
        <v>42</v>
      </c>
      <c r="D35" s="27" t="s">
        <v>166</v>
      </c>
      <c r="E35" s="27">
        <v>98548</v>
      </c>
      <c r="F35" s="110">
        <v>0.23875232395919499</v>
      </c>
      <c r="G35" s="27">
        <v>94835</v>
      </c>
      <c r="H35" s="27"/>
      <c r="I35" s="27"/>
      <c r="J35" s="27"/>
      <c r="K35" s="27"/>
      <c r="L35" s="2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x14ac:dyDescent="0.25">
      <c r="A36" s="3"/>
      <c r="B36" s="3"/>
      <c r="C36" s="27" t="s">
        <v>42</v>
      </c>
      <c r="D36" s="27" t="s">
        <v>170</v>
      </c>
      <c r="E36" s="27">
        <v>98548</v>
      </c>
      <c r="F36" s="110">
        <v>0.19997622328342099</v>
      </c>
      <c r="G36" s="27">
        <v>120301</v>
      </c>
      <c r="H36" s="27">
        <v>9854</v>
      </c>
      <c r="I36" s="27">
        <v>100000</v>
      </c>
      <c r="J36" s="27" t="b">
        <v>0</v>
      </c>
      <c r="K36" s="27">
        <v>2</v>
      </c>
      <c r="L36" s="27">
        <v>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8" x14ac:dyDescent="0.25">
      <c r="A37" s="3"/>
      <c r="B37" s="3"/>
      <c r="C37" s="27" t="s">
        <v>42</v>
      </c>
      <c r="D37" s="27" t="s">
        <v>173</v>
      </c>
      <c r="E37" s="27">
        <v>98548</v>
      </c>
      <c r="F37" s="110">
        <v>0.27718810247478298</v>
      </c>
      <c r="G37" s="27">
        <v>177643</v>
      </c>
      <c r="H37" s="27"/>
      <c r="I37" s="27"/>
      <c r="J37" s="27"/>
      <c r="K37" s="27"/>
      <c r="L37" s="2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hidden="1" x14ac:dyDescent="0.25">
      <c r="A38" s="3"/>
      <c r="B38" s="3"/>
      <c r="C38" s="27" t="s">
        <v>42</v>
      </c>
      <c r="D38" s="27" t="s">
        <v>51</v>
      </c>
      <c r="E38" s="27">
        <v>98548</v>
      </c>
      <c r="F38" s="110">
        <v>0.19176781300000001</v>
      </c>
      <c r="G38" s="27">
        <v>384310</v>
      </c>
      <c r="H38" s="27"/>
      <c r="I38" s="27"/>
      <c r="J38" s="27"/>
      <c r="K38" s="27"/>
      <c r="L38" s="2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hidden="1" x14ac:dyDescent="0.25">
      <c r="A39" s="3"/>
      <c r="B39" s="3"/>
      <c r="C39" s="27" t="s">
        <v>42</v>
      </c>
      <c r="D39" s="27" t="s">
        <v>53</v>
      </c>
      <c r="E39" s="27">
        <v>98548</v>
      </c>
      <c r="F39" s="110">
        <v>9.1900733999999998E-2</v>
      </c>
      <c r="G39" s="27">
        <v>384310</v>
      </c>
      <c r="H39" s="27"/>
      <c r="I39" s="27"/>
      <c r="J39" s="27"/>
      <c r="K39" s="27"/>
      <c r="L39" s="2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hidden="1" x14ac:dyDescent="0.25">
      <c r="A40" s="3"/>
      <c r="B40" s="3"/>
      <c r="C40" s="27" t="s">
        <v>42</v>
      </c>
      <c r="D40" s="27" t="s">
        <v>165</v>
      </c>
      <c r="E40" s="27">
        <v>98548</v>
      </c>
      <c r="F40" s="110">
        <v>0.25198822049896702</v>
      </c>
      <c r="G40" s="27">
        <v>419182</v>
      </c>
      <c r="I40" s="27"/>
      <c r="J40" s="27"/>
      <c r="K40" s="27"/>
      <c r="L40" s="2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hidden="1" x14ac:dyDescent="0.25">
      <c r="A41" s="3"/>
      <c r="B41" s="3"/>
      <c r="C41" s="27" t="s">
        <v>42</v>
      </c>
      <c r="D41" s="27" t="s">
        <v>48</v>
      </c>
      <c r="E41" s="27">
        <v>98548</v>
      </c>
      <c r="F41" s="110">
        <v>0.26317015199999999</v>
      </c>
      <c r="G41" s="27">
        <v>419225</v>
      </c>
      <c r="H41" s="27"/>
      <c r="I41" s="27"/>
      <c r="J41" s="27"/>
      <c r="K41" s="27"/>
      <c r="L41" s="27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25">
      <c r="A42" s="3"/>
      <c r="B42" s="3"/>
      <c r="C42" s="27" t="s">
        <v>42</v>
      </c>
      <c r="D42" s="27" t="s">
        <v>38</v>
      </c>
      <c r="E42" s="27">
        <v>98548</v>
      </c>
      <c r="F42" s="110">
        <v>0.23145545000000001</v>
      </c>
      <c r="G42" s="27">
        <v>423730</v>
      </c>
      <c r="H42" s="27">
        <v>100000</v>
      </c>
      <c r="I42" s="27"/>
      <c r="J42" s="27"/>
      <c r="K42" s="27"/>
      <c r="L42" s="27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25">
      <c r="A43" s="3"/>
      <c r="B43" s="3"/>
      <c r="C43" s="27" t="s">
        <v>42</v>
      </c>
      <c r="D43" s="27" t="s">
        <v>45</v>
      </c>
      <c r="E43" s="27">
        <v>98548</v>
      </c>
      <c r="F43" s="110">
        <v>0.16061687699999999</v>
      </c>
      <c r="G43" s="27">
        <v>423730</v>
      </c>
      <c r="H43" s="27"/>
      <c r="I43" s="27"/>
      <c r="J43" s="27"/>
      <c r="K43" s="27"/>
      <c r="L43" s="27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 x14ac:dyDescent="0.25">
      <c r="A44" s="3"/>
      <c r="B44" s="3"/>
      <c r="C44" s="27" t="s">
        <v>42</v>
      </c>
      <c r="D44" s="27" t="s">
        <v>56</v>
      </c>
      <c r="E44" s="27">
        <v>98548</v>
      </c>
      <c r="F44" s="110">
        <v>0.139148507</v>
      </c>
      <c r="G44" s="27">
        <v>971750</v>
      </c>
      <c r="H44" s="27">
        <v>100000</v>
      </c>
      <c r="I44" s="27">
        <v>3</v>
      </c>
      <c r="J44" s="27">
        <v>1</v>
      </c>
      <c r="K44" s="27"/>
      <c r="L44" s="27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hidden="1" x14ac:dyDescent="0.25">
      <c r="A45" s="3"/>
      <c r="B45" s="3"/>
      <c r="C45" s="27" t="s">
        <v>42</v>
      </c>
      <c r="D45" s="27" t="s">
        <v>164</v>
      </c>
      <c r="E45" s="27">
        <v>98548</v>
      </c>
      <c r="F45" s="110">
        <v>0.26127489035495999</v>
      </c>
      <c r="G45" s="27">
        <v>2578749</v>
      </c>
      <c r="I45" s="27"/>
      <c r="J45" s="27"/>
      <c r="K45" s="27"/>
      <c r="L45" s="2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25">
      <c r="A46" s="3"/>
      <c r="B46" s="3"/>
      <c r="C46" s="27" t="s">
        <v>42</v>
      </c>
      <c r="D46" s="27" t="s">
        <v>33</v>
      </c>
      <c r="E46" s="27">
        <v>98548</v>
      </c>
      <c r="F46" s="110">
        <v>0.26127488999999998</v>
      </c>
      <c r="G46" s="27">
        <v>2578749</v>
      </c>
      <c r="H46" s="27"/>
      <c r="I46" s="27"/>
      <c r="J46" s="27"/>
      <c r="K46" s="27"/>
      <c r="L46" s="2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8" x14ac:dyDescent="0.25">
      <c r="A47" s="3"/>
      <c r="B47" s="3"/>
      <c r="C47" s="27" t="s">
        <v>42</v>
      </c>
      <c r="D47" s="27" t="s">
        <v>167</v>
      </c>
      <c r="E47" s="27">
        <v>98548</v>
      </c>
      <c r="F47" s="110">
        <v>0.26111332326881098</v>
      </c>
      <c r="G47" s="27">
        <v>2579313</v>
      </c>
      <c r="H47" s="27"/>
      <c r="I47" s="27"/>
      <c r="J47" s="27"/>
      <c r="K47" s="27"/>
      <c r="L47" s="27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8" x14ac:dyDescent="0.25">
      <c r="A48" s="3"/>
      <c r="B48" s="3"/>
      <c r="C48" s="27" t="s">
        <v>42</v>
      </c>
      <c r="D48" s="27" t="s">
        <v>28</v>
      </c>
      <c r="E48" s="27">
        <v>98548</v>
      </c>
      <c r="F48" s="110">
        <v>0.17046072400000001</v>
      </c>
      <c r="G48" s="27">
        <v>2895764</v>
      </c>
      <c r="H48" s="27"/>
      <c r="I48" s="27"/>
      <c r="J48" s="27"/>
      <c r="K48" s="14">
        <f>(F49-F48)/F49</f>
        <v>0.22657628322262377</v>
      </c>
      <c r="L48" s="27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" x14ac:dyDescent="0.25">
      <c r="A49" s="3"/>
      <c r="B49" s="3"/>
      <c r="C49" s="27" t="s">
        <v>44</v>
      </c>
      <c r="D49" s="27" t="s">
        <v>56</v>
      </c>
      <c r="E49" s="27">
        <v>46247</v>
      </c>
      <c r="F49" s="110">
        <v>0.220397591</v>
      </c>
      <c r="G49" s="27">
        <v>32852</v>
      </c>
      <c r="H49" s="27">
        <v>100000</v>
      </c>
      <c r="I49" s="27"/>
      <c r="J49" s="27"/>
      <c r="K49" s="27"/>
      <c r="L49" s="27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" hidden="1" x14ac:dyDescent="0.25">
      <c r="A50" s="3"/>
      <c r="B50" s="3"/>
      <c r="C50" s="27" t="s">
        <v>44</v>
      </c>
      <c r="D50" s="27" t="s">
        <v>166</v>
      </c>
      <c r="E50" s="27">
        <v>46247</v>
      </c>
      <c r="F50" s="110">
        <v>0.34406715673049798</v>
      </c>
      <c r="G50" s="27">
        <v>74678</v>
      </c>
      <c r="H50" s="27"/>
      <c r="I50" s="27"/>
      <c r="J50" s="27"/>
      <c r="K50" s="27"/>
      <c r="L50" s="27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" x14ac:dyDescent="0.25">
      <c r="A51" s="27"/>
      <c r="B51" s="27"/>
      <c r="C51" s="27" t="s">
        <v>44</v>
      </c>
      <c r="D51" s="27" t="s">
        <v>174</v>
      </c>
      <c r="E51" s="27">
        <v>46247</v>
      </c>
      <c r="F51" s="110">
        <v>0.30799350850567803</v>
      </c>
      <c r="G51" s="27">
        <v>70097</v>
      </c>
      <c r="H51" s="27">
        <v>4624</v>
      </c>
      <c r="I51" s="27">
        <v>50000</v>
      </c>
      <c r="J51" s="27" t="b">
        <v>0</v>
      </c>
      <c r="K51" s="27">
        <v>2</v>
      </c>
      <c r="L51" s="27">
        <v>3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ht="18" x14ac:dyDescent="0.25">
      <c r="A52" s="27"/>
      <c r="B52" s="27"/>
      <c r="C52" s="27" t="s">
        <v>44</v>
      </c>
      <c r="D52" s="27" t="s">
        <v>174</v>
      </c>
      <c r="E52" s="27">
        <v>46247</v>
      </c>
      <c r="F52" s="110">
        <v>0.308801604331226</v>
      </c>
      <c r="G52" s="27">
        <v>66030</v>
      </c>
      <c r="H52" s="27">
        <v>2312</v>
      </c>
      <c r="I52" s="27">
        <v>100000</v>
      </c>
      <c r="J52" s="27" t="b">
        <v>0</v>
      </c>
      <c r="K52" s="27">
        <v>2</v>
      </c>
      <c r="L52" s="27">
        <v>3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ht="18" x14ac:dyDescent="0.25">
      <c r="A53" s="3"/>
      <c r="B53" s="3"/>
      <c r="C53" s="27" t="s">
        <v>44</v>
      </c>
      <c r="D53" s="27" t="s">
        <v>170</v>
      </c>
      <c r="E53" s="27">
        <v>46247</v>
      </c>
      <c r="F53" s="110">
        <v>0.30459700031488501</v>
      </c>
      <c r="G53" s="27">
        <v>77372</v>
      </c>
      <c r="H53" s="27">
        <v>4624</v>
      </c>
      <c r="I53" s="27">
        <v>100000</v>
      </c>
      <c r="J53" s="27" t="b">
        <v>0</v>
      </c>
      <c r="K53" s="27">
        <v>2</v>
      </c>
      <c r="L53" s="27">
        <v>3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25">
      <c r="A54" s="27"/>
      <c r="B54" s="27"/>
      <c r="C54" s="27" t="s">
        <v>44</v>
      </c>
      <c r="D54" s="27" t="s">
        <v>187</v>
      </c>
      <c r="E54" s="27">
        <v>46247</v>
      </c>
      <c r="F54" s="110">
        <v>0.30799350850567803</v>
      </c>
      <c r="G54" s="27">
        <v>70097</v>
      </c>
      <c r="H54" s="27">
        <v>4624</v>
      </c>
      <c r="I54" s="27">
        <v>50000</v>
      </c>
      <c r="J54" s="27" t="b">
        <v>0</v>
      </c>
      <c r="K54" s="27">
        <v>2</v>
      </c>
      <c r="L54" s="27">
        <v>3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s="27" customFormat="1" ht="18" x14ac:dyDescent="0.25">
      <c r="C55" s="27" t="s">
        <v>44</v>
      </c>
      <c r="D55" s="27" t="s">
        <v>174</v>
      </c>
      <c r="E55" s="27">
        <v>46247</v>
      </c>
      <c r="F55" s="110">
        <v>0.30533034205631299</v>
      </c>
      <c r="G55" s="27">
        <v>63146</v>
      </c>
      <c r="H55" s="27">
        <v>1849</v>
      </c>
      <c r="I55" s="27">
        <v>100000</v>
      </c>
      <c r="J55" s="27" t="b">
        <v>0</v>
      </c>
      <c r="K55" s="27">
        <v>2</v>
      </c>
      <c r="L55" s="27">
        <v>3</v>
      </c>
    </row>
    <row r="56" spans="1:28" ht="18" x14ac:dyDescent="0.25">
      <c r="A56" s="3"/>
      <c r="B56" s="3"/>
      <c r="C56" s="27" t="s">
        <v>44</v>
      </c>
      <c r="D56" s="27" t="s">
        <v>173</v>
      </c>
      <c r="E56" s="27">
        <v>46247</v>
      </c>
      <c r="F56" s="110">
        <v>0.368850014909054</v>
      </c>
      <c r="G56" s="27">
        <v>108602</v>
      </c>
      <c r="H56" s="27"/>
      <c r="I56" s="27"/>
      <c r="J56" s="27"/>
      <c r="K56" s="27"/>
      <c r="L56" s="2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hidden="1" x14ac:dyDescent="0.25">
      <c r="A57" s="3"/>
      <c r="B57" s="3"/>
      <c r="C57" s="27" t="s">
        <v>44</v>
      </c>
      <c r="D57" s="27" t="s">
        <v>51</v>
      </c>
      <c r="E57" s="27">
        <v>46247</v>
      </c>
      <c r="F57" s="110">
        <v>0.26364387299999997</v>
      </c>
      <c r="G57" s="27">
        <v>129476</v>
      </c>
      <c r="H57" s="27"/>
      <c r="I57" s="27"/>
      <c r="J57" s="27"/>
      <c r="K57" s="27"/>
      <c r="L57" s="2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hidden="1" x14ac:dyDescent="0.25">
      <c r="A58" s="3"/>
      <c r="B58" s="3"/>
      <c r="C58" s="27" t="s">
        <v>44</v>
      </c>
      <c r="D58" s="27" t="s">
        <v>53</v>
      </c>
      <c r="E58" s="27">
        <v>46247</v>
      </c>
      <c r="F58" s="110">
        <v>0.15543754500000001</v>
      </c>
      <c r="G58" s="27">
        <v>129476</v>
      </c>
      <c r="H58" s="27"/>
      <c r="I58" s="27"/>
      <c r="J58" s="27"/>
      <c r="K58" s="27"/>
      <c r="L58" s="27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hidden="1" x14ac:dyDescent="0.25">
      <c r="A59" s="3"/>
      <c r="B59" s="3"/>
      <c r="C59" s="27" t="s">
        <v>44</v>
      </c>
      <c r="D59" s="27" t="s">
        <v>48</v>
      </c>
      <c r="E59" s="27">
        <v>46247</v>
      </c>
      <c r="F59" s="110">
        <v>0.34992136200000001</v>
      </c>
      <c r="G59" s="27">
        <v>149049</v>
      </c>
      <c r="H59" s="27"/>
      <c r="I59" s="27"/>
      <c r="J59" s="27"/>
      <c r="K59" s="27"/>
      <c r="L59" s="27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hidden="1" x14ac:dyDescent="0.25">
      <c r="A60" s="3"/>
      <c r="B60" s="3"/>
      <c r="C60" s="27" t="s">
        <v>44</v>
      </c>
      <c r="D60" s="27" t="s">
        <v>165</v>
      </c>
      <c r="E60" s="27">
        <v>46247</v>
      </c>
      <c r="F60" s="110">
        <v>0.35033856500556598</v>
      </c>
      <c r="G60" s="27">
        <v>149431</v>
      </c>
      <c r="I60" s="27"/>
      <c r="J60" s="27"/>
      <c r="K60" s="27"/>
      <c r="L60" s="27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25">
      <c r="A61" s="3"/>
      <c r="B61" s="3"/>
      <c r="C61" s="27" t="s">
        <v>44</v>
      </c>
      <c r="D61" s="27" t="s">
        <v>45</v>
      </c>
      <c r="E61" s="27">
        <v>46247</v>
      </c>
      <c r="F61" s="110">
        <v>0.25123511300000001</v>
      </c>
      <c r="G61" s="27">
        <v>151759</v>
      </c>
      <c r="H61" s="27"/>
      <c r="I61" s="27"/>
      <c r="J61" s="27"/>
      <c r="K61" s="27"/>
      <c r="L61" s="27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25">
      <c r="A62" s="3"/>
      <c r="B62" s="3"/>
      <c r="C62" s="27" t="s">
        <v>44</v>
      </c>
      <c r="D62" s="27" t="s">
        <v>38</v>
      </c>
      <c r="E62" s="27">
        <v>46247</v>
      </c>
      <c r="F62" s="110">
        <v>0.304860519</v>
      </c>
      <c r="G62" s="27">
        <v>152599</v>
      </c>
      <c r="H62" s="27">
        <v>100000</v>
      </c>
      <c r="I62" s="27"/>
      <c r="J62" s="27"/>
      <c r="K62" s="27"/>
      <c r="L62" s="27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25">
      <c r="A63" s="3"/>
      <c r="B63" s="3"/>
      <c r="C63" s="27" t="s">
        <v>44</v>
      </c>
      <c r="D63" s="27" t="s">
        <v>56</v>
      </c>
      <c r="E63" s="27">
        <v>46247</v>
      </c>
      <c r="F63" s="110">
        <v>0.232791318</v>
      </c>
      <c r="G63" s="27">
        <v>598524</v>
      </c>
      <c r="H63" s="27">
        <v>100000</v>
      </c>
      <c r="I63" s="27">
        <v>3</v>
      </c>
      <c r="J63" s="27">
        <v>1</v>
      </c>
      <c r="K63" s="27"/>
      <c r="L63" s="27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x14ac:dyDescent="0.25">
      <c r="A64" s="3"/>
      <c r="B64" s="3"/>
      <c r="C64" s="27" t="s">
        <v>44</v>
      </c>
      <c r="D64" s="27" t="s">
        <v>33</v>
      </c>
      <c r="E64" s="27">
        <v>46247</v>
      </c>
      <c r="F64" s="110">
        <v>0.372690454</v>
      </c>
      <c r="G64" s="27">
        <v>1502104</v>
      </c>
      <c r="H64" s="27"/>
      <c r="I64" s="27"/>
      <c r="J64" s="27"/>
      <c r="K64" s="27"/>
      <c r="L64" s="27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hidden="1" x14ac:dyDescent="0.25">
      <c r="A65" s="3"/>
      <c r="B65" s="3"/>
      <c r="C65" s="27" t="s">
        <v>44</v>
      </c>
      <c r="D65" s="27" t="s">
        <v>164</v>
      </c>
      <c r="E65" s="27">
        <v>46247</v>
      </c>
      <c r="F65" s="110">
        <v>0.372690453778171</v>
      </c>
      <c r="G65" s="27">
        <v>1502104</v>
      </c>
      <c r="I65" s="27"/>
      <c r="J65" s="27"/>
      <c r="K65" s="27"/>
      <c r="L65" s="27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x14ac:dyDescent="0.25">
      <c r="A66" s="3"/>
      <c r="B66" s="3"/>
      <c r="C66" s="27" t="s">
        <v>44</v>
      </c>
      <c r="D66" s="27" t="s">
        <v>167</v>
      </c>
      <c r="E66" s="27">
        <v>46247</v>
      </c>
      <c r="F66" s="110">
        <v>0.37165726045909803</v>
      </c>
      <c r="G66" s="27">
        <v>1504578</v>
      </c>
      <c r="H66" s="27"/>
      <c r="I66" s="27"/>
      <c r="J66" s="27"/>
      <c r="K66" s="27"/>
      <c r="L66" s="27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25">
      <c r="A67" s="3"/>
      <c r="B67" s="3"/>
      <c r="C67" s="27" t="s">
        <v>44</v>
      </c>
      <c r="D67" s="27" t="s">
        <v>28</v>
      </c>
      <c r="E67" s="27">
        <v>46247</v>
      </c>
      <c r="F67" s="110">
        <v>0.29388544999999999</v>
      </c>
      <c r="G67" s="27">
        <v>1690804</v>
      </c>
      <c r="H67" s="27"/>
      <c r="I67" s="27"/>
      <c r="J67" s="27"/>
      <c r="K67" s="27"/>
      <c r="L67" s="2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hidden="1" x14ac:dyDescent="0.25">
      <c r="A68" s="3"/>
      <c r="B68" s="3"/>
      <c r="C68" s="27" t="s">
        <v>47</v>
      </c>
      <c r="D68" s="27" t="s">
        <v>51</v>
      </c>
      <c r="E68" s="27">
        <v>7949</v>
      </c>
      <c r="F68" s="110">
        <v>0.32963010599999998</v>
      </c>
      <c r="G68" s="27">
        <v>10327</v>
      </c>
      <c r="H68" s="27"/>
      <c r="I68" s="27"/>
      <c r="J68" s="27"/>
      <c r="K68" s="27"/>
      <c r="L68" s="2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hidden="1" x14ac:dyDescent="0.25">
      <c r="A69" s="3"/>
      <c r="B69" s="3"/>
      <c r="C69" s="27" t="s">
        <v>47</v>
      </c>
      <c r="D69" s="27" t="s">
        <v>53</v>
      </c>
      <c r="E69" s="27">
        <v>7949</v>
      </c>
      <c r="F69" s="110">
        <v>0.24216613100000001</v>
      </c>
      <c r="G69" s="27">
        <v>10327</v>
      </c>
      <c r="H69" s="27"/>
      <c r="I69" s="27"/>
      <c r="J69" s="27"/>
      <c r="K69" s="27"/>
      <c r="L69" s="27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hidden="1" x14ac:dyDescent="0.25">
      <c r="A70" s="3"/>
      <c r="B70" s="3"/>
      <c r="C70" s="27" t="s">
        <v>47</v>
      </c>
      <c r="D70" s="27" t="s">
        <v>165</v>
      </c>
      <c r="E70" s="27">
        <v>7949</v>
      </c>
      <c r="F70" s="110">
        <v>0.47658314211411901</v>
      </c>
      <c r="G70" s="27">
        <v>14301</v>
      </c>
      <c r="I70" s="27"/>
      <c r="J70" s="27"/>
      <c r="K70" s="27"/>
      <c r="L70" s="27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hidden="1" x14ac:dyDescent="0.25">
      <c r="A71" s="3"/>
      <c r="B71" s="3"/>
      <c r="C71" s="27" t="s">
        <v>47</v>
      </c>
      <c r="D71" s="27" t="s">
        <v>48</v>
      </c>
      <c r="E71" s="27">
        <v>7949</v>
      </c>
      <c r="F71" s="110">
        <v>0.47604222099999999</v>
      </c>
      <c r="G71" s="27">
        <v>14301</v>
      </c>
      <c r="H71" s="27"/>
      <c r="I71" s="27"/>
      <c r="J71" s="27"/>
      <c r="K71" s="27"/>
      <c r="L71" s="27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5">
      <c r="A72" s="3"/>
      <c r="B72" s="3"/>
      <c r="C72" s="27" t="s">
        <v>47</v>
      </c>
      <c r="D72" s="27" t="s">
        <v>170</v>
      </c>
      <c r="E72" s="27">
        <v>7949</v>
      </c>
      <c r="F72" s="110">
        <v>0.456347560042833</v>
      </c>
      <c r="G72" s="27">
        <v>14301</v>
      </c>
      <c r="H72" s="27">
        <v>794</v>
      </c>
      <c r="I72" s="27">
        <v>100000</v>
      </c>
      <c r="J72" s="27" t="b">
        <v>0</v>
      </c>
      <c r="K72" s="27">
        <v>2</v>
      </c>
      <c r="L72" s="27">
        <v>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5">
      <c r="A73" s="3"/>
      <c r="B73" s="3"/>
      <c r="C73" s="27" t="s">
        <v>47</v>
      </c>
      <c r="D73" s="27" t="s">
        <v>38</v>
      </c>
      <c r="E73" s="27">
        <v>7949</v>
      </c>
      <c r="F73" s="110">
        <v>0.44734648900000001</v>
      </c>
      <c r="G73" s="27">
        <v>14301</v>
      </c>
      <c r="H73" s="27">
        <v>100000</v>
      </c>
      <c r="I73" s="27" t="b">
        <v>0</v>
      </c>
      <c r="J73" s="27"/>
      <c r="K73" s="27"/>
      <c r="L73" s="27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5">
      <c r="A74" s="3"/>
      <c r="B74" s="3"/>
      <c r="C74" s="27" t="s">
        <v>47</v>
      </c>
      <c r="D74" s="27" t="s">
        <v>45</v>
      </c>
      <c r="E74" s="27">
        <v>7949</v>
      </c>
      <c r="F74" s="110">
        <v>0.43975034400000002</v>
      </c>
      <c r="G74" s="27">
        <v>14301</v>
      </c>
      <c r="H74" s="27"/>
      <c r="I74" s="27"/>
      <c r="J74" s="27"/>
      <c r="K74" s="27" t="s">
        <v>75</v>
      </c>
      <c r="L74" s="27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5">
      <c r="A75" s="3"/>
      <c r="B75" s="3"/>
      <c r="C75" s="27" t="s">
        <v>47</v>
      </c>
      <c r="D75" s="27" t="s">
        <v>56</v>
      </c>
      <c r="E75" s="27">
        <v>7949</v>
      </c>
      <c r="F75" s="110">
        <v>0.43761725600000001</v>
      </c>
      <c r="G75" s="27">
        <v>25590</v>
      </c>
      <c r="H75" s="27">
        <v>100000</v>
      </c>
      <c r="I75" s="27">
        <v>9</v>
      </c>
      <c r="J75" s="27">
        <v>4</v>
      </c>
      <c r="K75" s="27"/>
      <c r="L75" s="27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hidden="1" x14ac:dyDescent="0.25">
      <c r="A76" s="3"/>
      <c r="B76" s="3"/>
      <c r="C76" s="27" t="s">
        <v>47</v>
      </c>
      <c r="D76" s="27" t="s">
        <v>166</v>
      </c>
      <c r="E76" s="27">
        <v>7949</v>
      </c>
      <c r="F76" s="110">
        <v>0.50354719290194205</v>
      </c>
      <c r="G76" s="27">
        <v>68230</v>
      </c>
      <c r="H76" s="27"/>
      <c r="I76" s="27"/>
      <c r="J76" s="27"/>
      <c r="K76" s="27"/>
      <c r="L76" s="27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5">
      <c r="A77" s="3"/>
      <c r="B77" s="3"/>
      <c r="C77" s="27" t="s">
        <v>47</v>
      </c>
      <c r="D77" s="27" t="s">
        <v>173</v>
      </c>
      <c r="E77" s="27">
        <v>7949</v>
      </c>
      <c r="F77" s="110">
        <v>0.51290561419611402</v>
      </c>
      <c r="G77" s="27">
        <v>73906</v>
      </c>
      <c r="H77" s="27"/>
      <c r="I77" s="27"/>
      <c r="J77" s="27"/>
      <c r="K77" s="27"/>
      <c r="L77" s="27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5">
      <c r="A78" s="3"/>
      <c r="B78" s="3"/>
      <c r="C78" s="27" t="s">
        <v>47</v>
      </c>
      <c r="D78" s="27" t="s">
        <v>56</v>
      </c>
      <c r="E78" s="27">
        <v>7949</v>
      </c>
      <c r="F78" s="110">
        <v>0.49617745099999999</v>
      </c>
      <c r="G78" s="27">
        <v>134690</v>
      </c>
      <c r="H78" s="27">
        <v>100000</v>
      </c>
      <c r="I78" s="27">
        <v>3</v>
      </c>
      <c r="J78" s="27">
        <v>1</v>
      </c>
      <c r="K78" s="27"/>
      <c r="L78" s="27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5">
      <c r="A79" s="3"/>
      <c r="B79" s="3"/>
      <c r="C79" s="27" t="s">
        <v>47</v>
      </c>
      <c r="D79" s="27" t="s">
        <v>167</v>
      </c>
      <c r="E79" s="27">
        <v>7949</v>
      </c>
      <c r="F79" s="110">
        <v>0.52783845800826001</v>
      </c>
      <c r="G79" s="27">
        <v>385815</v>
      </c>
      <c r="H79" s="27"/>
      <c r="I79" s="27"/>
      <c r="J79" s="27"/>
      <c r="K79" s="27"/>
      <c r="L79" s="27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" x14ac:dyDescent="0.25">
      <c r="A80" s="3"/>
      <c r="B80" s="3"/>
      <c r="C80" s="27" t="s">
        <v>47</v>
      </c>
      <c r="D80" s="27" t="s">
        <v>33</v>
      </c>
      <c r="E80" s="27">
        <v>7949</v>
      </c>
      <c r="F80" s="110">
        <v>0.51946886999999997</v>
      </c>
      <c r="G80" s="27">
        <v>392654</v>
      </c>
      <c r="H80" s="27"/>
      <c r="I80" s="27"/>
      <c r="J80" s="27"/>
      <c r="K80" s="27"/>
      <c r="L80" s="27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8" hidden="1" x14ac:dyDescent="0.25">
      <c r="A81" s="3"/>
      <c r="B81" s="3"/>
      <c r="C81" s="27" t="s">
        <v>47</v>
      </c>
      <c r="D81" s="27" t="s">
        <v>168</v>
      </c>
      <c r="E81" s="27">
        <v>7949</v>
      </c>
      <c r="F81" s="110">
        <v>0.51946886951200799</v>
      </c>
      <c r="G81" s="27">
        <v>392654</v>
      </c>
      <c r="H81" s="27"/>
      <c r="I81" s="27"/>
      <c r="J81" s="27"/>
      <c r="K81" s="27"/>
      <c r="L81" s="27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" x14ac:dyDescent="0.25">
      <c r="A82" s="3"/>
      <c r="B82" s="3"/>
      <c r="C82" s="27" t="s">
        <v>47</v>
      </c>
      <c r="D82" s="27" t="s">
        <v>28</v>
      </c>
      <c r="E82" s="27">
        <v>7949</v>
      </c>
      <c r="F82" s="110">
        <v>0.51055101700000005</v>
      </c>
      <c r="G82" s="27">
        <v>399941</v>
      </c>
      <c r="H82" s="27"/>
      <c r="I82" s="27"/>
      <c r="J82" s="27"/>
      <c r="K82" s="27"/>
      <c r="L82" s="27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" hidden="1" x14ac:dyDescent="0.25">
      <c r="A83" s="3"/>
      <c r="B83" s="3"/>
      <c r="C83" s="27" t="s">
        <v>50</v>
      </c>
      <c r="D83" s="27" t="s">
        <v>51</v>
      </c>
      <c r="E83" s="27">
        <v>2086</v>
      </c>
      <c r="F83" s="110">
        <v>0.170478729</v>
      </c>
      <c r="G83" s="27">
        <v>1667</v>
      </c>
      <c r="H83" s="27"/>
      <c r="I83" s="27"/>
      <c r="J83" s="27"/>
      <c r="K83" s="27"/>
      <c r="L83" s="27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hidden="1" x14ac:dyDescent="0.25">
      <c r="A84" s="3"/>
      <c r="B84" s="3"/>
      <c r="C84" s="27" t="s">
        <v>50</v>
      </c>
      <c r="D84" s="27" t="s">
        <v>53</v>
      </c>
      <c r="E84" s="27">
        <v>2086</v>
      </c>
      <c r="F84" s="110">
        <v>0.14650532799999999</v>
      </c>
      <c r="G84" s="27">
        <v>1667</v>
      </c>
      <c r="H84" s="27"/>
      <c r="I84" s="27"/>
      <c r="J84" s="27"/>
      <c r="K84" s="27"/>
      <c r="L84" s="27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x14ac:dyDescent="0.25">
      <c r="A85" s="3"/>
      <c r="B85" s="3"/>
      <c r="C85" s="27" t="s">
        <v>50</v>
      </c>
      <c r="D85" s="27" t="s">
        <v>170</v>
      </c>
      <c r="E85" s="27">
        <v>2086</v>
      </c>
      <c r="F85" s="110">
        <v>0.32928709741915502</v>
      </c>
      <c r="G85" s="27">
        <v>2710</v>
      </c>
      <c r="H85" s="27">
        <v>208</v>
      </c>
      <c r="I85" s="27">
        <v>100000</v>
      </c>
      <c r="J85" s="27" t="b">
        <v>0</v>
      </c>
      <c r="K85" s="27">
        <v>2</v>
      </c>
      <c r="L85" s="27">
        <v>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x14ac:dyDescent="0.25">
      <c r="A86" s="3"/>
      <c r="B86" s="3"/>
      <c r="C86" s="27" t="s">
        <v>50</v>
      </c>
      <c r="D86" s="27" t="s">
        <v>38</v>
      </c>
      <c r="E86" s="27">
        <v>2086</v>
      </c>
      <c r="F86" s="110">
        <v>0.32912276499999998</v>
      </c>
      <c r="G86" s="27">
        <v>2710</v>
      </c>
      <c r="H86" s="27">
        <v>100000</v>
      </c>
      <c r="I86" s="27"/>
      <c r="J86" s="27"/>
      <c r="K86" s="27"/>
      <c r="L86" s="27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" hidden="1" x14ac:dyDescent="0.25">
      <c r="A87" s="3"/>
      <c r="B87" s="3"/>
      <c r="C87" s="27" t="s">
        <v>50</v>
      </c>
      <c r="D87" s="27" t="s">
        <v>165</v>
      </c>
      <c r="E87" s="27">
        <v>2086</v>
      </c>
      <c r="F87" s="110">
        <v>0.32899129858427301</v>
      </c>
      <c r="G87" s="27">
        <v>2710</v>
      </c>
      <c r="I87" s="27"/>
      <c r="J87" s="27"/>
      <c r="K87" s="27"/>
      <c r="L87" s="27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hidden="1" x14ac:dyDescent="0.25">
      <c r="A88" s="3"/>
      <c r="B88" s="3"/>
      <c r="C88" s="27" t="s">
        <v>50</v>
      </c>
      <c r="D88" s="27" t="s">
        <v>48</v>
      </c>
      <c r="E88" s="27">
        <v>2086</v>
      </c>
      <c r="F88" s="110">
        <v>0.32888722100000001</v>
      </c>
      <c r="G88" s="27">
        <v>2710</v>
      </c>
      <c r="H88" s="27"/>
      <c r="I88" s="27"/>
      <c r="J88" s="27"/>
      <c r="K88" s="27"/>
      <c r="L88" s="27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8" x14ac:dyDescent="0.25">
      <c r="A89" s="3"/>
      <c r="B89" s="3"/>
      <c r="C89" s="27" t="s">
        <v>50</v>
      </c>
      <c r="D89" s="27" t="s">
        <v>45</v>
      </c>
      <c r="E89" s="27">
        <v>2086</v>
      </c>
      <c r="F89" s="110">
        <v>0.30793480400000001</v>
      </c>
      <c r="G89" s="27">
        <v>2710</v>
      </c>
      <c r="H89" s="27"/>
      <c r="I89" s="27"/>
      <c r="J89" s="27"/>
      <c r="K89" s="27"/>
      <c r="L89" s="27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8" hidden="1" x14ac:dyDescent="0.25">
      <c r="A90" s="3"/>
      <c r="B90" s="3"/>
      <c r="C90" s="27" t="s">
        <v>50</v>
      </c>
      <c r="D90" s="27" t="s">
        <v>166</v>
      </c>
      <c r="E90" s="27">
        <v>2086</v>
      </c>
      <c r="F90" s="110">
        <v>0.29176720631694802</v>
      </c>
      <c r="G90" s="27">
        <v>15546</v>
      </c>
      <c r="H90" s="27"/>
      <c r="I90" s="27"/>
      <c r="J90" s="27"/>
      <c r="K90" s="27"/>
      <c r="L90" s="27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8" x14ac:dyDescent="0.25">
      <c r="A91" s="3"/>
      <c r="B91" s="3"/>
      <c r="C91" s="27" t="s">
        <v>50</v>
      </c>
      <c r="D91" s="27" t="s">
        <v>173</v>
      </c>
      <c r="E91" s="27">
        <v>2086</v>
      </c>
      <c r="F91" s="110">
        <v>0.29606724493512898</v>
      </c>
      <c r="G91" s="27">
        <v>17145</v>
      </c>
      <c r="H91" s="27"/>
      <c r="I91" s="27"/>
      <c r="J91" s="27"/>
      <c r="K91" s="27"/>
      <c r="L91" s="27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8" x14ac:dyDescent="0.25">
      <c r="A92" s="3"/>
      <c r="B92" s="3"/>
      <c r="C92" s="27" t="s">
        <v>50</v>
      </c>
      <c r="D92" s="27" t="s">
        <v>56</v>
      </c>
      <c r="E92" s="27">
        <v>2086</v>
      </c>
      <c r="F92" s="110">
        <v>0.26039061899999999</v>
      </c>
      <c r="G92" s="27">
        <v>19817</v>
      </c>
      <c r="H92" s="27">
        <v>100000</v>
      </c>
      <c r="I92" s="27"/>
      <c r="J92" s="27"/>
      <c r="K92" s="27"/>
      <c r="L92" s="27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8" x14ac:dyDescent="0.25">
      <c r="A93" s="3"/>
      <c r="B93" s="3"/>
      <c r="C93" s="27" t="s">
        <v>50</v>
      </c>
      <c r="D93" s="27" t="s">
        <v>56</v>
      </c>
      <c r="E93" s="27">
        <v>2086</v>
      </c>
      <c r="F93" s="110">
        <v>0.18726257399999999</v>
      </c>
      <c r="G93" s="27">
        <v>98309</v>
      </c>
      <c r="H93" s="27">
        <v>100000</v>
      </c>
      <c r="I93" s="27">
        <v>3</v>
      </c>
      <c r="J93" s="27">
        <v>1</v>
      </c>
      <c r="K93" s="27"/>
      <c r="L93" s="27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8" hidden="1" x14ac:dyDescent="0.25">
      <c r="A94" s="3"/>
      <c r="B94" s="3"/>
      <c r="C94" s="27" t="s">
        <v>50</v>
      </c>
      <c r="D94" s="27" t="s">
        <v>168</v>
      </c>
      <c r="E94" s="27">
        <v>2086</v>
      </c>
      <c r="F94" s="110">
        <v>0.30378814230114998</v>
      </c>
      <c r="G94" s="27">
        <v>254196</v>
      </c>
      <c r="H94" s="27"/>
      <c r="I94" s="27"/>
      <c r="J94" s="27"/>
      <c r="K94" s="27"/>
      <c r="L94" s="27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8" x14ac:dyDescent="0.25">
      <c r="A95" s="3"/>
      <c r="B95" s="3"/>
      <c r="C95" s="27" t="s">
        <v>50</v>
      </c>
      <c r="D95" s="27" t="s">
        <v>33</v>
      </c>
      <c r="E95" s="27">
        <v>2086</v>
      </c>
      <c r="F95" s="110">
        <v>0.30378814199999998</v>
      </c>
      <c r="G95" s="27">
        <v>254196</v>
      </c>
      <c r="H95" s="27"/>
      <c r="I95" s="27"/>
      <c r="J95" s="27"/>
      <c r="K95" s="27"/>
      <c r="L95" s="27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8" x14ac:dyDescent="0.25">
      <c r="A96" s="3"/>
      <c r="B96" s="3"/>
      <c r="C96" s="27" t="s">
        <v>50</v>
      </c>
      <c r="D96" s="27" t="s">
        <v>167</v>
      </c>
      <c r="E96" s="27">
        <v>2086</v>
      </c>
      <c r="F96" s="110">
        <v>0.28103080416199899</v>
      </c>
      <c r="G96" s="27">
        <v>262505</v>
      </c>
      <c r="H96" s="27"/>
      <c r="I96" s="27"/>
      <c r="J96" s="27"/>
      <c r="K96" s="27"/>
      <c r="L96" s="27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8" x14ac:dyDescent="0.25">
      <c r="A97" s="3"/>
      <c r="B97" s="3"/>
      <c r="C97" s="27" t="s">
        <v>50</v>
      </c>
      <c r="D97" s="27" t="s">
        <v>28</v>
      </c>
      <c r="E97" s="27">
        <v>2086</v>
      </c>
      <c r="F97" s="110">
        <v>0.128310961</v>
      </c>
      <c r="G97" s="27">
        <v>318265</v>
      </c>
      <c r="H97" s="27"/>
      <c r="I97" s="27"/>
      <c r="J97" s="27"/>
      <c r="K97" s="27"/>
      <c r="L97" s="27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8" x14ac:dyDescent="0.25">
      <c r="A98" s="3"/>
      <c r="B98" s="3"/>
      <c r="C98" s="27" t="s">
        <v>52</v>
      </c>
      <c r="D98" s="27" t="s">
        <v>56</v>
      </c>
      <c r="E98" s="27">
        <v>10496</v>
      </c>
      <c r="F98" s="110">
        <v>0.29806424999999998</v>
      </c>
      <c r="G98" s="27">
        <v>6923</v>
      </c>
      <c r="H98" s="27">
        <v>100000</v>
      </c>
      <c r="I98" s="27"/>
      <c r="J98" s="27"/>
      <c r="K98" s="27"/>
      <c r="L98" s="27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8" hidden="1" x14ac:dyDescent="0.25">
      <c r="A99" s="3"/>
      <c r="B99" s="3"/>
      <c r="C99" s="27" t="s">
        <v>52</v>
      </c>
      <c r="D99" s="27" t="s">
        <v>51</v>
      </c>
      <c r="E99" s="27">
        <v>10496</v>
      </c>
      <c r="F99" s="110">
        <v>0.33453703800000001</v>
      </c>
      <c r="G99" s="27">
        <v>8395</v>
      </c>
      <c r="H99" s="27"/>
      <c r="I99" s="27"/>
      <c r="J99" s="27"/>
      <c r="K99" s="27"/>
      <c r="L99" s="2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8" hidden="1" x14ac:dyDescent="0.25">
      <c r="C100" s="81" t="s">
        <v>52</v>
      </c>
      <c r="D100" s="81" t="s">
        <v>53</v>
      </c>
      <c r="E100" s="81">
        <v>10496</v>
      </c>
      <c r="F100" s="112">
        <v>0.31342219999999998</v>
      </c>
      <c r="G100" s="81">
        <v>8395</v>
      </c>
      <c r="H100" s="27"/>
      <c r="I100" s="27"/>
      <c r="J100" s="27"/>
      <c r="K100" s="27"/>
      <c r="L100" s="27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8" x14ac:dyDescent="0.25">
      <c r="C101" s="27" t="s">
        <v>52</v>
      </c>
      <c r="D101" s="27" t="s">
        <v>38</v>
      </c>
      <c r="E101" s="27">
        <v>10496</v>
      </c>
      <c r="F101" s="110">
        <v>0.37196618199999998</v>
      </c>
      <c r="G101" s="27">
        <v>13643</v>
      </c>
      <c r="H101" s="27">
        <v>100000</v>
      </c>
      <c r="I101" s="27"/>
      <c r="J101" s="27"/>
      <c r="K101" s="27"/>
      <c r="L101" s="27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25">
      <c r="C102" s="27" t="s">
        <v>52</v>
      </c>
      <c r="D102" s="27" t="s">
        <v>170</v>
      </c>
      <c r="E102" s="27">
        <v>10496</v>
      </c>
      <c r="F102" s="110">
        <v>0.371676864224253</v>
      </c>
      <c r="G102" s="27">
        <v>13643</v>
      </c>
      <c r="H102" s="27">
        <v>1049</v>
      </c>
      <c r="I102" s="27">
        <v>100000</v>
      </c>
      <c r="J102" s="27" t="b">
        <v>0</v>
      </c>
      <c r="K102" s="27">
        <v>2</v>
      </c>
      <c r="L102" s="27">
        <v>3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hidden="1" x14ac:dyDescent="0.25">
      <c r="C103" s="27" t="s">
        <v>52</v>
      </c>
      <c r="D103" s="27" t="s">
        <v>165</v>
      </c>
      <c r="E103" s="27">
        <v>10496</v>
      </c>
      <c r="F103" s="110">
        <v>0.36907836224724799</v>
      </c>
      <c r="G103" s="27">
        <v>13643</v>
      </c>
      <c r="I103" s="27"/>
      <c r="J103" s="27"/>
      <c r="K103" s="27"/>
      <c r="L103" s="27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hidden="1" x14ac:dyDescent="0.25">
      <c r="C104" s="27" t="s">
        <v>52</v>
      </c>
      <c r="D104" s="27" t="s">
        <v>48</v>
      </c>
      <c r="E104" s="27">
        <v>10496</v>
      </c>
      <c r="F104" s="110">
        <v>0.36880243899999998</v>
      </c>
      <c r="G104" s="27">
        <v>13643</v>
      </c>
      <c r="H104" s="27"/>
      <c r="I104" s="27"/>
      <c r="J104" s="27"/>
      <c r="K104" s="27"/>
      <c r="L104" s="27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25">
      <c r="C105" s="81" t="s">
        <v>52</v>
      </c>
      <c r="D105" s="81" t="s">
        <v>45</v>
      </c>
      <c r="E105" s="81">
        <v>10496</v>
      </c>
      <c r="F105" s="111">
        <v>0.36455643300000001</v>
      </c>
      <c r="G105" s="27">
        <v>13643</v>
      </c>
      <c r="H105" s="27"/>
      <c r="I105" s="27"/>
      <c r="K105" s="27"/>
      <c r="L105" s="27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hidden="1" x14ac:dyDescent="0.25">
      <c r="C106" s="27" t="s">
        <v>52</v>
      </c>
      <c r="D106" s="27" t="s">
        <v>166</v>
      </c>
      <c r="E106" s="27">
        <v>10496</v>
      </c>
      <c r="F106" s="110">
        <v>0.41364401058688599</v>
      </c>
      <c r="G106" s="27">
        <v>21209</v>
      </c>
      <c r="H106" s="27"/>
      <c r="I106" s="27"/>
      <c r="J106" s="27"/>
      <c r="K106" s="27"/>
      <c r="L106" s="27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25">
      <c r="C107" s="27" t="s">
        <v>52</v>
      </c>
      <c r="D107" s="27" t="s">
        <v>173</v>
      </c>
      <c r="E107" s="27">
        <v>10496</v>
      </c>
      <c r="F107" s="110">
        <v>0.42625880008143702</v>
      </c>
      <c r="G107" s="27">
        <v>29605</v>
      </c>
      <c r="H107" s="27"/>
      <c r="I107" s="27"/>
      <c r="J107" s="27"/>
      <c r="K107" s="27"/>
      <c r="L107" s="27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25">
      <c r="C108" s="27" t="s">
        <v>52</v>
      </c>
      <c r="D108" s="81" t="s">
        <v>56</v>
      </c>
      <c r="E108" s="81">
        <v>10496</v>
      </c>
      <c r="F108" s="111">
        <v>0.393348906</v>
      </c>
      <c r="G108" s="81">
        <v>72323</v>
      </c>
      <c r="H108" s="81">
        <v>100000</v>
      </c>
      <c r="I108" s="27">
        <v>3</v>
      </c>
      <c r="J108" s="27">
        <v>1</v>
      </c>
      <c r="K108" s="27"/>
      <c r="L108" s="27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25">
      <c r="C109" s="27" t="s">
        <v>52</v>
      </c>
      <c r="D109" s="27" t="s">
        <v>33</v>
      </c>
      <c r="E109" s="27">
        <v>10496</v>
      </c>
      <c r="F109" s="110">
        <v>0.44772189099999998</v>
      </c>
      <c r="G109" s="27">
        <v>206161</v>
      </c>
      <c r="H109" s="27"/>
      <c r="I109" s="27"/>
      <c r="J109" s="27"/>
      <c r="K109" s="27"/>
      <c r="L109" s="27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hidden="1" x14ac:dyDescent="0.25">
      <c r="C110" s="27" t="s">
        <v>52</v>
      </c>
      <c r="D110" s="27" t="s">
        <v>168</v>
      </c>
      <c r="E110" s="27">
        <v>10496</v>
      </c>
      <c r="F110" s="110">
        <v>0.44772189063789197</v>
      </c>
      <c r="G110" s="27">
        <v>206161</v>
      </c>
      <c r="H110" s="27"/>
      <c r="I110" s="27"/>
      <c r="J110" s="27"/>
      <c r="K110" s="27"/>
      <c r="L110" s="27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25">
      <c r="C111" s="27" t="s">
        <v>52</v>
      </c>
      <c r="D111" s="27" t="s">
        <v>167</v>
      </c>
      <c r="E111" s="27">
        <v>10496</v>
      </c>
      <c r="F111" s="110">
        <v>0.43811279105901002</v>
      </c>
      <c r="G111" s="27">
        <v>209748</v>
      </c>
      <c r="H111" s="27"/>
      <c r="I111" s="27"/>
      <c r="J111" s="27"/>
      <c r="K111" s="27"/>
      <c r="L111" s="27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25">
      <c r="C112" s="27" t="s">
        <v>52</v>
      </c>
      <c r="D112" s="27" t="s">
        <v>28</v>
      </c>
      <c r="E112" s="27">
        <v>10496</v>
      </c>
      <c r="F112" s="110">
        <v>0.41113391100000002</v>
      </c>
      <c r="G112" s="27">
        <v>219819</v>
      </c>
      <c r="H112" s="27"/>
      <c r="I112" s="27"/>
      <c r="J112" s="27"/>
      <c r="K112" s="27"/>
      <c r="L112" s="27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25">
      <c r="C113" s="27" t="s">
        <v>55</v>
      </c>
      <c r="D113" s="27" t="s">
        <v>56</v>
      </c>
      <c r="E113" s="27">
        <v>160894</v>
      </c>
      <c r="F113" s="110">
        <v>0.10597532899999999</v>
      </c>
      <c r="G113" s="27">
        <v>6456</v>
      </c>
      <c r="H113" s="27">
        <v>100000</v>
      </c>
      <c r="I113" s="27">
        <v>9</v>
      </c>
      <c r="J113" s="27">
        <v>4</v>
      </c>
      <c r="K113" s="27"/>
      <c r="L113" s="27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hidden="1" x14ac:dyDescent="0.25">
      <c r="C114" s="27" t="s">
        <v>55</v>
      </c>
      <c r="D114" s="27" t="s">
        <v>166</v>
      </c>
      <c r="E114" s="27">
        <v>160894</v>
      </c>
      <c r="F114" s="110">
        <v>0.14088450272018799</v>
      </c>
      <c r="G114" s="27">
        <v>17675</v>
      </c>
      <c r="H114" s="27"/>
      <c r="I114" s="27"/>
      <c r="J114" s="27"/>
      <c r="K114" s="27"/>
      <c r="L114" s="2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25">
      <c r="C115" s="27" t="s">
        <v>55</v>
      </c>
      <c r="D115" s="27" t="s">
        <v>170</v>
      </c>
      <c r="E115" s="27">
        <v>160894</v>
      </c>
      <c r="F115" s="110">
        <v>0.15177764767955301</v>
      </c>
      <c r="G115" s="27">
        <v>161282</v>
      </c>
      <c r="H115" s="27">
        <v>10000</v>
      </c>
      <c r="I115" s="27">
        <v>100000</v>
      </c>
      <c r="J115" s="27" t="b">
        <v>0</v>
      </c>
      <c r="K115" s="27">
        <v>2</v>
      </c>
      <c r="L115" s="27">
        <v>3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25">
      <c r="C116" s="27" t="s">
        <v>55</v>
      </c>
      <c r="D116" s="27" t="s">
        <v>173</v>
      </c>
      <c r="E116" s="27">
        <v>160894</v>
      </c>
      <c r="F116" s="110">
        <v>0.14652673879890399</v>
      </c>
      <c r="G116" s="27">
        <v>171852</v>
      </c>
      <c r="H116" s="27"/>
      <c r="I116" s="27"/>
      <c r="J116" s="27"/>
      <c r="K116" s="27"/>
      <c r="L116" s="27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8" x14ac:dyDescent="0.25">
      <c r="C117" s="27" t="s">
        <v>55</v>
      </c>
      <c r="D117" s="27" t="s">
        <v>38</v>
      </c>
      <c r="E117" s="27">
        <v>160894</v>
      </c>
      <c r="F117" s="110">
        <v>0.14872085600000001</v>
      </c>
      <c r="G117" s="27">
        <v>316812</v>
      </c>
      <c r="H117" s="27">
        <v>10000</v>
      </c>
      <c r="I117" s="27">
        <v>100000</v>
      </c>
      <c r="J117" s="27" t="b">
        <v>0</v>
      </c>
      <c r="K117" s="27"/>
      <c r="L117" s="27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8" hidden="1" x14ac:dyDescent="0.25">
      <c r="A118" s="3"/>
      <c r="B118" s="3"/>
      <c r="C118" s="27" t="s">
        <v>55</v>
      </c>
      <c r="D118" s="27" t="s">
        <v>53</v>
      </c>
      <c r="E118" s="27">
        <v>160894</v>
      </c>
      <c r="F118" s="110">
        <v>0.12846476900000001</v>
      </c>
      <c r="G118" s="27">
        <v>342313</v>
      </c>
      <c r="H118" s="27"/>
      <c r="I118" s="27"/>
      <c r="J118" s="27"/>
      <c r="K118" s="27"/>
      <c r="L118" s="27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8" hidden="1" x14ac:dyDescent="0.25">
      <c r="A119" s="3"/>
      <c r="B119" s="3"/>
      <c r="C119" s="27" t="s">
        <v>55</v>
      </c>
      <c r="D119" s="27" t="s">
        <v>51</v>
      </c>
      <c r="E119" s="27">
        <v>160894</v>
      </c>
      <c r="F119" s="110">
        <v>0.12899703600000001</v>
      </c>
      <c r="G119" s="27">
        <v>342413</v>
      </c>
      <c r="H119" s="27"/>
      <c r="I119" s="27"/>
      <c r="J119" s="27"/>
      <c r="K119" s="27"/>
      <c r="L119" s="27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8" hidden="1" x14ac:dyDescent="0.25">
      <c r="A120" s="3"/>
      <c r="B120" s="3"/>
      <c r="C120" s="27" t="s">
        <v>55</v>
      </c>
      <c r="D120" s="27" t="s">
        <v>48</v>
      </c>
      <c r="E120" s="27">
        <v>160894</v>
      </c>
      <c r="F120" s="110">
        <v>0.14122317100000001</v>
      </c>
      <c r="G120" s="27">
        <v>405873</v>
      </c>
      <c r="H120" s="27"/>
      <c r="I120" s="27"/>
      <c r="J120" s="27"/>
      <c r="K120" s="27"/>
      <c r="L120" s="27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8" hidden="1" x14ac:dyDescent="0.25">
      <c r="A121" s="3"/>
      <c r="B121" s="3"/>
      <c r="C121" s="27" t="s">
        <v>55</v>
      </c>
      <c r="D121" s="27" t="s">
        <v>165</v>
      </c>
      <c r="E121" s="27">
        <v>160894</v>
      </c>
      <c r="F121" s="110">
        <v>0.138502466187368</v>
      </c>
      <c r="G121" s="27">
        <v>406484</v>
      </c>
      <c r="H121" s="27"/>
      <c r="I121" s="27"/>
      <c r="J121" s="27"/>
      <c r="K121" s="27"/>
      <c r="L121" s="27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25">
      <c r="A122" s="3"/>
      <c r="B122" s="3"/>
      <c r="C122" s="27" t="s">
        <v>55</v>
      </c>
      <c r="D122" s="27" t="s">
        <v>45</v>
      </c>
      <c r="E122" s="27">
        <v>160894</v>
      </c>
      <c r="F122" s="110">
        <v>0.11388137700000001</v>
      </c>
      <c r="G122" s="27">
        <v>409358</v>
      </c>
      <c r="H122" s="27"/>
      <c r="I122" s="27"/>
      <c r="J122" s="27"/>
      <c r="K122" s="27"/>
      <c r="L122" s="27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25">
      <c r="A123" s="3"/>
      <c r="B123" s="3"/>
      <c r="C123" s="27" t="s">
        <v>55</v>
      </c>
      <c r="D123" s="27" t="s">
        <v>56</v>
      </c>
      <c r="E123" s="27">
        <v>160894</v>
      </c>
      <c r="F123" s="110">
        <v>0.131845774</v>
      </c>
      <c r="G123" s="27">
        <v>527177</v>
      </c>
      <c r="H123" s="27">
        <v>100000</v>
      </c>
      <c r="I123" s="27">
        <v>3</v>
      </c>
      <c r="J123" s="27">
        <v>1</v>
      </c>
      <c r="K123" s="27"/>
      <c r="L123" s="27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25">
      <c r="A124" s="3"/>
      <c r="B124" s="3"/>
      <c r="C124" s="27" t="s">
        <v>55</v>
      </c>
      <c r="D124" s="27" t="s">
        <v>33</v>
      </c>
      <c r="E124" s="27">
        <v>160894</v>
      </c>
      <c r="F124" s="110">
        <v>0.15030010399999999</v>
      </c>
      <c r="G124" s="27">
        <v>1645867</v>
      </c>
      <c r="H124" s="27"/>
      <c r="I124" s="27"/>
      <c r="J124" s="27"/>
      <c r="K124" s="27"/>
      <c r="L124" s="27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hidden="1" x14ac:dyDescent="0.25">
      <c r="A125" s="3"/>
      <c r="B125" s="3"/>
      <c r="C125" s="27" t="s">
        <v>55</v>
      </c>
      <c r="D125" s="27" t="s">
        <v>168</v>
      </c>
      <c r="E125" s="27">
        <v>160894</v>
      </c>
      <c r="F125" s="110">
        <v>0.15030010356231599</v>
      </c>
      <c r="G125" s="27">
        <v>1645867</v>
      </c>
      <c r="H125" s="27"/>
      <c r="I125" s="27"/>
      <c r="J125" s="27"/>
      <c r="K125" s="27"/>
      <c r="L125" s="27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25">
      <c r="A126" s="3"/>
      <c r="B126" s="3"/>
      <c r="C126" s="27" t="s">
        <v>55</v>
      </c>
      <c r="D126" s="27" t="s">
        <v>167</v>
      </c>
      <c r="E126" s="27">
        <v>160894</v>
      </c>
      <c r="F126" s="110">
        <v>0.14946530662396099</v>
      </c>
      <c r="G126" s="27">
        <v>1647484</v>
      </c>
      <c r="H126" s="27"/>
      <c r="I126" s="27"/>
      <c r="J126" s="27"/>
      <c r="K126" s="27"/>
      <c r="L126" s="27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25">
      <c r="A127" s="3"/>
      <c r="B127" s="3"/>
      <c r="C127" s="27" t="s">
        <v>55</v>
      </c>
      <c r="D127" s="27" t="s">
        <v>28</v>
      </c>
      <c r="E127" s="27">
        <v>160894</v>
      </c>
      <c r="F127" s="110">
        <v>0.14751899600000001</v>
      </c>
      <c r="G127" s="27">
        <v>1651254</v>
      </c>
      <c r="H127" s="27"/>
      <c r="I127" s="27"/>
      <c r="J127" s="27"/>
      <c r="K127" s="27"/>
      <c r="L127" s="27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25">
      <c r="A128" s="3"/>
      <c r="B128" s="3"/>
      <c r="C128" s="27" t="s">
        <v>58</v>
      </c>
      <c r="D128" s="27" t="s">
        <v>56</v>
      </c>
      <c r="E128" s="27">
        <v>13114</v>
      </c>
      <c r="F128" s="110">
        <v>0.63841599299999996</v>
      </c>
      <c r="G128" s="27">
        <v>16725</v>
      </c>
      <c r="H128" s="27">
        <v>100000</v>
      </c>
      <c r="I128" s="27"/>
      <c r="J128" s="27"/>
      <c r="K128" s="27"/>
      <c r="L128" s="27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25">
      <c r="A129" s="3"/>
      <c r="B129" s="3"/>
      <c r="C129" s="27" t="s">
        <v>58</v>
      </c>
      <c r="D129" s="27" t="s">
        <v>170</v>
      </c>
      <c r="E129" s="27">
        <v>13114</v>
      </c>
      <c r="F129" s="110">
        <v>0.75374349211816805</v>
      </c>
      <c r="G129" s="27">
        <v>18921</v>
      </c>
      <c r="H129" s="27">
        <v>1311</v>
      </c>
      <c r="I129" s="27">
        <v>100000</v>
      </c>
      <c r="J129" s="27" t="b">
        <v>0</v>
      </c>
      <c r="K129" s="27">
        <v>2</v>
      </c>
      <c r="L129" s="27">
        <v>3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hidden="1" x14ac:dyDescent="0.25">
      <c r="A130" s="3"/>
      <c r="B130" s="3"/>
      <c r="C130" s="27" t="s">
        <v>58</v>
      </c>
      <c r="D130" s="27" t="s">
        <v>51</v>
      </c>
      <c r="E130" s="27">
        <v>13114</v>
      </c>
      <c r="F130" s="110">
        <v>0.52517999500000001</v>
      </c>
      <c r="G130" s="27">
        <v>19667</v>
      </c>
      <c r="H130" s="27"/>
      <c r="I130" s="27"/>
      <c r="J130" s="27"/>
      <c r="K130" s="27" t="s">
        <v>77</v>
      </c>
      <c r="L130" s="27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hidden="1" x14ac:dyDescent="0.25">
      <c r="A131" s="3"/>
      <c r="B131" s="3"/>
      <c r="C131" s="27" t="s">
        <v>58</v>
      </c>
      <c r="D131" s="27" t="s">
        <v>53</v>
      </c>
      <c r="E131" s="27">
        <v>13114</v>
      </c>
      <c r="F131" s="110">
        <v>0.33665823499999997</v>
      </c>
      <c r="G131" s="27">
        <v>19667</v>
      </c>
      <c r="H131" s="27"/>
      <c r="I131" s="27"/>
      <c r="J131" s="27"/>
      <c r="K131" s="27"/>
      <c r="L131" s="27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hidden="1" x14ac:dyDescent="0.25">
      <c r="A132" s="3"/>
      <c r="B132" s="3"/>
      <c r="C132" s="27" t="s">
        <v>58</v>
      </c>
      <c r="D132" s="27" t="s">
        <v>48</v>
      </c>
      <c r="E132" s="27">
        <v>13114</v>
      </c>
      <c r="F132" s="110">
        <v>0.762825898</v>
      </c>
      <c r="G132" s="27">
        <v>26224</v>
      </c>
      <c r="H132" s="27"/>
      <c r="I132" s="27"/>
      <c r="J132" s="27"/>
      <c r="K132" s="27"/>
      <c r="L132" s="27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hidden="1" x14ac:dyDescent="0.25">
      <c r="A133" s="3"/>
      <c r="B133" s="3"/>
      <c r="C133" s="27" t="s">
        <v>58</v>
      </c>
      <c r="D133" s="27" t="s">
        <v>165</v>
      </c>
      <c r="E133" s="27">
        <v>13114</v>
      </c>
      <c r="F133" s="110">
        <v>0.76260602934696198</v>
      </c>
      <c r="G133" s="27">
        <v>26224</v>
      </c>
      <c r="H133" s="27"/>
      <c r="I133" s="27"/>
      <c r="J133" s="27"/>
      <c r="K133" s="27"/>
      <c r="L133" s="27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25">
      <c r="A134" s="3"/>
      <c r="B134" s="3"/>
      <c r="C134" s="27" t="s">
        <v>58</v>
      </c>
      <c r="D134" s="27" t="s">
        <v>38</v>
      </c>
      <c r="E134" s="27">
        <v>13114</v>
      </c>
      <c r="F134" s="110">
        <v>0.75520836700000005</v>
      </c>
      <c r="G134" s="27">
        <v>26224</v>
      </c>
      <c r="H134" s="27">
        <v>100000</v>
      </c>
      <c r="I134" s="27"/>
      <c r="J134" s="27"/>
      <c r="K134" s="27"/>
      <c r="L134" s="27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25">
      <c r="A135" s="3"/>
      <c r="B135" s="3"/>
      <c r="C135" s="27" t="s">
        <v>58</v>
      </c>
      <c r="D135" s="27" t="s">
        <v>45</v>
      </c>
      <c r="E135" s="27">
        <v>13114</v>
      </c>
      <c r="F135" s="110">
        <v>0.63109986500000004</v>
      </c>
      <c r="G135" s="27">
        <v>26224</v>
      </c>
      <c r="H135" s="27"/>
      <c r="I135" s="27"/>
      <c r="J135" s="27"/>
      <c r="K135" s="27"/>
      <c r="L135" s="27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hidden="1" x14ac:dyDescent="0.25">
      <c r="A136" s="3"/>
      <c r="B136" s="3"/>
      <c r="C136" s="27" t="s">
        <v>58</v>
      </c>
      <c r="D136" s="27" t="s">
        <v>166</v>
      </c>
      <c r="E136" s="27">
        <v>13114</v>
      </c>
      <c r="F136" s="110">
        <v>0.75510759362051205</v>
      </c>
      <c r="G136" s="27">
        <v>47333</v>
      </c>
      <c r="H136" s="27"/>
      <c r="I136" s="27"/>
      <c r="J136" s="27"/>
      <c r="K136" s="27"/>
      <c r="L136" s="27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8" x14ac:dyDescent="0.25">
      <c r="A137" s="3"/>
      <c r="B137" s="3"/>
      <c r="C137" s="27" t="s">
        <v>58</v>
      </c>
      <c r="D137" s="27" t="s">
        <v>173</v>
      </c>
      <c r="E137" s="27">
        <v>13114</v>
      </c>
      <c r="F137" s="110">
        <v>0.76546890187538696</v>
      </c>
      <c r="G137" s="27">
        <v>49214</v>
      </c>
      <c r="H137" s="27"/>
      <c r="I137" s="27"/>
      <c r="J137" s="27"/>
      <c r="K137" s="27"/>
      <c r="L137" s="27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8" x14ac:dyDescent="0.25">
      <c r="A138" s="3"/>
      <c r="B138" s="3"/>
      <c r="C138" s="27" t="s">
        <v>58</v>
      </c>
      <c r="D138" s="27" t="s">
        <v>56</v>
      </c>
      <c r="E138" s="27">
        <v>13114</v>
      </c>
      <c r="F138" s="110">
        <v>0.66956862699999997</v>
      </c>
      <c r="G138" s="27">
        <v>115588</v>
      </c>
      <c r="H138" s="27">
        <v>100000</v>
      </c>
      <c r="I138" s="27">
        <v>3</v>
      </c>
      <c r="J138" s="27">
        <v>1</v>
      </c>
      <c r="K138" s="27"/>
      <c r="L138" s="27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25">
      <c r="A139" s="3"/>
      <c r="B139" s="3"/>
      <c r="C139" s="27" t="s">
        <v>58</v>
      </c>
      <c r="D139" s="27" t="s">
        <v>33</v>
      </c>
      <c r="E139" s="27">
        <v>13114</v>
      </c>
      <c r="F139" s="110">
        <v>0.75997310299999998</v>
      </c>
      <c r="G139" s="27">
        <v>262004</v>
      </c>
      <c r="H139" s="27"/>
      <c r="I139" s="27"/>
      <c r="J139" s="27"/>
      <c r="K139" s="27"/>
      <c r="L139" s="27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hidden="1" x14ac:dyDescent="0.25">
      <c r="A140" s="3"/>
      <c r="B140" s="3"/>
      <c r="C140" s="27" t="s">
        <v>58</v>
      </c>
      <c r="D140" s="27" t="s">
        <v>168</v>
      </c>
      <c r="E140" s="27">
        <v>13114</v>
      </c>
      <c r="F140" s="110">
        <v>0.75997310274002094</v>
      </c>
      <c r="G140" s="27">
        <v>262004</v>
      </c>
      <c r="H140" s="27"/>
      <c r="I140" s="27"/>
      <c r="J140" s="27"/>
      <c r="K140" s="27"/>
      <c r="L140" s="27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25">
      <c r="A141" s="3"/>
      <c r="B141" s="3"/>
      <c r="C141" s="27" t="s">
        <v>58</v>
      </c>
      <c r="D141" s="27" t="s">
        <v>167</v>
      </c>
      <c r="E141" s="27">
        <v>13114</v>
      </c>
      <c r="F141" s="110">
        <v>0.73179785646427398</v>
      </c>
      <c r="G141" s="27">
        <v>292759</v>
      </c>
      <c r="H141" s="27"/>
      <c r="I141" s="27"/>
      <c r="J141" s="27"/>
      <c r="K141" s="27"/>
      <c r="L141" s="27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25">
      <c r="A142" s="3"/>
      <c r="B142" s="3"/>
      <c r="C142" s="27" t="s">
        <v>58</v>
      </c>
      <c r="D142" s="27" t="s">
        <v>28</v>
      </c>
      <c r="E142" s="27">
        <v>13114</v>
      </c>
      <c r="F142" s="110">
        <v>0.68846999799999997</v>
      </c>
      <c r="G142" s="27">
        <v>340054</v>
      </c>
      <c r="H142" s="27"/>
      <c r="I142" s="27"/>
      <c r="J142" s="27"/>
      <c r="K142" s="27"/>
      <c r="L142" s="27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25">
      <c r="A143" s="3"/>
      <c r="B143" s="3"/>
      <c r="C143" s="27" t="s">
        <v>61</v>
      </c>
      <c r="D143" s="27" t="s">
        <v>56</v>
      </c>
      <c r="E143" s="27">
        <v>3196806</v>
      </c>
      <c r="F143" s="110">
        <v>2.1689300000000001E-4</v>
      </c>
      <c r="G143" s="27">
        <v>8609</v>
      </c>
      <c r="H143" s="27">
        <v>100000</v>
      </c>
      <c r="I143" s="27">
        <v>9</v>
      </c>
      <c r="J143" s="27">
        <v>4</v>
      </c>
      <c r="K143" s="27"/>
      <c r="L143" s="27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25">
      <c r="A144" s="3"/>
      <c r="B144" s="3"/>
      <c r="C144" s="27" t="s">
        <v>61</v>
      </c>
      <c r="D144" s="27" t="s">
        <v>170</v>
      </c>
      <c r="E144" s="27">
        <v>3196806</v>
      </c>
      <c r="F144" s="110">
        <v>9.0578391443518202E-2</v>
      </c>
      <c r="G144" s="27">
        <v>3196806</v>
      </c>
      <c r="H144" s="27">
        <v>10000</v>
      </c>
      <c r="I144" s="27">
        <v>100000</v>
      </c>
      <c r="J144" s="27" t="b">
        <v>0</v>
      </c>
      <c r="K144" s="27">
        <v>2</v>
      </c>
      <c r="L144" s="27">
        <v>3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hidden="1" x14ac:dyDescent="0.25">
      <c r="A145" s="3"/>
      <c r="B145" s="3"/>
      <c r="C145" s="27" t="s">
        <v>61</v>
      </c>
      <c r="D145" s="27" t="s">
        <v>166</v>
      </c>
      <c r="E145" s="27">
        <v>3196806</v>
      </c>
      <c r="F145" s="110">
        <v>1.86987001265057E-2</v>
      </c>
      <c r="G145" s="27">
        <v>3340278</v>
      </c>
      <c r="H145" s="27"/>
      <c r="I145" s="27"/>
      <c r="J145" s="27"/>
      <c r="K145" s="27"/>
      <c r="L145" s="27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25">
      <c r="A146" s="3"/>
      <c r="B146" s="3"/>
      <c r="C146" s="27" t="s">
        <v>61</v>
      </c>
      <c r="D146" s="27" t="s">
        <v>173</v>
      </c>
      <c r="E146" s="27">
        <v>3196806</v>
      </c>
      <c r="F146" s="110">
        <v>8.0964771528957896E-2</v>
      </c>
      <c r="G146" s="27">
        <v>5261299</v>
      </c>
      <c r="H146" s="27"/>
      <c r="I146" s="27"/>
      <c r="J146" s="27"/>
      <c r="K146" s="27"/>
      <c r="L146" s="27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25">
      <c r="A147" s="3"/>
      <c r="B147" s="3"/>
      <c r="C147" s="27" t="s">
        <v>61</v>
      </c>
      <c r="D147" s="27" t="s">
        <v>38</v>
      </c>
      <c r="E147" s="27">
        <v>3196806</v>
      </c>
      <c r="F147" s="110">
        <v>8.5726647000000003E-2</v>
      </c>
      <c r="G147" s="27">
        <v>6349562</v>
      </c>
      <c r="H147" s="27">
        <v>100000</v>
      </c>
      <c r="I147" s="27" t="b">
        <v>0</v>
      </c>
      <c r="J147" s="27"/>
      <c r="K147" s="27"/>
      <c r="L147" s="27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hidden="1" x14ac:dyDescent="0.25">
      <c r="A148" s="3"/>
      <c r="B148" s="3"/>
      <c r="C148" s="27" t="s">
        <v>61</v>
      </c>
      <c r="D148" s="27" t="s">
        <v>53</v>
      </c>
      <c r="E148" s="27">
        <v>3196806</v>
      </c>
      <c r="F148" s="110">
        <v>4.1604044999999999E-2</v>
      </c>
      <c r="G148" s="27">
        <v>7911163</v>
      </c>
      <c r="H148" s="27"/>
      <c r="I148" s="27"/>
      <c r="J148" s="27"/>
      <c r="K148" s="27"/>
      <c r="L148" s="27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hidden="1" x14ac:dyDescent="0.25">
      <c r="A149" s="3"/>
      <c r="B149" s="3"/>
      <c r="C149" s="27" t="s">
        <v>61</v>
      </c>
      <c r="D149" s="27" t="s">
        <v>51</v>
      </c>
      <c r="E149" s="27">
        <v>3196806</v>
      </c>
      <c r="F149" s="110">
        <v>1.7457104000000001E-2</v>
      </c>
      <c r="G149" s="27">
        <v>8743665</v>
      </c>
      <c r="H149" s="27"/>
      <c r="I149" s="27"/>
      <c r="J149" s="27"/>
      <c r="K149" s="27"/>
      <c r="L149" s="27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25">
      <c r="A150" s="3"/>
      <c r="B150" s="3"/>
      <c r="C150" s="27" t="s">
        <v>61</v>
      </c>
      <c r="D150" s="27" t="s">
        <v>45</v>
      </c>
      <c r="E150" s="27">
        <v>3196806</v>
      </c>
      <c r="F150" s="110">
        <v>4.6335518999999999E-2</v>
      </c>
      <c r="G150" s="27">
        <v>10682534</v>
      </c>
      <c r="H150" s="27"/>
      <c r="I150" s="27"/>
      <c r="J150" s="27"/>
      <c r="K150" s="27"/>
      <c r="L150" s="27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hidden="1" x14ac:dyDescent="0.25">
      <c r="A151" s="3"/>
      <c r="B151" s="3"/>
      <c r="C151" s="27" t="s">
        <v>61</v>
      </c>
      <c r="D151" s="27" t="s">
        <v>169</v>
      </c>
      <c r="E151" s="27">
        <v>3196806</v>
      </c>
      <c r="F151" s="110">
        <v>4.6359166990253303E-2</v>
      </c>
      <c r="G151" s="27">
        <v>10682740</v>
      </c>
      <c r="H151" s="27"/>
      <c r="I151" s="27"/>
      <c r="J151" s="27"/>
      <c r="K151" s="27"/>
      <c r="L151" s="27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25">
      <c r="A152" s="3"/>
      <c r="B152" s="3"/>
      <c r="C152" s="27" t="s">
        <v>61</v>
      </c>
      <c r="D152" s="27" t="s">
        <v>56</v>
      </c>
      <c r="E152" s="27">
        <v>3196806</v>
      </c>
      <c r="F152" s="110">
        <v>4.1847202E-2</v>
      </c>
      <c r="G152" s="27">
        <v>11691213</v>
      </c>
      <c r="H152" s="27">
        <v>100000</v>
      </c>
      <c r="I152" s="27">
        <v>3</v>
      </c>
      <c r="J152" s="27">
        <v>1</v>
      </c>
      <c r="K152" s="27"/>
      <c r="L152" s="27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25">
      <c r="A153" s="3"/>
      <c r="B153" s="3"/>
      <c r="C153" s="27" t="s">
        <v>61</v>
      </c>
      <c r="D153" s="27" t="s">
        <v>33</v>
      </c>
      <c r="E153" s="27">
        <v>3196806</v>
      </c>
      <c r="F153" s="110">
        <v>0.106791818</v>
      </c>
      <c r="G153" s="27">
        <v>33464484</v>
      </c>
      <c r="H153" s="27"/>
      <c r="I153" s="27"/>
      <c r="J153" s="27"/>
      <c r="K153" s="27"/>
      <c r="L153" s="27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8" hidden="1" x14ac:dyDescent="0.25">
      <c r="A154" s="3"/>
      <c r="B154" s="3"/>
      <c r="C154" s="27" t="s">
        <v>61</v>
      </c>
      <c r="D154" s="27" t="s">
        <v>168</v>
      </c>
      <c r="E154" s="27">
        <v>3196806</v>
      </c>
      <c r="F154" s="110">
        <v>0.106791817921408</v>
      </c>
      <c r="G154" s="27">
        <v>33464484</v>
      </c>
      <c r="H154" s="27"/>
      <c r="I154" s="27"/>
      <c r="J154" s="27"/>
      <c r="K154" s="27"/>
      <c r="L154" s="27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8" x14ac:dyDescent="0.25">
      <c r="A155" s="3"/>
      <c r="B155" s="3"/>
      <c r="C155" s="27" t="s">
        <v>61</v>
      </c>
      <c r="D155" s="27" t="s">
        <v>167</v>
      </c>
      <c r="E155" s="27">
        <v>3196806</v>
      </c>
      <c r="F155" s="110">
        <v>0.106715774612008</v>
      </c>
      <c r="G155" s="27">
        <v>33467333</v>
      </c>
      <c r="H155" s="27"/>
      <c r="I155" s="27"/>
      <c r="J155" s="27"/>
      <c r="K155" s="27"/>
      <c r="L155" s="27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8" x14ac:dyDescent="0.25">
      <c r="A156" s="3"/>
      <c r="B156" s="3"/>
      <c r="C156" s="27" t="s">
        <v>61</v>
      </c>
      <c r="D156" s="27" t="s">
        <v>28</v>
      </c>
      <c r="E156" s="27">
        <v>3196806</v>
      </c>
      <c r="F156" s="110">
        <v>0.102491941</v>
      </c>
      <c r="G156" s="27">
        <v>33625581</v>
      </c>
      <c r="H156" s="27"/>
      <c r="I156" s="27"/>
      <c r="J156" s="27"/>
      <c r="K156" s="27"/>
      <c r="L156" s="27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8" hidden="1" x14ac:dyDescent="0.25">
      <c r="A157" s="3"/>
      <c r="B157" s="3"/>
      <c r="C157" s="27" t="s">
        <v>63</v>
      </c>
      <c r="D157" s="27" t="s">
        <v>51</v>
      </c>
      <c r="E157" s="27">
        <v>5212</v>
      </c>
      <c r="F157" s="110">
        <v>0.514425837</v>
      </c>
      <c r="G157" s="27">
        <v>6253</v>
      </c>
      <c r="H157" s="27"/>
      <c r="I157" s="27"/>
      <c r="J157" s="27"/>
      <c r="K157" s="27"/>
      <c r="L157" s="27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8" hidden="1" x14ac:dyDescent="0.25">
      <c r="A158" s="3"/>
      <c r="B158" s="3"/>
      <c r="C158" s="81" t="s">
        <v>63</v>
      </c>
      <c r="D158" s="81" t="s">
        <v>53</v>
      </c>
      <c r="E158" s="81">
        <v>5212</v>
      </c>
      <c r="F158" s="111">
        <v>0.41751164699999999</v>
      </c>
      <c r="G158" s="81">
        <v>6253</v>
      </c>
      <c r="H158" s="27"/>
      <c r="I158" s="27"/>
      <c r="J158" s="27"/>
      <c r="K158" s="27"/>
      <c r="L158" s="27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8" hidden="1" x14ac:dyDescent="0.25">
      <c r="A159" s="3"/>
      <c r="B159" s="3"/>
      <c r="C159" s="27" t="s">
        <v>63</v>
      </c>
      <c r="D159" s="27" t="s">
        <v>48</v>
      </c>
      <c r="E159" s="27">
        <v>5212</v>
      </c>
      <c r="F159" s="110">
        <v>0.77745103999999998</v>
      </c>
      <c r="G159" s="27">
        <v>8859</v>
      </c>
      <c r="H159" s="27"/>
      <c r="I159" s="27"/>
      <c r="J159" s="27"/>
      <c r="K159" s="27"/>
      <c r="L159" s="27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8" hidden="1" x14ac:dyDescent="0.25">
      <c r="A160" s="3"/>
      <c r="B160" s="3"/>
      <c r="C160" s="27" t="s">
        <v>63</v>
      </c>
      <c r="D160" s="27" t="s">
        <v>169</v>
      </c>
      <c r="E160" s="27">
        <v>5212</v>
      </c>
      <c r="F160" s="110">
        <v>0.77727026848008396</v>
      </c>
      <c r="G160" s="27">
        <v>8859</v>
      </c>
      <c r="H160" s="27"/>
      <c r="I160" s="27"/>
      <c r="J160" s="27"/>
      <c r="K160" s="27"/>
      <c r="L160" s="27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8" x14ac:dyDescent="0.25">
      <c r="A161" s="3"/>
      <c r="B161" s="3"/>
      <c r="C161" s="27" t="s">
        <v>63</v>
      </c>
      <c r="D161" s="27" t="s">
        <v>170</v>
      </c>
      <c r="E161" s="27">
        <v>5212</v>
      </c>
      <c r="F161" s="110">
        <v>0.77646852645058695</v>
      </c>
      <c r="G161" s="27">
        <v>8859</v>
      </c>
      <c r="H161" s="27">
        <v>521</v>
      </c>
      <c r="I161" s="27">
        <v>100000</v>
      </c>
      <c r="J161" s="27" t="b">
        <v>0</v>
      </c>
      <c r="K161" s="27">
        <v>2</v>
      </c>
      <c r="L161" s="27">
        <v>3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8" x14ac:dyDescent="0.25">
      <c r="A162" s="3"/>
      <c r="B162" s="3"/>
      <c r="C162" s="27" t="s">
        <v>63</v>
      </c>
      <c r="D162" s="27" t="s">
        <v>38</v>
      </c>
      <c r="E162" s="27">
        <v>5212</v>
      </c>
      <c r="F162" s="110">
        <v>0.77581581700000002</v>
      </c>
      <c r="G162" s="27">
        <v>8859</v>
      </c>
      <c r="H162" s="27">
        <v>100000</v>
      </c>
      <c r="I162" s="27"/>
      <c r="J162" s="27"/>
      <c r="K162" s="27"/>
      <c r="L162" s="27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8" x14ac:dyDescent="0.25">
      <c r="A163" s="3"/>
      <c r="B163" s="3"/>
      <c r="C163" s="27" t="s">
        <v>63</v>
      </c>
      <c r="D163" s="27" t="s">
        <v>45</v>
      </c>
      <c r="E163" s="27">
        <v>5212</v>
      </c>
      <c r="F163" s="112">
        <v>0.67501297100000002</v>
      </c>
      <c r="G163" s="82">
        <v>8859</v>
      </c>
      <c r="H163" s="27"/>
      <c r="I163" s="27"/>
      <c r="J163" s="27"/>
      <c r="K163" s="27"/>
      <c r="L163" s="27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8" x14ac:dyDescent="0.25">
      <c r="A164" s="3"/>
      <c r="B164" s="3"/>
      <c r="C164" s="27" t="s">
        <v>63</v>
      </c>
      <c r="D164" s="27" t="s">
        <v>56</v>
      </c>
      <c r="E164" s="27">
        <v>5212</v>
      </c>
      <c r="F164" s="110">
        <v>0.68589099600000003</v>
      </c>
      <c r="G164" s="27">
        <v>14040</v>
      </c>
      <c r="H164" s="27">
        <v>100000</v>
      </c>
      <c r="I164" s="27"/>
      <c r="J164" s="27"/>
      <c r="K164" s="27"/>
      <c r="L164" s="27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8" hidden="1" x14ac:dyDescent="0.25">
      <c r="A165" s="3"/>
      <c r="B165" s="3"/>
      <c r="C165" s="27" t="s">
        <v>63</v>
      </c>
      <c r="D165" s="27" t="s">
        <v>166</v>
      </c>
      <c r="E165" s="27">
        <v>5212</v>
      </c>
      <c r="F165" s="110">
        <v>0.74874563940651695</v>
      </c>
      <c r="G165" s="27">
        <v>39155</v>
      </c>
      <c r="H165" s="27"/>
      <c r="I165" s="27"/>
      <c r="J165" s="27"/>
      <c r="K165" s="27"/>
      <c r="L165" s="27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25">
      <c r="A166" s="3"/>
      <c r="B166" s="3"/>
      <c r="C166" s="27" t="s">
        <v>63</v>
      </c>
      <c r="D166" s="27" t="s">
        <v>173</v>
      </c>
      <c r="E166" s="27">
        <v>5212</v>
      </c>
      <c r="F166" s="110">
        <v>0.75391625452618505</v>
      </c>
      <c r="G166" s="27">
        <v>40619</v>
      </c>
      <c r="H166" s="27"/>
      <c r="I166" s="27"/>
      <c r="J166" s="27"/>
      <c r="K166" s="27"/>
      <c r="L166" s="27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25">
      <c r="A167" s="3"/>
      <c r="B167" s="3"/>
      <c r="C167" s="27" t="s">
        <v>63</v>
      </c>
      <c r="D167" s="27" t="s">
        <v>56</v>
      </c>
      <c r="E167" s="27">
        <v>5212</v>
      </c>
      <c r="F167" s="110">
        <v>0.69249674299999997</v>
      </c>
      <c r="G167" s="27">
        <v>73035</v>
      </c>
      <c r="H167" s="27">
        <v>100000</v>
      </c>
      <c r="I167" s="27">
        <v>3</v>
      </c>
      <c r="J167" s="27">
        <v>1</v>
      </c>
      <c r="K167" s="27"/>
      <c r="L167" s="27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25">
      <c r="A168" s="3"/>
      <c r="B168" s="3"/>
      <c r="C168" s="27" t="s">
        <v>63</v>
      </c>
      <c r="D168" s="27" t="s">
        <v>33</v>
      </c>
      <c r="E168" s="27">
        <v>5212</v>
      </c>
      <c r="F168" s="110">
        <v>0.75642221600000004</v>
      </c>
      <c r="G168" s="27">
        <v>176514</v>
      </c>
      <c r="H168" s="27"/>
      <c r="I168" s="27"/>
      <c r="J168" s="27"/>
      <c r="K168" s="27"/>
      <c r="L168" s="27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hidden="1" x14ac:dyDescent="0.25">
      <c r="A169" s="3"/>
      <c r="B169" s="3"/>
      <c r="C169" s="27" t="s">
        <v>63</v>
      </c>
      <c r="D169" s="27" t="s">
        <v>168</v>
      </c>
      <c r="E169" s="27">
        <v>5212</v>
      </c>
      <c r="F169" s="110">
        <v>0.75642221584385705</v>
      </c>
      <c r="G169" s="27">
        <v>176514</v>
      </c>
      <c r="H169" s="27"/>
      <c r="I169" s="27"/>
      <c r="J169" s="27"/>
      <c r="K169" s="27"/>
      <c r="L169" s="27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25">
      <c r="A170" s="3"/>
      <c r="B170" s="3"/>
      <c r="C170" s="27" t="s">
        <v>63</v>
      </c>
      <c r="D170" s="27" t="s">
        <v>167</v>
      </c>
      <c r="E170" s="27">
        <v>5212</v>
      </c>
      <c r="F170" s="110">
        <v>0.69654961141040295</v>
      </c>
      <c r="G170" s="27">
        <v>219902</v>
      </c>
      <c r="H170" s="27"/>
      <c r="I170" s="27"/>
      <c r="J170" s="27"/>
      <c r="K170" s="27"/>
      <c r="L170" s="27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25">
      <c r="A171" s="3"/>
      <c r="B171" s="3"/>
      <c r="C171" s="27" t="s">
        <v>63</v>
      </c>
      <c r="D171" s="27" t="s">
        <v>28</v>
      </c>
      <c r="E171" s="27">
        <v>5212</v>
      </c>
      <c r="F171" s="110">
        <v>0.64313648099999998</v>
      </c>
      <c r="G171" s="27">
        <v>258609</v>
      </c>
      <c r="H171" s="27"/>
      <c r="I171" s="27"/>
      <c r="J171" s="27"/>
      <c r="K171" s="27"/>
      <c r="L171" s="27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25">
      <c r="A172" s="3"/>
      <c r="B172" s="3"/>
      <c r="C172" s="27" t="s">
        <v>68</v>
      </c>
      <c r="D172" s="27" t="s">
        <v>56</v>
      </c>
      <c r="E172" s="27">
        <v>1761022</v>
      </c>
      <c r="F172" s="110">
        <v>3.3709339999999999E-3</v>
      </c>
      <c r="G172" s="27">
        <v>5854</v>
      </c>
      <c r="H172" s="27">
        <v>100000</v>
      </c>
      <c r="I172" s="27"/>
      <c r="J172" s="27"/>
      <c r="K172" s="27"/>
      <c r="L172" s="27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hidden="1" x14ac:dyDescent="0.25">
      <c r="A173" s="3"/>
      <c r="B173" s="3"/>
      <c r="C173" s="27" t="s">
        <v>68</v>
      </c>
      <c r="D173" s="27" t="s">
        <v>166</v>
      </c>
      <c r="E173" s="27">
        <v>1761022</v>
      </c>
      <c r="F173" s="110">
        <v>8.3151240053008904E-2</v>
      </c>
      <c r="G173" s="27">
        <v>927879</v>
      </c>
      <c r="H173" s="27"/>
      <c r="I173" s="27"/>
      <c r="J173" s="27"/>
      <c r="K173" s="27"/>
      <c r="L173" s="27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25">
      <c r="A174" s="3"/>
      <c r="B174" s="3"/>
      <c r="C174" s="27" t="s">
        <v>68</v>
      </c>
      <c r="D174" s="27" t="s">
        <v>170</v>
      </c>
      <c r="E174" s="27">
        <v>1761022</v>
      </c>
      <c r="F174" s="110">
        <v>0.13226923047085501</v>
      </c>
      <c r="G174" s="27">
        <v>1764270</v>
      </c>
      <c r="H174" s="27">
        <v>10000</v>
      </c>
      <c r="I174" s="27">
        <v>100000</v>
      </c>
      <c r="J174" s="27" t="b">
        <v>0</v>
      </c>
      <c r="K174" s="27">
        <v>2</v>
      </c>
      <c r="L174" s="27">
        <v>3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25">
      <c r="A175" s="3"/>
      <c r="B175" s="3"/>
      <c r="C175" s="27" t="s">
        <v>68</v>
      </c>
      <c r="D175" s="27" t="s">
        <v>173</v>
      </c>
      <c r="E175" s="27">
        <v>1761022</v>
      </c>
      <c r="F175" s="110">
        <v>0.13054215660704099</v>
      </c>
      <c r="G175" s="27">
        <v>2997058</v>
      </c>
      <c r="H175" s="27"/>
      <c r="I175" s="27"/>
      <c r="J175" s="27"/>
      <c r="K175" s="27"/>
      <c r="L175" s="27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25">
      <c r="A176" s="3"/>
      <c r="B176" s="3"/>
      <c r="C176" s="27" t="s">
        <v>68</v>
      </c>
      <c r="D176" s="27" t="s">
        <v>38</v>
      </c>
      <c r="E176" s="27">
        <v>1761022</v>
      </c>
      <c r="F176" s="110">
        <v>0.118778019</v>
      </c>
      <c r="G176" s="27">
        <v>8886437</v>
      </c>
      <c r="H176" s="27">
        <v>10000</v>
      </c>
      <c r="I176" s="27">
        <v>100000</v>
      </c>
      <c r="J176" s="27" t="b">
        <v>0</v>
      </c>
      <c r="K176" s="27"/>
      <c r="L176" s="27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hidden="1" x14ac:dyDescent="0.25">
      <c r="A177" s="3"/>
      <c r="B177" s="3"/>
      <c r="C177" s="27" t="s">
        <v>68</v>
      </c>
      <c r="D177" s="27" t="s">
        <v>51</v>
      </c>
      <c r="E177" s="27">
        <v>1761022</v>
      </c>
      <c r="F177" s="110">
        <v>4.8309777999999998E-2</v>
      </c>
      <c r="G177" s="27">
        <v>9342071</v>
      </c>
      <c r="H177" s="27"/>
      <c r="I177" s="27"/>
      <c r="J177" s="27"/>
      <c r="K177" s="27"/>
      <c r="L177" s="27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hidden="1" x14ac:dyDescent="0.25">
      <c r="A178" s="3"/>
      <c r="B178" s="3"/>
      <c r="C178" s="27" t="s">
        <v>68</v>
      </c>
      <c r="D178" s="27" t="s">
        <v>53</v>
      </c>
      <c r="E178" s="27">
        <v>1761022</v>
      </c>
      <c r="F178" s="110">
        <v>2.8657963000000002E-2</v>
      </c>
      <c r="G178" s="27">
        <v>9342155</v>
      </c>
      <c r="H178" s="27"/>
      <c r="I178" s="27"/>
      <c r="J178" s="27"/>
      <c r="K178" s="27"/>
      <c r="L178" s="27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hidden="1" x14ac:dyDescent="0.25">
      <c r="A179" s="3"/>
      <c r="B179" s="3"/>
      <c r="C179" s="27" t="s">
        <v>68</v>
      </c>
      <c r="D179" s="27" t="s">
        <v>48</v>
      </c>
      <c r="E179" s="27">
        <v>1761022</v>
      </c>
      <c r="F179" s="110">
        <v>0.117462174</v>
      </c>
      <c r="G179" s="27">
        <v>10102254</v>
      </c>
      <c r="H179" s="27"/>
      <c r="I179" s="27"/>
      <c r="J179" s="27"/>
      <c r="K179" s="27"/>
      <c r="L179" s="27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hidden="1" x14ac:dyDescent="0.25">
      <c r="A180" s="3"/>
      <c r="B180" s="3"/>
      <c r="C180" s="27" t="s">
        <v>68</v>
      </c>
      <c r="D180" s="27" t="s">
        <v>169</v>
      </c>
      <c r="E180" s="27">
        <v>1761022</v>
      </c>
      <c r="F180" s="110">
        <v>9.9560273076263597E-2</v>
      </c>
      <c r="G180" s="27">
        <v>10168790</v>
      </c>
      <c r="H180" s="27"/>
      <c r="I180" s="27"/>
      <c r="J180" s="27"/>
      <c r="K180" s="27"/>
      <c r="L180" s="27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25">
      <c r="A181" s="3"/>
      <c r="B181" s="3"/>
      <c r="C181" s="27" t="s">
        <v>68</v>
      </c>
      <c r="D181" s="27" t="s">
        <v>45</v>
      </c>
      <c r="E181" s="27">
        <v>1761022</v>
      </c>
      <c r="F181" s="110">
        <v>8.7122211123795298E-2</v>
      </c>
      <c r="G181" s="27">
        <v>10221577</v>
      </c>
      <c r="H181" s="27"/>
      <c r="I181" s="27"/>
      <c r="J181" s="27"/>
      <c r="K181" s="27"/>
      <c r="L181" s="27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25">
      <c r="A182" s="3"/>
      <c r="B182" s="3"/>
      <c r="C182" s="27" t="s">
        <v>68</v>
      </c>
      <c r="D182" s="27" t="s">
        <v>56</v>
      </c>
      <c r="E182" s="27">
        <v>1761022</v>
      </c>
      <c r="F182" s="110">
        <v>2.9372256999999999E-2</v>
      </c>
      <c r="G182" s="27">
        <v>23432190</v>
      </c>
      <c r="H182" s="27">
        <v>100000</v>
      </c>
      <c r="I182" s="27">
        <v>3</v>
      </c>
      <c r="J182" s="27">
        <v>1</v>
      </c>
      <c r="K182" s="27"/>
      <c r="L182" s="27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hidden="1" x14ac:dyDescent="0.25">
      <c r="A183" s="3"/>
      <c r="B183" s="3"/>
      <c r="C183" s="27" t="s">
        <v>68</v>
      </c>
      <c r="D183" s="27" t="s">
        <v>168</v>
      </c>
      <c r="E183" s="27">
        <v>1761022</v>
      </c>
      <c r="F183" s="110">
        <v>9.5549513095376307E-2</v>
      </c>
      <c r="G183" s="27">
        <v>66920713</v>
      </c>
      <c r="H183" s="27"/>
      <c r="I183" s="27"/>
      <c r="J183" s="27"/>
      <c r="K183" s="27"/>
      <c r="L183" s="27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25">
      <c r="A184" s="3"/>
      <c r="B184" s="3"/>
      <c r="C184" s="27" t="s">
        <v>68</v>
      </c>
      <c r="D184" s="27" t="s">
        <v>33</v>
      </c>
      <c r="E184" s="27">
        <v>1761022</v>
      </c>
      <c r="F184" s="110">
        <v>9.5549513000000003E-2</v>
      </c>
      <c r="G184" s="27">
        <v>66920713</v>
      </c>
      <c r="H184" s="27"/>
      <c r="I184" s="27"/>
      <c r="J184" s="27"/>
      <c r="K184" s="27"/>
      <c r="L184" s="27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25">
      <c r="A185" s="3"/>
      <c r="B185" s="3"/>
      <c r="C185" s="27" t="s">
        <v>68</v>
      </c>
      <c r="D185" s="27" t="s">
        <v>167</v>
      </c>
      <c r="E185" s="27">
        <v>1761022</v>
      </c>
      <c r="F185" s="110">
        <v>9.5204820037219307E-2</v>
      </c>
      <c r="G185" s="27">
        <v>66946217</v>
      </c>
      <c r="H185" s="27"/>
      <c r="I185" s="27"/>
      <c r="J185" s="27"/>
      <c r="K185" s="27"/>
      <c r="L185" s="27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25">
      <c r="A186" s="3"/>
      <c r="B186" s="3"/>
      <c r="C186" s="27" t="s">
        <v>68</v>
      </c>
      <c r="D186" s="27" t="s">
        <v>28</v>
      </c>
      <c r="E186" s="27">
        <v>1761022</v>
      </c>
      <c r="F186" s="110">
        <v>5.5771185000000001E-2</v>
      </c>
      <c r="G186" s="27">
        <v>69863930</v>
      </c>
      <c r="H186" s="27"/>
      <c r="I186" s="27"/>
      <c r="J186" s="27"/>
      <c r="K186" s="27"/>
      <c r="L186" s="27" t="e">
        <f>G186/G187</f>
        <v>#DIV/0!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25">
      <c r="A187" s="3"/>
      <c r="B187" s="3"/>
      <c r="C187" s="27"/>
      <c r="D187" s="27"/>
      <c r="E187" s="27"/>
      <c r="F187" s="110"/>
      <c r="G187" s="27"/>
      <c r="H187" s="27"/>
      <c r="I187" s="27"/>
      <c r="J187" s="27"/>
      <c r="K187" s="27"/>
      <c r="L187" s="27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25">
      <c r="A188" s="3"/>
      <c r="B188" s="3"/>
      <c r="C188" s="27"/>
      <c r="D188" s="27"/>
      <c r="E188" s="27"/>
      <c r="F188" s="110"/>
      <c r="G188" s="27"/>
      <c r="H188" s="27"/>
      <c r="I188" s="27"/>
      <c r="J188" s="27"/>
      <c r="K188" s="27"/>
      <c r="L188" s="27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25">
      <c r="A189" s="3"/>
      <c r="B189" s="3"/>
      <c r="C189" s="27"/>
      <c r="D189" s="27"/>
      <c r="E189" s="27"/>
      <c r="F189" s="110"/>
      <c r="G189" s="27"/>
      <c r="H189" s="27"/>
      <c r="I189" s="27"/>
      <c r="J189" s="27"/>
      <c r="K189" s="27"/>
      <c r="L189" s="27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25">
      <c r="A190" s="3"/>
      <c r="B190" s="3"/>
      <c r="C190" s="27"/>
      <c r="D190" s="27"/>
      <c r="E190" s="27"/>
      <c r="F190" s="110"/>
      <c r="G190" s="27"/>
      <c r="H190" s="27"/>
      <c r="I190" s="27"/>
      <c r="J190" s="27"/>
      <c r="K190" s="27"/>
      <c r="L190" s="27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25">
      <c r="A191" s="3"/>
      <c r="B191" s="3"/>
      <c r="C191" s="27"/>
      <c r="D191" s="27"/>
      <c r="E191" s="27"/>
      <c r="F191" s="110"/>
      <c r="G191" s="27"/>
      <c r="H191" s="27"/>
      <c r="I191" s="27"/>
      <c r="J191" s="27"/>
      <c r="K191" s="27"/>
      <c r="L191" s="27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8" x14ac:dyDescent="0.25">
      <c r="A192" s="3"/>
      <c r="B192" s="3"/>
      <c r="C192" s="27"/>
      <c r="D192" s="27"/>
      <c r="E192" s="27"/>
      <c r="F192" s="110"/>
      <c r="G192" s="27"/>
      <c r="H192" s="27"/>
      <c r="I192" s="27"/>
      <c r="J192" s="27"/>
      <c r="K192" s="27"/>
      <c r="L192" s="27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8" x14ac:dyDescent="0.25">
      <c r="A193" s="3"/>
      <c r="B193" s="3"/>
      <c r="C193" s="27"/>
      <c r="D193" s="27"/>
      <c r="E193" s="27"/>
      <c r="F193" s="110"/>
      <c r="G193" s="27"/>
      <c r="H193" s="27"/>
      <c r="I193" s="27"/>
      <c r="J193" s="27"/>
      <c r="K193" s="27"/>
      <c r="L193" s="27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8" x14ac:dyDescent="0.25">
      <c r="A194" s="3"/>
      <c r="B194" s="3"/>
      <c r="C194" s="27"/>
      <c r="D194" s="27"/>
      <c r="E194" s="27"/>
      <c r="F194" s="110"/>
      <c r="G194" s="27"/>
      <c r="H194" s="27"/>
      <c r="I194" s="27"/>
      <c r="J194" s="27"/>
      <c r="K194" s="27"/>
      <c r="L194" s="27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8" x14ac:dyDescent="0.25">
      <c r="A195" s="3"/>
      <c r="B195" s="3"/>
      <c r="C195" s="27"/>
      <c r="D195" s="27"/>
      <c r="E195" s="27"/>
      <c r="F195" s="110"/>
      <c r="G195" s="27"/>
      <c r="H195" s="27"/>
      <c r="I195" s="27"/>
      <c r="J195" s="27"/>
      <c r="K195" s="27"/>
      <c r="L195" s="27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8" x14ac:dyDescent="0.25">
      <c r="A196" s="3"/>
      <c r="B196" s="3"/>
      <c r="C196" s="27"/>
      <c r="D196" s="27"/>
      <c r="E196" s="27"/>
      <c r="F196" s="110"/>
      <c r="G196" s="27"/>
      <c r="H196" s="27"/>
      <c r="I196" s="27"/>
      <c r="J196" s="27"/>
      <c r="K196" s="27"/>
      <c r="L196" s="27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8" x14ac:dyDescent="0.25">
      <c r="A197" s="3"/>
      <c r="B197" s="3"/>
      <c r="C197" s="27"/>
      <c r="D197" s="27"/>
      <c r="E197" s="27"/>
      <c r="F197" s="110"/>
      <c r="G197" s="27"/>
      <c r="H197" s="27"/>
      <c r="I197" s="27"/>
      <c r="J197" s="27"/>
      <c r="K197" s="27"/>
      <c r="L197" s="27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8" x14ac:dyDescent="0.25">
      <c r="A198" s="3"/>
      <c r="B198" s="3"/>
      <c r="C198" s="27"/>
      <c r="D198" s="27"/>
      <c r="E198" s="27"/>
      <c r="F198" s="110"/>
      <c r="G198" s="27"/>
      <c r="H198" s="27"/>
      <c r="I198" s="27"/>
      <c r="J198" s="27"/>
      <c r="K198" s="27"/>
      <c r="L198" s="27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8" x14ac:dyDescent="0.25">
      <c r="A199" s="3"/>
      <c r="B199" s="3"/>
      <c r="C199" s="27"/>
      <c r="D199" s="27"/>
      <c r="E199" s="27"/>
      <c r="F199" s="110"/>
      <c r="G199" s="27"/>
      <c r="H199" s="27"/>
      <c r="I199" s="27"/>
      <c r="J199" s="27"/>
      <c r="K199" s="27"/>
      <c r="L199" s="27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8" x14ac:dyDescent="0.25">
      <c r="A200" s="3"/>
      <c r="B200" s="3"/>
      <c r="C200" s="27"/>
      <c r="D200" s="27"/>
      <c r="E200" s="27"/>
      <c r="F200" s="110"/>
      <c r="G200" s="27"/>
      <c r="H200" s="27"/>
      <c r="I200" s="27"/>
      <c r="J200" s="27"/>
      <c r="K200" s="27"/>
      <c r="L200" s="27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8" x14ac:dyDescent="0.25">
      <c r="A201" s="3"/>
      <c r="B201" s="3"/>
      <c r="C201" s="27"/>
      <c r="D201" s="27"/>
      <c r="E201" s="27"/>
      <c r="F201" s="110"/>
      <c r="G201" s="27"/>
      <c r="H201" s="27"/>
      <c r="I201" s="27"/>
      <c r="J201" s="27"/>
      <c r="K201" s="27"/>
      <c r="L201" s="27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8" x14ac:dyDescent="0.25">
      <c r="A202" s="3"/>
      <c r="B202" s="3"/>
      <c r="C202" s="27"/>
      <c r="D202" s="27"/>
      <c r="E202" s="27"/>
      <c r="F202" s="110"/>
      <c r="G202" s="27"/>
      <c r="H202" s="27"/>
      <c r="I202" s="27"/>
      <c r="J202" s="27"/>
      <c r="K202" s="27"/>
      <c r="L202" s="27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8" x14ac:dyDescent="0.25">
      <c r="A203" s="3"/>
      <c r="B203" s="3"/>
      <c r="C203" s="27"/>
      <c r="D203" s="27"/>
      <c r="E203" s="27"/>
      <c r="F203" s="110"/>
      <c r="G203" s="27"/>
      <c r="H203" s="27"/>
      <c r="I203" s="27"/>
      <c r="J203" s="27"/>
      <c r="K203" s="27"/>
      <c r="L203" s="27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8" x14ac:dyDescent="0.25">
      <c r="A204" s="3"/>
      <c r="B204" s="3"/>
      <c r="C204" s="27"/>
      <c r="D204" s="27"/>
      <c r="E204" s="27"/>
      <c r="F204" s="110"/>
      <c r="G204" s="27"/>
      <c r="H204" s="27"/>
      <c r="I204" s="27"/>
      <c r="J204" s="27"/>
      <c r="K204" s="27"/>
      <c r="L204" s="27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8" x14ac:dyDescent="0.25">
      <c r="A205" s="3"/>
      <c r="B205" s="3"/>
      <c r="C205" s="27"/>
      <c r="D205" s="27"/>
      <c r="E205" s="27"/>
      <c r="F205" s="110"/>
      <c r="G205" s="27"/>
      <c r="H205" s="27"/>
      <c r="I205" s="27"/>
      <c r="J205" s="27"/>
      <c r="K205" s="27"/>
      <c r="L205" s="27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8" x14ac:dyDescent="0.25">
      <c r="A206" s="3"/>
      <c r="B206" s="3"/>
      <c r="C206" s="27"/>
      <c r="D206" s="27"/>
      <c r="E206" s="27"/>
      <c r="F206" s="110"/>
      <c r="G206" s="27"/>
      <c r="H206" s="27"/>
      <c r="I206" s="27"/>
      <c r="J206" s="27"/>
      <c r="K206" s="27"/>
      <c r="L206" s="27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8" x14ac:dyDescent="0.25">
      <c r="A207" s="3"/>
      <c r="B207" s="3"/>
      <c r="C207" s="27"/>
      <c r="D207" s="27"/>
      <c r="E207" s="27"/>
      <c r="F207" s="110"/>
      <c r="G207" s="27"/>
      <c r="H207" s="27"/>
      <c r="I207" s="27"/>
      <c r="J207" s="27"/>
      <c r="K207" s="27"/>
      <c r="L207" s="27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8" x14ac:dyDescent="0.25">
      <c r="A208" s="3"/>
      <c r="B208" s="3"/>
      <c r="C208" s="27"/>
      <c r="D208" s="27"/>
      <c r="E208" s="27"/>
      <c r="F208" s="110"/>
      <c r="G208" s="27"/>
      <c r="H208" s="27"/>
      <c r="I208" s="27"/>
      <c r="J208" s="27"/>
      <c r="K208" s="27"/>
      <c r="L208" s="27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8" x14ac:dyDescent="0.25">
      <c r="A209" s="3"/>
      <c r="B209" s="3"/>
      <c r="C209" s="27"/>
      <c r="D209" s="27"/>
      <c r="E209" s="27"/>
      <c r="F209" s="110"/>
      <c r="G209" s="27"/>
      <c r="H209" s="27"/>
      <c r="I209" s="27"/>
      <c r="J209" s="27"/>
      <c r="K209" s="27"/>
      <c r="L209" s="27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8" x14ac:dyDescent="0.25">
      <c r="A210" s="3"/>
      <c r="B210" s="3"/>
      <c r="C210" s="27"/>
      <c r="D210" s="27"/>
      <c r="E210" s="27"/>
      <c r="F210" s="110"/>
      <c r="G210" s="27"/>
      <c r="H210" s="27"/>
      <c r="I210" s="27"/>
      <c r="J210" s="27"/>
      <c r="K210" s="27"/>
      <c r="L210" s="27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8" x14ac:dyDescent="0.25">
      <c r="A211" s="3"/>
      <c r="B211" s="3"/>
      <c r="C211" s="27"/>
      <c r="D211" s="27"/>
      <c r="E211" s="27"/>
      <c r="F211" s="110"/>
      <c r="G211" s="27"/>
      <c r="H211" s="27"/>
      <c r="I211" s="27"/>
      <c r="J211" s="27"/>
      <c r="K211" s="27"/>
      <c r="L211" s="27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8" x14ac:dyDescent="0.25">
      <c r="A212" s="3"/>
      <c r="B212" s="3"/>
      <c r="C212" s="27"/>
      <c r="D212" s="27"/>
      <c r="E212" s="27"/>
      <c r="F212" s="110"/>
      <c r="G212" s="27"/>
      <c r="H212" s="27"/>
      <c r="I212" s="27"/>
      <c r="J212" s="27"/>
      <c r="K212" s="27"/>
      <c r="L212" s="27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8" x14ac:dyDescent="0.25">
      <c r="A213" s="3"/>
      <c r="B213" s="3"/>
      <c r="C213" s="27"/>
      <c r="D213" s="27"/>
      <c r="E213" s="27"/>
      <c r="F213" s="110"/>
      <c r="G213" s="27"/>
      <c r="H213" s="27"/>
      <c r="I213" s="27"/>
      <c r="J213" s="27"/>
      <c r="K213" s="27"/>
      <c r="L213" s="27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8" x14ac:dyDescent="0.25">
      <c r="A214" s="3"/>
      <c r="B214" s="3"/>
      <c r="C214" s="27"/>
      <c r="D214" s="27"/>
      <c r="E214" s="27"/>
      <c r="F214" s="110"/>
      <c r="G214" s="27"/>
      <c r="H214" s="27"/>
      <c r="I214" s="27"/>
      <c r="J214" s="27"/>
      <c r="K214" s="27"/>
      <c r="L214" s="27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8" x14ac:dyDescent="0.25">
      <c r="A215" s="3"/>
      <c r="B215" s="3"/>
      <c r="C215" s="27"/>
      <c r="D215" s="27"/>
      <c r="E215" s="27"/>
      <c r="F215" s="110"/>
      <c r="G215" s="27"/>
      <c r="H215" s="27"/>
      <c r="I215" s="27"/>
      <c r="J215" s="27"/>
      <c r="K215" s="27"/>
      <c r="L215" s="27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8" x14ac:dyDescent="0.25">
      <c r="A216" s="3"/>
      <c r="B216" s="3"/>
      <c r="C216" s="27"/>
      <c r="D216" s="27"/>
      <c r="E216" s="27"/>
      <c r="F216" s="110"/>
      <c r="G216" s="27"/>
      <c r="H216" s="27"/>
      <c r="I216" s="27"/>
      <c r="J216" s="27"/>
      <c r="K216" s="27"/>
      <c r="L216" s="27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8" x14ac:dyDescent="0.25">
      <c r="A217" s="3"/>
      <c r="B217" s="3"/>
      <c r="C217" s="27"/>
      <c r="D217" s="27"/>
      <c r="E217" s="27"/>
      <c r="F217" s="110"/>
      <c r="G217" s="27"/>
      <c r="H217" s="27"/>
      <c r="I217" s="27"/>
      <c r="J217" s="27"/>
      <c r="K217" s="27"/>
      <c r="L217" s="27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8" x14ac:dyDescent="0.25">
      <c r="A218" s="3"/>
      <c r="B218" s="3"/>
      <c r="C218" s="27"/>
      <c r="D218" s="27"/>
      <c r="E218" s="27"/>
      <c r="F218" s="110"/>
      <c r="G218" s="27"/>
      <c r="H218" s="27"/>
      <c r="I218" s="27"/>
      <c r="J218" s="27"/>
      <c r="K218" s="27"/>
      <c r="L218" s="27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8" x14ac:dyDescent="0.25">
      <c r="A219" s="3"/>
      <c r="B219" s="3"/>
      <c r="C219" s="27"/>
      <c r="D219" s="27"/>
      <c r="E219" s="27"/>
      <c r="F219" s="110"/>
      <c r="G219" s="27"/>
      <c r="H219" s="27"/>
      <c r="I219" s="27"/>
      <c r="J219" s="27"/>
      <c r="K219" s="27"/>
      <c r="L219" s="27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8" x14ac:dyDescent="0.25">
      <c r="A220" s="3"/>
      <c r="B220" s="3"/>
      <c r="C220" s="27"/>
      <c r="D220" s="27"/>
      <c r="E220" s="27"/>
      <c r="F220" s="110"/>
      <c r="G220" s="27"/>
      <c r="H220" s="27"/>
      <c r="I220" s="27"/>
      <c r="J220" s="27"/>
      <c r="K220" s="27"/>
      <c r="L220" s="27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8" x14ac:dyDescent="0.25">
      <c r="A221" s="3"/>
      <c r="B221" s="3"/>
      <c r="C221" s="27"/>
      <c r="D221" s="27"/>
      <c r="E221" s="27"/>
      <c r="F221" s="110"/>
      <c r="G221" s="27"/>
      <c r="H221" s="27"/>
      <c r="I221" s="27"/>
      <c r="J221" s="27"/>
      <c r="K221" s="27"/>
      <c r="L221" s="27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8" x14ac:dyDescent="0.25">
      <c r="A222" s="3"/>
      <c r="B222" s="3"/>
      <c r="C222" s="27"/>
      <c r="D222" s="27"/>
      <c r="E222" s="27"/>
      <c r="F222" s="110"/>
      <c r="G222" s="27"/>
      <c r="H222" s="27"/>
      <c r="I222" s="27"/>
      <c r="J222" s="27"/>
      <c r="K222" s="27"/>
      <c r="L222" s="27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8" x14ac:dyDescent="0.25">
      <c r="A223" s="3"/>
      <c r="B223" s="3"/>
      <c r="C223" s="27"/>
      <c r="D223" s="27"/>
      <c r="E223" s="27"/>
      <c r="F223" s="110"/>
      <c r="G223" s="27"/>
      <c r="H223" s="27"/>
      <c r="I223" s="27"/>
      <c r="J223" s="27"/>
      <c r="K223" s="27"/>
      <c r="L223" s="27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8" x14ac:dyDescent="0.25">
      <c r="A224" s="3"/>
      <c r="B224" s="3"/>
      <c r="C224" s="27"/>
      <c r="D224" s="27"/>
      <c r="E224" s="27"/>
      <c r="F224" s="110"/>
      <c r="G224" s="27"/>
      <c r="H224" s="27"/>
      <c r="I224" s="27"/>
      <c r="J224" s="27"/>
      <c r="K224" s="27"/>
      <c r="L224" s="27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8" x14ac:dyDescent="0.25">
      <c r="A225" s="3"/>
      <c r="B225" s="3"/>
      <c r="C225" s="27"/>
      <c r="D225" s="27"/>
      <c r="E225" s="27"/>
      <c r="F225" s="110"/>
      <c r="G225" s="27"/>
      <c r="H225" s="27"/>
      <c r="I225" s="27"/>
      <c r="J225" s="27"/>
      <c r="K225" s="27"/>
      <c r="L225" s="27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8" x14ac:dyDescent="0.25">
      <c r="A226" s="3"/>
      <c r="B226" s="3"/>
      <c r="C226" s="27"/>
      <c r="D226" s="27"/>
      <c r="E226" s="27"/>
      <c r="F226" s="110"/>
      <c r="G226" s="27"/>
      <c r="H226" s="27"/>
      <c r="I226" s="27"/>
      <c r="J226" s="27"/>
      <c r="K226" s="27"/>
      <c r="L226" s="27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8" x14ac:dyDescent="0.25">
      <c r="A227" s="3"/>
      <c r="B227" s="3"/>
      <c r="C227" s="27"/>
      <c r="D227" s="27"/>
      <c r="E227" s="27"/>
      <c r="F227" s="110"/>
      <c r="G227" s="27"/>
      <c r="H227" s="27"/>
      <c r="I227" s="27"/>
      <c r="J227" s="27"/>
      <c r="K227" s="27"/>
      <c r="L227" s="27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8" x14ac:dyDescent="0.25">
      <c r="A228" s="3"/>
      <c r="B228" s="3"/>
      <c r="C228" s="27"/>
      <c r="D228" s="27"/>
      <c r="E228" s="27"/>
      <c r="F228" s="110"/>
      <c r="G228" s="27"/>
      <c r="H228" s="27"/>
      <c r="I228" s="27"/>
      <c r="J228" s="27"/>
      <c r="K228" s="27"/>
      <c r="L228" s="27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8" x14ac:dyDescent="0.25">
      <c r="A229" s="3"/>
      <c r="B229" s="3"/>
      <c r="C229" s="27"/>
      <c r="D229" s="27"/>
      <c r="E229" s="27"/>
      <c r="F229" s="110"/>
      <c r="G229" s="27"/>
      <c r="H229" s="27"/>
      <c r="I229" s="27"/>
      <c r="J229" s="27"/>
      <c r="K229" s="27"/>
      <c r="L229" s="27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8" x14ac:dyDescent="0.25">
      <c r="A230" s="3"/>
      <c r="B230" s="3"/>
      <c r="C230" s="27"/>
      <c r="D230" s="27"/>
      <c r="E230" s="27"/>
      <c r="F230" s="110"/>
      <c r="G230" s="27"/>
      <c r="H230" s="27"/>
      <c r="I230" s="27"/>
      <c r="J230" s="27"/>
      <c r="K230" s="27"/>
      <c r="L230" s="27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8" x14ac:dyDescent="0.25">
      <c r="A231" s="3"/>
      <c r="B231" s="3"/>
      <c r="C231" s="27"/>
      <c r="D231" s="27"/>
      <c r="E231" s="27"/>
      <c r="F231" s="110"/>
      <c r="G231" s="27"/>
      <c r="H231" s="27"/>
      <c r="I231" s="27"/>
      <c r="J231" s="27"/>
      <c r="K231" s="27"/>
      <c r="L231" s="27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8" x14ac:dyDescent="0.25">
      <c r="A232" s="3"/>
      <c r="B232" s="3"/>
      <c r="C232" s="27"/>
      <c r="D232" s="27"/>
      <c r="E232" s="27"/>
      <c r="F232" s="110"/>
      <c r="G232" s="27"/>
      <c r="H232" s="27"/>
      <c r="I232" s="27"/>
      <c r="J232" s="27"/>
      <c r="K232" s="27"/>
      <c r="L232" s="27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8" x14ac:dyDescent="0.25">
      <c r="A233" s="3"/>
      <c r="B233" s="3"/>
      <c r="C233" s="27"/>
      <c r="D233" s="27"/>
      <c r="E233" s="27"/>
      <c r="F233" s="110"/>
      <c r="G233" s="27"/>
      <c r="H233" s="27"/>
      <c r="I233" s="27"/>
      <c r="J233" s="27"/>
      <c r="K233" s="27"/>
      <c r="L233" s="27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8" x14ac:dyDescent="0.25">
      <c r="A234" s="3"/>
      <c r="B234" s="3"/>
      <c r="C234" s="27"/>
      <c r="D234" s="27"/>
      <c r="E234" s="27"/>
      <c r="F234" s="110"/>
      <c r="G234" s="27"/>
      <c r="H234" s="27"/>
      <c r="I234" s="27"/>
      <c r="J234" s="27"/>
      <c r="K234" s="27"/>
      <c r="L234" s="27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8" x14ac:dyDescent="0.25">
      <c r="A235" s="3"/>
      <c r="B235" s="3"/>
      <c r="C235" s="27"/>
      <c r="D235" s="27"/>
      <c r="E235" s="27"/>
      <c r="F235" s="110"/>
      <c r="G235" s="27"/>
      <c r="H235" s="27"/>
      <c r="I235" s="27"/>
      <c r="J235" s="27"/>
      <c r="K235" s="27"/>
      <c r="L235" s="27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8" x14ac:dyDescent="0.25">
      <c r="A236" s="3"/>
      <c r="B236" s="3"/>
      <c r="C236" s="27"/>
      <c r="D236" s="27"/>
      <c r="E236" s="27"/>
      <c r="F236" s="110"/>
      <c r="G236" s="27"/>
      <c r="H236" s="27"/>
      <c r="I236" s="27"/>
      <c r="J236" s="27"/>
      <c r="K236" s="27"/>
      <c r="L236" s="27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8" x14ac:dyDescent="0.25">
      <c r="A237" s="3"/>
      <c r="B237" s="3"/>
      <c r="C237" s="27"/>
      <c r="D237" s="27"/>
      <c r="E237" s="27"/>
      <c r="F237" s="110"/>
      <c r="G237" s="27"/>
      <c r="H237" s="27"/>
      <c r="I237" s="27"/>
      <c r="J237" s="27"/>
      <c r="K237" s="27"/>
      <c r="L237" s="27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8" x14ac:dyDescent="0.25">
      <c r="A238" s="3"/>
      <c r="B238" s="3"/>
      <c r="C238" s="27"/>
      <c r="D238" s="27"/>
      <c r="E238" s="27"/>
      <c r="F238" s="110"/>
      <c r="G238" s="27"/>
      <c r="H238" s="27"/>
      <c r="I238" s="27"/>
      <c r="J238" s="27"/>
      <c r="K238" s="27"/>
      <c r="L238" s="27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8" x14ac:dyDescent="0.25">
      <c r="A239" s="3"/>
      <c r="B239" s="3"/>
      <c r="C239" s="27"/>
      <c r="D239" s="27"/>
      <c r="E239" s="27"/>
      <c r="F239" s="110"/>
      <c r="G239" s="27"/>
      <c r="H239" s="27"/>
      <c r="I239" s="27"/>
      <c r="J239" s="27"/>
      <c r="K239" s="27"/>
      <c r="L239" s="27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8" x14ac:dyDescent="0.25">
      <c r="A240" s="3"/>
      <c r="B240" s="3"/>
      <c r="C240" s="27"/>
      <c r="D240" s="27"/>
      <c r="E240" s="27"/>
      <c r="F240" s="110"/>
      <c r="G240" s="27"/>
      <c r="H240" s="27"/>
      <c r="I240" s="27"/>
      <c r="J240" s="27"/>
      <c r="K240" s="27"/>
      <c r="L240" s="27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8" x14ac:dyDescent="0.25">
      <c r="A241" s="3"/>
      <c r="B241" s="3"/>
      <c r="C241" s="27"/>
      <c r="D241" s="27"/>
      <c r="E241" s="27"/>
      <c r="F241" s="110"/>
      <c r="G241" s="27"/>
      <c r="H241" s="27"/>
      <c r="I241" s="27"/>
      <c r="J241" s="27"/>
      <c r="K241" s="27"/>
      <c r="L241" s="27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8" x14ac:dyDescent="0.25">
      <c r="A242" s="3"/>
      <c r="B242" s="3"/>
      <c r="C242" s="27"/>
      <c r="D242" s="27"/>
      <c r="E242" s="27"/>
      <c r="F242" s="110"/>
      <c r="G242" s="27"/>
      <c r="H242" s="27"/>
      <c r="I242" s="27"/>
      <c r="J242" s="27"/>
      <c r="K242" s="27"/>
      <c r="L242" s="27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8" x14ac:dyDescent="0.25">
      <c r="A243" s="3"/>
      <c r="B243" s="3"/>
      <c r="C243" s="27"/>
      <c r="D243" s="27"/>
      <c r="E243" s="27"/>
      <c r="F243" s="110"/>
      <c r="G243" s="27"/>
      <c r="H243" s="27"/>
      <c r="I243" s="27"/>
      <c r="J243" s="27"/>
      <c r="K243" s="27"/>
      <c r="L243" s="27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8" x14ac:dyDescent="0.25">
      <c r="A244" s="3"/>
      <c r="B244" s="3"/>
      <c r="C244" s="27"/>
      <c r="D244" s="27"/>
      <c r="E244" s="27"/>
      <c r="F244" s="110"/>
      <c r="G244" s="27"/>
      <c r="H244" s="27"/>
      <c r="I244" s="27"/>
      <c r="J244" s="27"/>
      <c r="K244" s="27"/>
      <c r="L244" s="27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8" x14ac:dyDescent="0.25">
      <c r="A245" s="3"/>
      <c r="B245" s="3"/>
      <c r="C245" s="27"/>
      <c r="D245" s="27"/>
      <c r="E245" s="27"/>
      <c r="F245" s="110"/>
      <c r="G245" s="27"/>
      <c r="H245" s="27"/>
      <c r="I245" s="27"/>
      <c r="J245" s="27"/>
      <c r="K245" s="27"/>
      <c r="L245" s="27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8" x14ac:dyDescent="0.25">
      <c r="A246" s="3"/>
      <c r="B246" s="3"/>
      <c r="C246" s="27"/>
      <c r="D246" s="27"/>
      <c r="E246" s="27"/>
      <c r="F246" s="110"/>
      <c r="G246" s="27"/>
      <c r="H246" s="27"/>
      <c r="I246" s="27"/>
      <c r="J246" s="27"/>
      <c r="K246" s="27"/>
      <c r="L246" s="27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8" x14ac:dyDescent="0.25">
      <c r="A247" s="3"/>
      <c r="B247" s="3"/>
      <c r="C247" s="27"/>
      <c r="D247" s="27"/>
      <c r="E247" s="27"/>
      <c r="F247" s="110"/>
      <c r="G247" s="27"/>
      <c r="H247" s="27"/>
      <c r="I247" s="27"/>
      <c r="J247" s="27"/>
      <c r="K247" s="27"/>
      <c r="L247" s="27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8" x14ac:dyDescent="0.25">
      <c r="A248" s="3"/>
      <c r="B248" s="3"/>
      <c r="C248" s="27"/>
      <c r="D248" s="27"/>
      <c r="E248" s="27"/>
      <c r="F248" s="110"/>
      <c r="G248" s="27"/>
      <c r="H248" s="27"/>
      <c r="I248" s="27"/>
      <c r="J248" s="27"/>
      <c r="K248" s="27"/>
      <c r="L248" s="27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8" x14ac:dyDescent="0.25">
      <c r="A249" s="3"/>
      <c r="B249" s="3"/>
      <c r="C249" s="27"/>
      <c r="D249" s="27"/>
      <c r="E249" s="27"/>
      <c r="F249" s="110"/>
      <c r="G249" s="27"/>
      <c r="H249" s="27"/>
      <c r="I249" s="27"/>
      <c r="J249" s="27"/>
      <c r="K249" s="27"/>
      <c r="L249" s="27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8" x14ac:dyDescent="0.25">
      <c r="A250" s="3"/>
      <c r="B250" s="3"/>
      <c r="C250" s="27"/>
      <c r="D250" s="27"/>
      <c r="E250" s="27"/>
      <c r="F250" s="110"/>
      <c r="G250" s="27"/>
      <c r="H250" s="27"/>
      <c r="I250" s="27"/>
      <c r="J250" s="27"/>
      <c r="K250" s="27"/>
      <c r="L250" s="27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8" x14ac:dyDescent="0.25">
      <c r="A251" s="3"/>
      <c r="B251" s="3"/>
      <c r="C251" s="27"/>
      <c r="D251" s="27"/>
      <c r="E251" s="27"/>
      <c r="F251" s="110"/>
      <c r="G251" s="27"/>
      <c r="H251" s="27"/>
      <c r="I251" s="27"/>
      <c r="J251" s="27"/>
      <c r="K251" s="27"/>
      <c r="L251" s="27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8" x14ac:dyDescent="0.25">
      <c r="A252" s="3"/>
      <c r="B252" s="3"/>
      <c r="C252" s="27"/>
      <c r="D252" s="27"/>
      <c r="E252" s="27"/>
      <c r="F252" s="110"/>
      <c r="G252" s="27"/>
      <c r="H252" s="27"/>
      <c r="I252" s="27"/>
      <c r="J252" s="27"/>
      <c r="K252" s="27"/>
      <c r="L252" s="27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8" x14ac:dyDescent="0.25">
      <c r="A253" s="3"/>
      <c r="B253" s="3"/>
      <c r="C253" s="27"/>
      <c r="D253" s="27"/>
      <c r="E253" s="27"/>
      <c r="F253" s="110"/>
      <c r="G253" s="27"/>
      <c r="H253" s="27"/>
      <c r="I253" s="27"/>
      <c r="J253" s="27"/>
      <c r="K253" s="27"/>
      <c r="L253" s="27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8" x14ac:dyDescent="0.25">
      <c r="A254" s="3"/>
      <c r="B254" s="3"/>
      <c r="C254" s="27"/>
      <c r="D254" s="27"/>
      <c r="E254" s="27"/>
      <c r="F254" s="110"/>
      <c r="G254" s="27"/>
      <c r="H254" s="27"/>
      <c r="I254" s="27"/>
      <c r="J254" s="27"/>
      <c r="K254" s="27"/>
      <c r="L254" s="27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8" x14ac:dyDescent="0.25">
      <c r="A255" s="3"/>
      <c r="B255" s="3"/>
      <c r="C255" s="27"/>
      <c r="D255" s="27"/>
      <c r="E255" s="27"/>
      <c r="F255" s="110"/>
      <c r="G255" s="27"/>
      <c r="H255" s="27"/>
      <c r="I255" s="27"/>
      <c r="J255" s="27"/>
      <c r="K255" s="27"/>
      <c r="L255" s="27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8" x14ac:dyDescent="0.25">
      <c r="A256" s="3"/>
      <c r="B256" s="3"/>
      <c r="C256" s="27"/>
      <c r="D256" s="27"/>
      <c r="E256" s="27"/>
      <c r="F256" s="110"/>
      <c r="G256" s="27"/>
      <c r="H256" s="27"/>
      <c r="I256" s="27"/>
      <c r="J256" s="27"/>
      <c r="K256" s="27"/>
      <c r="L256" s="27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8" x14ac:dyDescent="0.25">
      <c r="A257" s="3"/>
      <c r="B257" s="3"/>
      <c r="C257" s="27"/>
      <c r="D257" s="27"/>
      <c r="E257" s="27"/>
      <c r="F257" s="110"/>
      <c r="G257" s="27"/>
      <c r="H257" s="27"/>
      <c r="I257" s="27"/>
      <c r="J257" s="27"/>
      <c r="K257" s="27"/>
      <c r="L257" s="27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8" x14ac:dyDescent="0.25">
      <c r="A258" s="3"/>
      <c r="B258" s="3"/>
      <c r="C258" s="27"/>
      <c r="D258" s="27"/>
      <c r="E258" s="27"/>
      <c r="F258" s="110"/>
      <c r="G258" s="27"/>
      <c r="H258" s="27"/>
      <c r="I258" s="27"/>
      <c r="J258" s="27"/>
      <c r="K258" s="27"/>
      <c r="L258" s="27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8" x14ac:dyDescent="0.25">
      <c r="A259" s="3"/>
      <c r="B259" s="3"/>
      <c r="C259" s="27"/>
      <c r="D259" s="27"/>
      <c r="E259" s="27"/>
      <c r="F259" s="110"/>
      <c r="G259" s="27"/>
      <c r="H259" s="27"/>
      <c r="I259" s="27"/>
      <c r="J259" s="27"/>
      <c r="K259" s="27"/>
      <c r="L259" s="27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8" x14ac:dyDescent="0.25">
      <c r="A260" s="3"/>
      <c r="B260" s="3"/>
      <c r="C260" s="27"/>
      <c r="D260" s="27"/>
      <c r="E260" s="27"/>
      <c r="F260" s="110"/>
      <c r="G260" s="27"/>
      <c r="H260" s="27"/>
      <c r="I260" s="27"/>
      <c r="J260" s="27"/>
      <c r="K260" s="27"/>
      <c r="L260" s="27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8" x14ac:dyDescent="0.25">
      <c r="A261" s="3"/>
      <c r="B261" s="3"/>
      <c r="C261" s="27"/>
      <c r="D261" s="27"/>
      <c r="E261" s="27"/>
      <c r="F261" s="110"/>
      <c r="G261" s="27"/>
      <c r="H261" s="27"/>
      <c r="I261" s="27"/>
      <c r="J261" s="27"/>
      <c r="K261" s="27"/>
      <c r="L261" s="27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8" x14ac:dyDescent="0.25">
      <c r="A262" s="3"/>
      <c r="B262" s="3"/>
      <c r="C262" s="27"/>
      <c r="D262" s="27"/>
      <c r="E262" s="27"/>
      <c r="F262" s="110"/>
      <c r="G262" s="27"/>
      <c r="H262" s="27"/>
      <c r="I262" s="27"/>
      <c r="J262" s="27"/>
      <c r="K262" s="27"/>
      <c r="L262" s="27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8" x14ac:dyDescent="0.25">
      <c r="A263" s="3"/>
      <c r="B263" s="3"/>
      <c r="C263" s="27"/>
      <c r="D263" s="27"/>
      <c r="E263" s="27"/>
      <c r="F263" s="110"/>
      <c r="G263" s="27"/>
      <c r="H263" s="27"/>
      <c r="I263" s="27"/>
      <c r="J263" s="27"/>
      <c r="K263" s="27"/>
      <c r="L263" s="27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8" x14ac:dyDescent="0.25">
      <c r="A264" s="3"/>
      <c r="B264" s="3"/>
      <c r="C264" s="27"/>
      <c r="D264" s="27"/>
      <c r="E264" s="27"/>
      <c r="F264" s="110"/>
      <c r="G264" s="27"/>
      <c r="H264" s="27"/>
      <c r="I264" s="27"/>
      <c r="J264" s="27"/>
      <c r="K264" s="27"/>
      <c r="L264" s="27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8" x14ac:dyDescent="0.25">
      <c r="A265" s="3"/>
      <c r="B265" s="3"/>
      <c r="C265" s="27"/>
      <c r="D265" s="27"/>
      <c r="E265" s="27"/>
      <c r="F265" s="110"/>
      <c r="G265" s="27"/>
      <c r="H265" s="27"/>
      <c r="I265" s="27"/>
      <c r="J265" s="27"/>
      <c r="K265" s="27"/>
      <c r="L265" s="27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8" x14ac:dyDescent="0.25">
      <c r="A266" s="3"/>
      <c r="B266" s="3"/>
      <c r="C266" s="27"/>
      <c r="D266" s="27"/>
      <c r="E266" s="27"/>
      <c r="F266" s="110"/>
      <c r="G266" s="27"/>
      <c r="H266" s="27"/>
      <c r="I266" s="27"/>
      <c r="J266" s="27"/>
      <c r="K266" s="27"/>
      <c r="L266" s="27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8" x14ac:dyDescent="0.25">
      <c r="A267" s="3"/>
      <c r="B267" s="3"/>
      <c r="C267" s="27"/>
      <c r="D267" s="27"/>
      <c r="E267" s="27"/>
      <c r="F267" s="110"/>
      <c r="G267" s="27"/>
      <c r="H267" s="27"/>
      <c r="I267" s="27"/>
      <c r="J267" s="27"/>
      <c r="K267" s="27"/>
      <c r="L267" s="27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8" x14ac:dyDescent="0.25">
      <c r="A268" s="3"/>
      <c r="B268" s="3"/>
      <c r="C268" s="27"/>
      <c r="D268" s="27"/>
      <c r="E268" s="27"/>
      <c r="F268" s="110"/>
      <c r="G268" s="27"/>
      <c r="H268" s="27"/>
      <c r="I268" s="27"/>
      <c r="J268" s="27"/>
      <c r="K268" s="27"/>
      <c r="L268" s="27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8" x14ac:dyDescent="0.25">
      <c r="A269" s="3"/>
      <c r="B269" s="3"/>
      <c r="C269" s="27"/>
      <c r="D269" s="27"/>
      <c r="E269" s="27"/>
      <c r="F269" s="110"/>
      <c r="G269" s="27"/>
      <c r="H269" s="27"/>
      <c r="I269" s="27"/>
      <c r="J269" s="27"/>
      <c r="K269" s="27"/>
      <c r="L269" s="27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8" x14ac:dyDescent="0.25">
      <c r="A270" s="3"/>
      <c r="B270" s="3"/>
      <c r="C270" s="27"/>
      <c r="D270" s="27"/>
      <c r="E270" s="27"/>
      <c r="F270" s="110"/>
      <c r="G270" s="27"/>
      <c r="H270" s="27"/>
      <c r="I270" s="27"/>
      <c r="J270" s="27"/>
      <c r="K270" s="27"/>
      <c r="L270" s="27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8" x14ac:dyDescent="0.25">
      <c r="A271" s="3"/>
      <c r="B271" s="3"/>
      <c r="C271" s="27"/>
      <c r="D271" s="27"/>
      <c r="E271" s="27"/>
      <c r="F271" s="110"/>
      <c r="G271" s="27"/>
      <c r="H271" s="27"/>
      <c r="I271" s="27"/>
      <c r="J271" s="27"/>
      <c r="K271" s="27"/>
      <c r="L271" s="27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8" x14ac:dyDescent="0.25">
      <c r="A272" s="3"/>
      <c r="B272" s="3"/>
      <c r="C272" s="27"/>
      <c r="D272" s="27"/>
      <c r="E272" s="27"/>
      <c r="F272" s="110"/>
      <c r="G272" s="27"/>
      <c r="H272" s="27"/>
      <c r="I272" s="27"/>
      <c r="J272" s="27"/>
      <c r="K272" s="27"/>
      <c r="L272" s="27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8" x14ac:dyDescent="0.25">
      <c r="A273" s="3"/>
      <c r="B273" s="3"/>
      <c r="C273" s="27"/>
      <c r="D273" s="27"/>
      <c r="E273" s="27"/>
      <c r="F273" s="110"/>
      <c r="G273" s="27"/>
      <c r="H273" s="27"/>
      <c r="I273" s="27"/>
      <c r="J273" s="27"/>
      <c r="K273" s="27"/>
      <c r="L273" s="27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8" x14ac:dyDescent="0.25">
      <c r="A274" s="3"/>
      <c r="B274" s="3"/>
      <c r="C274" s="27"/>
      <c r="D274" s="27"/>
      <c r="E274" s="27"/>
      <c r="F274" s="110"/>
      <c r="G274" s="27"/>
      <c r="H274" s="27"/>
      <c r="I274" s="27"/>
      <c r="J274" s="27"/>
      <c r="K274" s="27"/>
      <c r="L274" s="27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8" x14ac:dyDescent="0.25">
      <c r="A275" s="3"/>
      <c r="B275" s="3"/>
      <c r="C275" s="27"/>
      <c r="D275" s="27"/>
      <c r="E275" s="27"/>
      <c r="F275" s="110"/>
      <c r="G275" s="27"/>
      <c r="H275" s="27"/>
      <c r="I275" s="27"/>
      <c r="J275" s="27"/>
      <c r="K275" s="27"/>
      <c r="L275" s="27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8" x14ac:dyDescent="0.25">
      <c r="A276" s="3"/>
      <c r="B276" s="3"/>
      <c r="C276" s="27"/>
      <c r="D276" s="27"/>
      <c r="E276" s="27"/>
      <c r="F276" s="110"/>
      <c r="G276" s="27"/>
      <c r="H276" s="27"/>
      <c r="I276" s="27"/>
      <c r="J276" s="27"/>
      <c r="K276" s="27"/>
      <c r="L276" s="27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8" x14ac:dyDescent="0.25">
      <c r="A277" s="3"/>
      <c r="B277" s="3"/>
      <c r="C277" s="27"/>
      <c r="D277" s="27"/>
      <c r="E277" s="27"/>
      <c r="F277" s="110"/>
      <c r="G277" s="27"/>
      <c r="H277" s="27"/>
      <c r="I277" s="27"/>
      <c r="J277" s="27"/>
      <c r="K277" s="27"/>
      <c r="L277" s="27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8" x14ac:dyDescent="0.25">
      <c r="A278" s="3"/>
      <c r="B278" s="3"/>
      <c r="C278" s="27"/>
      <c r="D278" s="27"/>
      <c r="E278" s="27"/>
      <c r="F278" s="110"/>
      <c r="G278" s="27"/>
      <c r="H278" s="27"/>
      <c r="I278" s="27"/>
      <c r="J278" s="27"/>
      <c r="K278" s="27"/>
      <c r="L278" s="27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8" x14ac:dyDescent="0.25">
      <c r="A279" s="3"/>
      <c r="B279" s="3"/>
      <c r="C279" s="27"/>
      <c r="D279" s="27"/>
      <c r="E279" s="27"/>
      <c r="F279" s="110"/>
      <c r="G279" s="27"/>
      <c r="H279" s="27"/>
      <c r="I279" s="27"/>
      <c r="J279" s="27"/>
      <c r="K279" s="27"/>
      <c r="L279" s="27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8" x14ac:dyDescent="0.25">
      <c r="A280" s="3"/>
      <c r="B280" s="3"/>
      <c r="C280" s="27"/>
      <c r="D280" s="27"/>
      <c r="E280" s="27"/>
      <c r="F280" s="110"/>
      <c r="G280" s="27"/>
      <c r="H280" s="27"/>
      <c r="I280" s="27"/>
      <c r="J280" s="27"/>
      <c r="K280" s="27"/>
      <c r="L280" s="27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8" x14ac:dyDescent="0.25">
      <c r="A281" s="3"/>
      <c r="B281" s="3"/>
      <c r="C281" s="27"/>
      <c r="D281" s="27"/>
      <c r="E281" s="27"/>
      <c r="F281" s="110"/>
      <c r="G281" s="27"/>
      <c r="H281" s="27"/>
      <c r="I281" s="27"/>
      <c r="J281" s="27"/>
      <c r="K281" s="27"/>
      <c r="L281" s="27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8" x14ac:dyDescent="0.25">
      <c r="A282" s="3"/>
      <c r="B282" s="3"/>
      <c r="C282" s="27"/>
      <c r="D282" s="27"/>
      <c r="E282" s="27"/>
      <c r="F282" s="110"/>
      <c r="G282" s="27"/>
      <c r="H282" s="27"/>
      <c r="I282" s="27"/>
      <c r="J282" s="27"/>
      <c r="K282" s="27"/>
      <c r="L282" s="27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8" x14ac:dyDescent="0.25">
      <c r="A283" s="3"/>
      <c r="B283" s="3"/>
      <c r="C283" s="27"/>
      <c r="D283" s="27"/>
      <c r="E283" s="27"/>
      <c r="F283" s="110"/>
      <c r="G283" s="27"/>
      <c r="H283" s="27"/>
      <c r="I283" s="27"/>
      <c r="J283" s="27"/>
      <c r="K283" s="27"/>
      <c r="L283" s="27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8" x14ac:dyDescent="0.25">
      <c r="A284" s="3"/>
      <c r="B284" s="3"/>
      <c r="C284" s="27"/>
      <c r="D284" s="27"/>
      <c r="E284" s="27"/>
      <c r="F284" s="110"/>
      <c r="G284" s="27"/>
      <c r="H284" s="27"/>
      <c r="I284" s="27"/>
      <c r="J284" s="27"/>
      <c r="K284" s="27"/>
      <c r="L284" s="27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8" x14ac:dyDescent="0.25">
      <c r="A285" s="3"/>
      <c r="B285" s="3"/>
      <c r="C285" s="27"/>
      <c r="D285" s="27"/>
      <c r="E285" s="27"/>
      <c r="F285" s="110"/>
      <c r="G285" s="27"/>
      <c r="H285" s="27"/>
      <c r="I285" s="27"/>
      <c r="J285" s="27"/>
      <c r="K285" s="27"/>
      <c r="L285" s="27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8" x14ac:dyDescent="0.25">
      <c r="A286" s="3"/>
      <c r="B286" s="3"/>
      <c r="C286" s="27"/>
      <c r="D286" s="27"/>
      <c r="E286" s="27"/>
      <c r="F286" s="110"/>
      <c r="G286" s="27"/>
      <c r="H286" s="27"/>
      <c r="I286" s="27"/>
      <c r="J286" s="27"/>
      <c r="K286" s="27"/>
      <c r="L286" s="27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8" x14ac:dyDescent="0.25">
      <c r="A287" s="3"/>
      <c r="B287" s="3"/>
      <c r="C287" s="27"/>
      <c r="D287" s="27"/>
      <c r="E287" s="27"/>
      <c r="F287" s="110"/>
      <c r="G287" s="27"/>
      <c r="H287" s="27"/>
      <c r="I287" s="27"/>
      <c r="J287" s="27"/>
      <c r="K287" s="27"/>
      <c r="L287" s="27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8" x14ac:dyDescent="0.25">
      <c r="A288" s="3"/>
      <c r="B288" s="3"/>
      <c r="C288" s="27"/>
      <c r="D288" s="27"/>
      <c r="E288" s="27"/>
      <c r="F288" s="110"/>
      <c r="G288" s="27"/>
      <c r="H288" s="27"/>
      <c r="I288" s="27"/>
      <c r="J288" s="27"/>
      <c r="K288" s="27"/>
      <c r="L288" s="27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8" x14ac:dyDescent="0.25">
      <c r="A289" s="3"/>
      <c r="B289" s="3"/>
      <c r="C289" s="27"/>
      <c r="D289" s="27"/>
      <c r="E289" s="27"/>
      <c r="F289" s="110"/>
      <c r="G289" s="27"/>
      <c r="H289" s="27"/>
      <c r="I289" s="27"/>
      <c r="J289" s="27"/>
      <c r="K289" s="27"/>
      <c r="L289" s="27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8" x14ac:dyDescent="0.25">
      <c r="A290" s="3"/>
      <c r="B290" s="3"/>
      <c r="C290" s="27"/>
      <c r="D290" s="27"/>
      <c r="E290" s="27"/>
      <c r="F290" s="110"/>
      <c r="G290" s="27"/>
      <c r="H290" s="27"/>
      <c r="I290" s="27"/>
      <c r="J290" s="27"/>
      <c r="K290" s="27"/>
      <c r="L290" s="27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8" x14ac:dyDescent="0.25">
      <c r="A291" s="3"/>
      <c r="B291" s="3"/>
      <c r="C291" s="27"/>
      <c r="D291" s="27"/>
      <c r="E291" s="27"/>
      <c r="F291" s="110"/>
      <c r="G291" s="27"/>
      <c r="H291" s="27"/>
      <c r="I291" s="27"/>
      <c r="J291" s="27"/>
      <c r="K291" s="27"/>
      <c r="L291" s="27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8" x14ac:dyDescent="0.25">
      <c r="A292" s="3"/>
      <c r="B292" s="3"/>
      <c r="C292" s="27"/>
      <c r="D292" s="27"/>
      <c r="E292" s="27"/>
      <c r="F292" s="110"/>
      <c r="G292" s="27"/>
      <c r="H292" s="27"/>
      <c r="I292" s="27"/>
      <c r="J292" s="27"/>
      <c r="K292" s="27"/>
      <c r="L292" s="27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8" x14ac:dyDescent="0.25">
      <c r="A293" s="3"/>
      <c r="B293" s="3"/>
      <c r="C293" s="27"/>
      <c r="D293" s="27"/>
      <c r="E293" s="27"/>
      <c r="F293" s="110"/>
      <c r="G293" s="27"/>
      <c r="H293" s="27"/>
      <c r="I293" s="27"/>
      <c r="J293" s="27"/>
      <c r="K293" s="27"/>
      <c r="L293" s="27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8" x14ac:dyDescent="0.25">
      <c r="A294" s="3"/>
      <c r="B294" s="3"/>
      <c r="C294" s="27"/>
      <c r="D294" s="27"/>
      <c r="E294" s="27"/>
      <c r="F294" s="110"/>
      <c r="G294" s="27"/>
      <c r="H294" s="27"/>
      <c r="I294" s="27"/>
      <c r="J294" s="27"/>
      <c r="K294" s="27"/>
      <c r="L294" s="27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8" x14ac:dyDescent="0.25">
      <c r="A295" s="3"/>
      <c r="B295" s="3"/>
      <c r="C295" s="27"/>
      <c r="D295" s="27"/>
      <c r="E295" s="27"/>
      <c r="F295" s="110"/>
      <c r="G295" s="27"/>
      <c r="H295" s="27"/>
      <c r="I295" s="27"/>
      <c r="J295" s="27"/>
      <c r="K295" s="27"/>
      <c r="L295" s="27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8" x14ac:dyDescent="0.25">
      <c r="A296" s="3"/>
      <c r="B296" s="3"/>
      <c r="C296" s="27"/>
      <c r="D296" s="27"/>
      <c r="E296" s="27"/>
      <c r="F296" s="110"/>
      <c r="G296" s="27"/>
      <c r="H296" s="27"/>
      <c r="I296" s="27"/>
      <c r="J296" s="27"/>
      <c r="K296" s="27"/>
      <c r="L296" s="27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8" x14ac:dyDescent="0.25">
      <c r="A297" s="3"/>
      <c r="B297" s="3"/>
      <c r="C297" s="27"/>
      <c r="D297" s="27"/>
      <c r="E297" s="27"/>
      <c r="F297" s="110"/>
      <c r="G297" s="27"/>
      <c r="H297" s="27"/>
      <c r="I297" s="27"/>
      <c r="J297" s="27"/>
      <c r="K297" s="27"/>
      <c r="L297" s="27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8" x14ac:dyDescent="0.25">
      <c r="A298" s="3"/>
      <c r="B298" s="3"/>
      <c r="C298" s="27"/>
      <c r="D298" s="27"/>
      <c r="E298" s="27"/>
      <c r="F298" s="110"/>
      <c r="G298" s="27"/>
      <c r="H298" s="27"/>
      <c r="I298" s="27"/>
      <c r="J298" s="27"/>
      <c r="K298" s="27"/>
      <c r="L298" s="27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8" x14ac:dyDescent="0.25">
      <c r="A299" s="3"/>
      <c r="B299" s="3"/>
      <c r="C299" s="27"/>
      <c r="D299" s="27"/>
      <c r="E299" s="27"/>
      <c r="F299" s="110"/>
      <c r="G299" s="27"/>
      <c r="H299" s="27"/>
      <c r="I299" s="27"/>
      <c r="J299" s="27"/>
      <c r="K299" s="27"/>
      <c r="L299" s="27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8" x14ac:dyDescent="0.25">
      <c r="A300" s="3"/>
      <c r="B300" s="3"/>
      <c r="C300" s="27"/>
      <c r="D300" s="27"/>
      <c r="E300" s="27"/>
      <c r="F300" s="110"/>
      <c r="G300" s="27"/>
      <c r="H300" s="27"/>
      <c r="I300" s="27"/>
      <c r="J300" s="27"/>
      <c r="K300" s="27"/>
      <c r="L300" s="27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8" x14ac:dyDescent="0.25">
      <c r="A301" s="3"/>
      <c r="B301" s="3"/>
      <c r="C301" s="27"/>
      <c r="D301" s="27"/>
      <c r="E301" s="27"/>
      <c r="F301" s="110"/>
      <c r="G301" s="27"/>
      <c r="H301" s="27"/>
      <c r="I301" s="27"/>
      <c r="J301" s="27"/>
      <c r="K301" s="27"/>
      <c r="L301" s="27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8" x14ac:dyDescent="0.25">
      <c r="A302" s="3"/>
      <c r="B302" s="3"/>
      <c r="C302" s="27"/>
      <c r="D302" s="27"/>
      <c r="E302" s="27"/>
      <c r="F302" s="110"/>
      <c r="G302" s="27"/>
      <c r="H302" s="27"/>
      <c r="I302" s="27"/>
      <c r="J302" s="27"/>
      <c r="K302" s="27"/>
      <c r="L302" s="27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8" x14ac:dyDescent="0.25">
      <c r="A303" s="3"/>
      <c r="B303" s="3"/>
      <c r="C303" s="27"/>
      <c r="D303" s="27"/>
      <c r="E303" s="27"/>
      <c r="F303" s="110"/>
      <c r="G303" s="27"/>
      <c r="H303" s="27"/>
      <c r="I303" s="27"/>
      <c r="J303" s="27"/>
      <c r="K303" s="27"/>
      <c r="L303" s="27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8" x14ac:dyDescent="0.25">
      <c r="A304" s="3"/>
      <c r="B304" s="3"/>
      <c r="C304" s="27"/>
      <c r="D304" s="27"/>
      <c r="E304" s="27"/>
      <c r="F304" s="110"/>
      <c r="G304" s="27"/>
      <c r="H304" s="27"/>
      <c r="I304" s="27"/>
      <c r="J304" s="27"/>
      <c r="K304" s="27"/>
      <c r="L304" s="27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8" x14ac:dyDescent="0.25">
      <c r="A305" s="3"/>
      <c r="B305" s="3"/>
      <c r="C305" s="27"/>
      <c r="D305" s="27"/>
      <c r="E305" s="27"/>
      <c r="F305" s="110"/>
      <c r="G305" s="27"/>
      <c r="H305" s="27"/>
      <c r="I305" s="27"/>
      <c r="J305" s="27"/>
      <c r="K305" s="27"/>
      <c r="L305" s="27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8" x14ac:dyDescent="0.25">
      <c r="A306" s="3"/>
      <c r="B306" s="3"/>
      <c r="C306" s="27"/>
      <c r="D306" s="27"/>
      <c r="E306" s="27"/>
      <c r="F306" s="110"/>
      <c r="G306" s="27"/>
      <c r="H306" s="27"/>
      <c r="I306" s="27"/>
      <c r="J306" s="27"/>
      <c r="K306" s="27"/>
      <c r="L306" s="27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8" x14ac:dyDescent="0.25">
      <c r="A307" s="3"/>
      <c r="B307" s="3"/>
      <c r="C307" s="27"/>
      <c r="D307" s="27"/>
      <c r="E307" s="27"/>
      <c r="F307" s="110"/>
      <c r="G307" s="27"/>
      <c r="H307" s="27"/>
      <c r="I307" s="27"/>
      <c r="J307" s="27"/>
      <c r="K307" s="27"/>
      <c r="L307" s="27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8" x14ac:dyDescent="0.25">
      <c r="A308" s="3"/>
      <c r="B308" s="3"/>
      <c r="C308" s="27"/>
      <c r="D308" s="27"/>
      <c r="E308" s="27"/>
      <c r="F308" s="110"/>
      <c r="G308" s="27"/>
      <c r="H308" s="27"/>
      <c r="I308" s="27"/>
      <c r="J308" s="27"/>
      <c r="K308" s="27"/>
      <c r="L308" s="27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8" x14ac:dyDescent="0.25">
      <c r="A309" s="3"/>
      <c r="B309" s="3"/>
      <c r="C309" s="27"/>
      <c r="D309" s="27"/>
      <c r="E309" s="27"/>
      <c r="F309" s="110"/>
      <c r="G309" s="27"/>
      <c r="H309" s="27"/>
      <c r="I309" s="27"/>
      <c r="J309" s="27"/>
      <c r="K309" s="27"/>
      <c r="L309" s="27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8" x14ac:dyDescent="0.25">
      <c r="A310" s="3"/>
      <c r="B310" s="3"/>
      <c r="C310" s="27"/>
      <c r="D310" s="27"/>
      <c r="E310" s="27"/>
      <c r="F310" s="110"/>
      <c r="G310" s="27"/>
      <c r="H310" s="27"/>
      <c r="I310" s="27"/>
      <c r="J310" s="27"/>
      <c r="K310" s="27"/>
      <c r="L310" s="27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8" x14ac:dyDescent="0.25">
      <c r="A311" s="3"/>
      <c r="B311" s="3"/>
      <c r="C311" s="27"/>
      <c r="D311" s="27"/>
      <c r="E311" s="27"/>
      <c r="F311" s="110"/>
      <c r="G311" s="27"/>
      <c r="H311" s="27"/>
      <c r="I311" s="27"/>
      <c r="J311" s="27"/>
      <c r="K311" s="27"/>
      <c r="L311" s="27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8" x14ac:dyDescent="0.25">
      <c r="A312" s="3"/>
      <c r="B312" s="3"/>
      <c r="C312" s="27"/>
      <c r="D312" s="27"/>
      <c r="E312" s="27"/>
      <c r="F312" s="110"/>
      <c r="G312" s="27"/>
      <c r="H312" s="27"/>
      <c r="I312" s="27"/>
      <c r="J312" s="27"/>
      <c r="K312" s="27"/>
      <c r="L312" s="27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8" x14ac:dyDescent="0.25">
      <c r="A313" s="3"/>
      <c r="B313" s="3"/>
      <c r="C313" s="27"/>
      <c r="D313" s="27"/>
      <c r="E313" s="27"/>
      <c r="F313" s="110"/>
      <c r="G313" s="27"/>
      <c r="H313" s="27"/>
      <c r="I313" s="27"/>
      <c r="J313" s="27"/>
      <c r="K313" s="27"/>
      <c r="L313" s="27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8" x14ac:dyDescent="0.25">
      <c r="A314" s="3"/>
      <c r="B314" s="3"/>
      <c r="C314" s="27"/>
      <c r="D314" s="27"/>
      <c r="E314" s="27"/>
      <c r="F314" s="110"/>
      <c r="G314" s="27"/>
      <c r="H314" s="27"/>
      <c r="I314" s="27"/>
      <c r="J314" s="27"/>
      <c r="K314" s="27"/>
      <c r="L314" s="27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8" x14ac:dyDescent="0.25">
      <c r="A315" s="3"/>
      <c r="B315" s="3"/>
      <c r="C315" s="27"/>
      <c r="D315" s="27"/>
      <c r="E315" s="27"/>
      <c r="F315" s="110"/>
      <c r="G315" s="27"/>
      <c r="H315" s="27"/>
      <c r="I315" s="27"/>
      <c r="J315" s="27"/>
      <c r="K315" s="27"/>
      <c r="L315" s="27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8" x14ac:dyDescent="0.25">
      <c r="A316" s="3"/>
      <c r="B316" s="3"/>
      <c r="C316" s="27"/>
      <c r="D316" s="27"/>
      <c r="E316" s="27"/>
      <c r="F316" s="110"/>
      <c r="G316" s="27"/>
      <c r="H316" s="27"/>
      <c r="I316" s="27"/>
      <c r="J316" s="27"/>
      <c r="K316" s="27"/>
      <c r="L316" s="27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8" x14ac:dyDescent="0.25">
      <c r="A317" s="3"/>
      <c r="B317" s="3"/>
      <c r="C317" s="27"/>
      <c r="D317" s="27"/>
      <c r="E317" s="27"/>
      <c r="F317" s="110"/>
      <c r="G317" s="27"/>
      <c r="H317" s="27"/>
      <c r="I317" s="27"/>
      <c r="J317" s="27"/>
      <c r="K317" s="27"/>
      <c r="L317" s="27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8" x14ac:dyDescent="0.25">
      <c r="A318" s="3"/>
      <c r="B318" s="3"/>
      <c r="C318" s="27"/>
      <c r="D318" s="27"/>
      <c r="E318" s="27"/>
      <c r="F318" s="110"/>
      <c r="G318" s="27"/>
      <c r="H318" s="27"/>
      <c r="I318" s="27"/>
      <c r="J318" s="27"/>
      <c r="K318" s="27"/>
      <c r="L318" s="27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8" x14ac:dyDescent="0.25">
      <c r="A319" s="3"/>
      <c r="B319" s="3"/>
      <c r="C319" s="27"/>
      <c r="D319" s="27"/>
      <c r="E319" s="27"/>
      <c r="F319" s="110"/>
      <c r="G319" s="27"/>
      <c r="H319" s="27"/>
      <c r="I319" s="27"/>
      <c r="J319" s="27"/>
      <c r="K319" s="27"/>
      <c r="L319" s="27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8" x14ac:dyDescent="0.25">
      <c r="A320" s="3"/>
      <c r="B320" s="3"/>
      <c r="C320" s="27"/>
      <c r="D320" s="27"/>
      <c r="E320" s="27"/>
      <c r="F320" s="110"/>
      <c r="G320" s="27"/>
      <c r="H320" s="27"/>
      <c r="I320" s="27"/>
      <c r="J320" s="27"/>
      <c r="K320" s="27"/>
      <c r="L320" s="27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8" x14ac:dyDescent="0.25">
      <c r="A321" s="3"/>
      <c r="B321" s="3"/>
      <c r="C321" s="27"/>
      <c r="D321" s="27"/>
      <c r="E321" s="27"/>
      <c r="F321" s="110"/>
      <c r="G321" s="27"/>
      <c r="H321" s="27"/>
      <c r="I321" s="27"/>
      <c r="J321" s="27"/>
      <c r="K321" s="27"/>
      <c r="L321" s="27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8" x14ac:dyDescent="0.25">
      <c r="A322" s="3"/>
      <c r="B322" s="3"/>
      <c r="C322" s="27"/>
      <c r="D322" s="27"/>
      <c r="E322" s="27"/>
      <c r="F322" s="110"/>
      <c r="G322" s="27"/>
      <c r="H322" s="27"/>
      <c r="I322" s="27"/>
      <c r="J322" s="27"/>
      <c r="K322" s="27"/>
      <c r="L322" s="27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8" x14ac:dyDescent="0.25">
      <c r="A323" s="3"/>
      <c r="B323" s="3"/>
      <c r="C323" s="27"/>
      <c r="D323" s="27"/>
      <c r="E323" s="27"/>
      <c r="F323" s="110"/>
      <c r="G323" s="27"/>
      <c r="H323" s="27"/>
      <c r="I323" s="27"/>
      <c r="J323" s="27"/>
      <c r="K323" s="27"/>
      <c r="L323" s="27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8" x14ac:dyDescent="0.25">
      <c r="A324" s="3"/>
      <c r="B324" s="3"/>
      <c r="C324" s="27"/>
      <c r="D324" s="27"/>
      <c r="E324" s="27"/>
      <c r="F324" s="110"/>
      <c r="G324" s="27"/>
      <c r="H324" s="27"/>
      <c r="I324" s="27"/>
      <c r="J324" s="27"/>
      <c r="K324" s="27"/>
      <c r="L324" s="27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8" x14ac:dyDescent="0.25">
      <c r="A325" s="3"/>
      <c r="B325" s="3"/>
      <c r="C325" s="27"/>
      <c r="D325" s="27"/>
      <c r="E325" s="27"/>
      <c r="F325" s="110"/>
      <c r="G325" s="27"/>
      <c r="H325" s="27"/>
      <c r="I325" s="27"/>
      <c r="J325" s="27"/>
      <c r="K325" s="27"/>
      <c r="L325" s="27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8" x14ac:dyDescent="0.25">
      <c r="A326" s="3"/>
      <c r="B326" s="3"/>
      <c r="C326" s="27"/>
      <c r="D326" s="27"/>
      <c r="E326" s="27"/>
      <c r="F326" s="110"/>
      <c r="G326" s="27"/>
      <c r="H326" s="27"/>
      <c r="I326" s="27"/>
      <c r="J326" s="27"/>
      <c r="K326" s="27"/>
      <c r="L326" s="27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8" x14ac:dyDescent="0.25">
      <c r="A327" s="3"/>
      <c r="B327" s="3"/>
      <c r="C327" s="27"/>
      <c r="D327" s="27"/>
      <c r="E327" s="27"/>
      <c r="F327" s="110"/>
      <c r="G327" s="27"/>
      <c r="H327" s="27"/>
      <c r="I327" s="27"/>
      <c r="J327" s="27"/>
      <c r="K327" s="27"/>
      <c r="L327" s="27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8" x14ac:dyDescent="0.25">
      <c r="A328" s="3"/>
      <c r="B328" s="3"/>
      <c r="C328" s="27"/>
      <c r="D328" s="27"/>
      <c r="E328" s="27"/>
      <c r="F328" s="110"/>
      <c r="G328" s="27"/>
      <c r="H328" s="27"/>
      <c r="I328" s="27"/>
      <c r="J328" s="27"/>
      <c r="K328" s="27"/>
      <c r="L328" s="27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8" x14ac:dyDescent="0.25">
      <c r="A329" s="3"/>
      <c r="B329" s="3"/>
      <c r="C329" s="27"/>
      <c r="D329" s="27"/>
      <c r="E329" s="27"/>
      <c r="F329" s="110"/>
      <c r="G329" s="27"/>
      <c r="H329" s="27"/>
      <c r="I329" s="27"/>
      <c r="J329" s="27"/>
      <c r="K329" s="27"/>
      <c r="L329" s="27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8" x14ac:dyDescent="0.25">
      <c r="A330" s="3"/>
      <c r="B330" s="3"/>
      <c r="C330" s="27"/>
      <c r="D330" s="27"/>
      <c r="E330" s="27"/>
      <c r="F330" s="110"/>
      <c r="G330" s="27"/>
      <c r="H330" s="27"/>
      <c r="I330" s="27"/>
      <c r="J330" s="27"/>
      <c r="K330" s="27"/>
      <c r="L330" s="27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8" x14ac:dyDescent="0.25">
      <c r="A331" s="3"/>
      <c r="B331" s="3"/>
      <c r="C331" s="27"/>
      <c r="D331" s="27"/>
      <c r="E331" s="27"/>
      <c r="F331" s="110"/>
      <c r="G331" s="27"/>
      <c r="H331" s="27"/>
      <c r="I331" s="27"/>
      <c r="J331" s="27"/>
      <c r="K331" s="27"/>
      <c r="L331" s="27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8" x14ac:dyDescent="0.25">
      <c r="A332" s="3"/>
      <c r="B332" s="3"/>
      <c r="C332" s="27"/>
      <c r="D332" s="27"/>
      <c r="E332" s="27"/>
      <c r="F332" s="110"/>
      <c r="G332" s="27"/>
      <c r="H332" s="27"/>
      <c r="I332" s="27"/>
      <c r="J332" s="27"/>
      <c r="K332" s="27"/>
      <c r="L332" s="27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8" x14ac:dyDescent="0.25">
      <c r="A333" s="3"/>
      <c r="B333" s="3"/>
      <c r="C333" s="27"/>
      <c r="D333" s="27"/>
      <c r="E333" s="27"/>
      <c r="F333" s="110"/>
      <c r="G333" s="27"/>
      <c r="H333" s="27"/>
      <c r="I333" s="27"/>
      <c r="J333" s="27"/>
      <c r="K333" s="27"/>
      <c r="L333" s="27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8" x14ac:dyDescent="0.25">
      <c r="A334" s="3"/>
      <c r="B334" s="3"/>
      <c r="C334" s="27"/>
      <c r="D334" s="27"/>
      <c r="E334" s="27"/>
      <c r="F334" s="110"/>
      <c r="G334" s="27"/>
      <c r="H334" s="27"/>
      <c r="I334" s="27"/>
      <c r="J334" s="27"/>
      <c r="K334" s="27"/>
      <c r="L334" s="27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8" x14ac:dyDescent="0.25">
      <c r="A335" s="3"/>
      <c r="B335" s="3"/>
      <c r="C335" s="27"/>
      <c r="D335" s="27"/>
      <c r="E335" s="27"/>
      <c r="F335" s="110"/>
      <c r="G335" s="27"/>
      <c r="H335" s="27"/>
      <c r="I335" s="27"/>
      <c r="J335" s="27"/>
      <c r="K335" s="27"/>
      <c r="L335" s="27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8" x14ac:dyDescent="0.25">
      <c r="A336" s="3"/>
      <c r="B336" s="3"/>
      <c r="C336" s="27"/>
      <c r="D336" s="27"/>
      <c r="E336" s="27"/>
      <c r="F336" s="110"/>
      <c r="G336" s="27"/>
      <c r="H336" s="27"/>
      <c r="I336" s="27"/>
      <c r="J336" s="27"/>
      <c r="K336" s="27"/>
      <c r="L336" s="27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8" x14ac:dyDescent="0.25">
      <c r="A337" s="3"/>
      <c r="B337" s="3"/>
      <c r="C337" s="27"/>
      <c r="D337" s="27"/>
      <c r="E337" s="27"/>
      <c r="F337" s="110"/>
      <c r="G337" s="27"/>
      <c r="H337" s="27"/>
      <c r="I337" s="27"/>
      <c r="J337" s="27"/>
      <c r="K337" s="27"/>
      <c r="L337" s="27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8" x14ac:dyDescent="0.25">
      <c r="A338" s="3"/>
      <c r="B338" s="3"/>
      <c r="C338" s="27"/>
      <c r="D338" s="27"/>
      <c r="E338" s="27"/>
      <c r="F338" s="110"/>
      <c r="G338" s="27"/>
      <c r="H338" s="27"/>
      <c r="I338" s="27"/>
      <c r="J338" s="27"/>
      <c r="K338" s="27"/>
      <c r="L338" s="27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8" x14ac:dyDescent="0.25">
      <c r="A339" s="3"/>
      <c r="B339" s="3"/>
      <c r="C339" s="27"/>
      <c r="D339" s="27"/>
      <c r="E339" s="27"/>
      <c r="F339" s="110"/>
      <c r="G339" s="27"/>
      <c r="H339" s="27"/>
      <c r="I339" s="27"/>
      <c r="J339" s="27"/>
      <c r="K339" s="27"/>
      <c r="L339" s="27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8" x14ac:dyDescent="0.25">
      <c r="A340" s="3"/>
      <c r="B340" s="3"/>
      <c r="C340" s="27"/>
      <c r="D340" s="27"/>
      <c r="E340" s="27"/>
      <c r="F340" s="110"/>
      <c r="G340" s="27"/>
      <c r="H340" s="27"/>
      <c r="I340" s="27"/>
      <c r="J340" s="27"/>
      <c r="K340" s="27"/>
      <c r="L340" s="27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8" x14ac:dyDescent="0.25">
      <c r="A341" s="3"/>
      <c r="B341" s="3"/>
      <c r="C341" s="27"/>
      <c r="D341" s="27"/>
      <c r="E341" s="27"/>
      <c r="F341" s="110"/>
      <c r="G341" s="27"/>
      <c r="H341" s="27"/>
      <c r="I341" s="27"/>
      <c r="J341" s="27"/>
      <c r="K341" s="27"/>
      <c r="L341" s="27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8" x14ac:dyDescent="0.25">
      <c r="A342" s="3"/>
      <c r="B342" s="3"/>
      <c r="C342" s="27"/>
      <c r="D342" s="27"/>
      <c r="E342" s="27"/>
      <c r="F342" s="110"/>
      <c r="G342" s="27"/>
      <c r="H342" s="27"/>
      <c r="I342" s="27"/>
      <c r="J342" s="27"/>
      <c r="K342" s="27"/>
      <c r="L342" s="27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8" x14ac:dyDescent="0.25">
      <c r="A343" s="3"/>
      <c r="B343" s="3"/>
      <c r="C343" s="27"/>
      <c r="D343" s="27"/>
      <c r="E343" s="27"/>
      <c r="F343" s="110"/>
      <c r="G343" s="27"/>
      <c r="H343" s="27"/>
      <c r="I343" s="27"/>
      <c r="J343" s="27"/>
      <c r="K343" s="27"/>
      <c r="L343" s="27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8" x14ac:dyDescent="0.25">
      <c r="A344" s="3"/>
      <c r="B344" s="3"/>
      <c r="C344" s="27"/>
      <c r="D344" s="27"/>
      <c r="E344" s="27"/>
      <c r="F344" s="110"/>
      <c r="G344" s="27"/>
      <c r="H344" s="27"/>
      <c r="I344" s="27"/>
      <c r="J344" s="27"/>
      <c r="K344" s="27"/>
      <c r="L344" s="27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8" x14ac:dyDescent="0.25">
      <c r="A345" s="3"/>
      <c r="B345" s="3"/>
      <c r="C345" s="27"/>
      <c r="D345" s="27"/>
      <c r="E345" s="27"/>
      <c r="F345" s="110"/>
      <c r="G345" s="27"/>
      <c r="H345" s="27"/>
      <c r="I345" s="27"/>
      <c r="J345" s="27"/>
      <c r="K345" s="27"/>
      <c r="L345" s="27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8" x14ac:dyDescent="0.25">
      <c r="A346" s="3"/>
      <c r="B346" s="3"/>
      <c r="C346" s="27"/>
      <c r="D346" s="27"/>
      <c r="E346" s="27"/>
      <c r="F346" s="110"/>
      <c r="G346" s="27"/>
      <c r="H346" s="27"/>
      <c r="I346" s="27"/>
      <c r="J346" s="27"/>
      <c r="K346" s="27"/>
      <c r="L346" s="27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8" x14ac:dyDescent="0.25">
      <c r="A347" s="3"/>
      <c r="B347" s="3"/>
      <c r="C347" s="27"/>
      <c r="D347" s="27"/>
      <c r="E347" s="27"/>
      <c r="F347" s="110"/>
      <c r="G347" s="27"/>
      <c r="H347" s="27"/>
      <c r="I347" s="27"/>
      <c r="J347" s="27"/>
      <c r="K347" s="27"/>
      <c r="L347" s="27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8" x14ac:dyDescent="0.25">
      <c r="A348" s="3"/>
      <c r="B348" s="3"/>
      <c r="C348" s="27"/>
      <c r="D348" s="27"/>
      <c r="E348" s="27"/>
      <c r="F348" s="110"/>
      <c r="G348" s="27"/>
      <c r="H348" s="27"/>
      <c r="I348" s="27"/>
      <c r="J348" s="27"/>
      <c r="K348" s="27"/>
      <c r="L348" s="27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8" x14ac:dyDescent="0.25">
      <c r="A349" s="3"/>
      <c r="B349" s="3"/>
      <c r="C349" s="27"/>
      <c r="D349" s="27"/>
      <c r="E349" s="27"/>
      <c r="F349" s="110"/>
      <c r="G349" s="27"/>
      <c r="H349" s="27"/>
      <c r="I349" s="27"/>
      <c r="J349" s="27"/>
      <c r="K349" s="27"/>
      <c r="L349" s="27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8" x14ac:dyDescent="0.25">
      <c r="A350" s="3"/>
      <c r="B350" s="3"/>
      <c r="C350" s="27"/>
      <c r="D350" s="27"/>
      <c r="E350" s="27"/>
      <c r="F350" s="110"/>
      <c r="G350" s="27"/>
      <c r="H350" s="27"/>
      <c r="I350" s="27"/>
      <c r="J350" s="27"/>
      <c r="K350" s="27"/>
      <c r="L350" s="27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8" x14ac:dyDescent="0.25">
      <c r="A351" s="3"/>
      <c r="B351" s="3"/>
      <c r="C351" s="27"/>
      <c r="D351" s="27"/>
      <c r="E351" s="27"/>
      <c r="F351" s="110"/>
      <c r="G351" s="27"/>
      <c r="H351" s="27"/>
      <c r="I351" s="27"/>
      <c r="J351" s="27"/>
      <c r="K351" s="27"/>
      <c r="L351" s="27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8" x14ac:dyDescent="0.25">
      <c r="A352" s="3"/>
      <c r="B352" s="3"/>
      <c r="C352" s="27"/>
      <c r="D352" s="27"/>
      <c r="E352" s="27"/>
      <c r="F352" s="110"/>
      <c r="G352" s="27"/>
      <c r="H352" s="27"/>
      <c r="I352" s="27"/>
      <c r="J352" s="27"/>
      <c r="K352" s="27"/>
      <c r="L352" s="27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8" x14ac:dyDescent="0.25">
      <c r="A353" s="3"/>
      <c r="B353" s="3"/>
      <c r="C353" s="27"/>
      <c r="D353" s="27"/>
      <c r="E353" s="27"/>
      <c r="F353" s="110"/>
      <c r="G353" s="27"/>
      <c r="H353" s="27"/>
      <c r="I353" s="27"/>
      <c r="J353" s="27"/>
      <c r="K353" s="27"/>
      <c r="L353" s="27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8" x14ac:dyDescent="0.25">
      <c r="A354" s="3"/>
      <c r="B354" s="3"/>
      <c r="C354" s="27"/>
      <c r="D354" s="27"/>
      <c r="E354" s="27"/>
      <c r="F354" s="110"/>
      <c r="G354" s="27"/>
      <c r="H354" s="27"/>
      <c r="I354" s="27"/>
      <c r="J354" s="27"/>
      <c r="K354" s="27"/>
      <c r="L354" s="27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8" x14ac:dyDescent="0.25">
      <c r="A355" s="3"/>
      <c r="B355" s="3"/>
      <c r="C355" s="27"/>
      <c r="D355" s="27"/>
      <c r="E355" s="27"/>
      <c r="F355" s="110"/>
      <c r="G355" s="27"/>
      <c r="H355" s="27"/>
      <c r="I355" s="27"/>
      <c r="J355" s="27"/>
      <c r="K355" s="27"/>
      <c r="L355" s="27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8" x14ac:dyDescent="0.25">
      <c r="A356" s="3"/>
      <c r="B356" s="3"/>
      <c r="C356" s="27"/>
      <c r="D356" s="27"/>
      <c r="E356" s="27"/>
      <c r="F356" s="110"/>
      <c r="G356" s="27"/>
      <c r="H356" s="27"/>
      <c r="I356" s="27"/>
      <c r="J356" s="27"/>
      <c r="K356" s="27"/>
      <c r="L356" s="27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8" x14ac:dyDescent="0.25">
      <c r="A357" s="3"/>
      <c r="B357" s="3"/>
      <c r="C357" s="27"/>
      <c r="D357" s="27"/>
      <c r="E357" s="27"/>
      <c r="F357" s="110"/>
      <c r="G357" s="27"/>
      <c r="H357" s="27"/>
      <c r="I357" s="27"/>
      <c r="J357" s="27"/>
      <c r="K357" s="27"/>
      <c r="L357" s="27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8" x14ac:dyDescent="0.25">
      <c r="A358" s="3"/>
      <c r="B358" s="3"/>
      <c r="C358" s="27"/>
      <c r="D358" s="27"/>
      <c r="E358" s="27"/>
      <c r="F358" s="110"/>
      <c r="G358" s="27"/>
      <c r="H358" s="27"/>
      <c r="I358" s="27"/>
      <c r="J358" s="27"/>
      <c r="K358" s="27"/>
      <c r="L358" s="27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8" x14ac:dyDescent="0.25">
      <c r="A359" s="3"/>
      <c r="B359" s="3"/>
      <c r="C359" s="27"/>
      <c r="D359" s="27"/>
      <c r="E359" s="27"/>
      <c r="F359" s="110"/>
      <c r="G359" s="27"/>
      <c r="H359" s="27"/>
      <c r="I359" s="27"/>
      <c r="J359" s="27"/>
      <c r="K359" s="27"/>
      <c r="L359" s="27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8" x14ac:dyDescent="0.25">
      <c r="A360" s="3"/>
      <c r="B360" s="3"/>
      <c r="C360" s="27"/>
      <c r="D360" s="27"/>
      <c r="E360" s="27"/>
      <c r="F360" s="110"/>
      <c r="G360" s="27"/>
      <c r="H360" s="27"/>
      <c r="I360" s="27"/>
      <c r="J360" s="27"/>
      <c r="K360" s="27"/>
      <c r="L360" s="27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8" x14ac:dyDescent="0.25">
      <c r="A361" s="3"/>
      <c r="B361" s="3"/>
      <c r="C361" s="27"/>
      <c r="D361" s="27"/>
      <c r="E361" s="27"/>
      <c r="F361" s="110"/>
      <c r="G361" s="27"/>
      <c r="H361" s="27"/>
      <c r="I361" s="27"/>
      <c r="J361" s="27"/>
      <c r="K361" s="27"/>
      <c r="L361" s="27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8" x14ac:dyDescent="0.25">
      <c r="A362" s="3"/>
      <c r="B362" s="3"/>
      <c r="C362" s="27"/>
      <c r="D362" s="27"/>
      <c r="E362" s="27"/>
      <c r="F362" s="110"/>
      <c r="G362" s="27"/>
      <c r="H362" s="27"/>
      <c r="I362" s="27"/>
      <c r="J362" s="27"/>
      <c r="K362" s="27"/>
      <c r="L362" s="27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8" x14ac:dyDescent="0.25">
      <c r="A363" s="3"/>
      <c r="B363" s="3"/>
      <c r="C363" s="27"/>
      <c r="D363" s="27"/>
      <c r="E363" s="27"/>
      <c r="F363" s="110"/>
      <c r="G363" s="27"/>
      <c r="H363" s="27"/>
      <c r="I363" s="27"/>
      <c r="J363" s="27"/>
      <c r="K363" s="27"/>
      <c r="L363" s="27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8" x14ac:dyDescent="0.25">
      <c r="A364" s="3"/>
      <c r="B364" s="3"/>
      <c r="C364" s="27"/>
      <c r="D364" s="27"/>
      <c r="E364" s="27"/>
      <c r="F364" s="110"/>
      <c r="G364" s="27"/>
      <c r="H364" s="27"/>
      <c r="I364" s="27"/>
      <c r="J364" s="27"/>
      <c r="K364" s="27"/>
      <c r="L364" s="27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8" x14ac:dyDescent="0.25">
      <c r="A365" s="3"/>
      <c r="B365" s="3"/>
      <c r="C365" s="27"/>
      <c r="D365" s="27"/>
      <c r="E365" s="27"/>
      <c r="F365" s="110"/>
      <c r="G365" s="27"/>
      <c r="H365" s="27"/>
      <c r="I365" s="27"/>
      <c r="J365" s="27"/>
      <c r="K365" s="27"/>
      <c r="L365" s="27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8" x14ac:dyDescent="0.25">
      <c r="A366" s="3"/>
      <c r="B366" s="3"/>
      <c r="C366" s="27"/>
      <c r="D366" s="27"/>
      <c r="E366" s="27"/>
      <c r="F366" s="110"/>
      <c r="G366" s="27"/>
      <c r="H366" s="27"/>
      <c r="I366" s="27"/>
      <c r="J366" s="27"/>
      <c r="K366" s="27"/>
      <c r="L366" s="27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8" x14ac:dyDescent="0.25">
      <c r="A367" s="3"/>
      <c r="B367" s="3"/>
      <c r="C367" s="27"/>
      <c r="D367" s="27"/>
      <c r="E367" s="27"/>
      <c r="F367" s="110"/>
      <c r="G367" s="27"/>
      <c r="H367" s="27"/>
      <c r="I367" s="27"/>
      <c r="J367" s="27"/>
      <c r="K367" s="27"/>
      <c r="L367" s="27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8" x14ac:dyDescent="0.25">
      <c r="A368" s="3"/>
      <c r="B368" s="3"/>
      <c r="C368" s="27"/>
      <c r="D368" s="27"/>
      <c r="E368" s="27"/>
      <c r="F368" s="110"/>
      <c r="G368" s="27"/>
      <c r="H368" s="27"/>
      <c r="I368" s="27"/>
      <c r="J368" s="27"/>
      <c r="K368" s="27"/>
      <c r="L368" s="27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8" x14ac:dyDescent="0.25">
      <c r="A369" s="3"/>
      <c r="B369" s="3"/>
      <c r="C369" s="27"/>
      <c r="D369" s="27"/>
      <c r="E369" s="27"/>
      <c r="F369" s="110"/>
      <c r="G369" s="27"/>
      <c r="H369" s="27"/>
      <c r="I369" s="27"/>
      <c r="J369" s="27"/>
      <c r="K369" s="27"/>
      <c r="L369" s="27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8" x14ac:dyDescent="0.25">
      <c r="A370" s="3"/>
      <c r="B370" s="3"/>
      <c r="C370" s="27"/>
      <c r="D370" s="27"/>
      <c r="E370" s="27"/>
      <c r="F370" s="110"/>
      <c r="G370" s="27"/>
      <c r="H370" s="27"/>
      <c r="I370" s="27"/>
      <c r="J370" s="27"/>
      <c r="K370" s="27"/>
      <c r="L370" s="27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8" x14ac:dyDescent="0.25">
      <c r="A371" s="3"/>
      <c r="B371" s="3"/>
      <c r="C371" s="27"/>
      <c r="D371" s="27"/>
      <c r="E371" s="27"/>
      <c r="F371" s="110"/>
      <c r="G371" s="27"/>
      <c r="H371" s="27"/>
      <c r="I371" s="27"/>
      <c r="J371" s="27"/>
      <c r="K371" s="27"/>
      <c r="L371" s="27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8" x14ac:dyDescent="0.25">
      <c r="A372" s="3"/>
      <c r="B372" s="3"/>
      <c r="C372" s="27"/>
      <c r="D372" s="27"/>
      <c r="E372" s="27"/>
      <c r="F372" s="110"/>
      <c r="G372" s="27"/>
      <c r="H372" s="27"/>
      <c r="I372" s="27"/>
      <c r="J372" s="27"/>
      <c r="K372" s="27"/>
      <c r="L372" s="27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8" x14ac:dyDescent="0.25">
      <c r="A373" s="3"/>
      <c r="B373" s="3"/>
      <c r="C373" s="27"/>
      <c r="D373" s="27"/>
      <c r="E373" s="27"/>
      <c r="F373" s="110"/>
      <c r="G373" s="27"/>
      <c r="H373" s="27"/>
      <c r="I373" s="27"/>
      <c r="J373" s="27"/>
      <c r="K373" s="27"/>
      <c r="L373" s="27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8" x14ac:dyDescent="0.25">
      <c r="A374" s="3"/>
      <c r="B374" s="3"/>
      <c r="C374" s="27"/>
      <c r="D374" s="27"/>
      <c r="E374" s="27"/>
      <c r="F374" s="110"/>
      <c r="G374" s="27"/>
      <c r="H374" s="27"/>
      <c r="I374" s="27"/>
      <c r="J374" s="27"/>
      <c r="K374" s="27"/>
      <c r="L374" s="27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8" x14ac:dyDescent="0.25">
      <c r="A375" s="3"/>
      <c r="B375" s="3"/>
      <c r="C375" s="27"/>
      <c r="D375" s="27"/>
      <c r="E375" s="27"/>
      <c r="F375" s="110"/>
      <c r="G375" s="27"/>
      <c r="H375" s="27"/>
      <c r="I375" s="27"/>
      <c r="J375" s="27"/>
      <c r="K375" s="27"/>
      <c r="L375" s="27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8" x14ac:dyDescent="0.25">
      <c r="A376" s="3"/>
      <c r="B376" s="3"/>
      <c r="C376" s="27"/>
      <c r="D376" s="27"/>
      <c r="E376" s="27"/>
      <c r="F376" s="110"/>
      <c r="G376" s="27"/>
      <c r="H376" s="27"/>
      <c r="I376" s="27"/>
      <c r="J376" s="27"/>
      <c r="K376" s="27"/>
      <c r="L376" s="27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8" x14ac:dyDescent="0.25">
      <c r="A377" s="3"/>
      <c r="B377" s="3"/>
      <c r="C377" s="27"/>
      <c r="D377" s="27"/>
      <c r="E377" s="27"/>
      <c r="F377" s="110"/>
      <c r="G377" s="27"/>
      <c r="H377" s="27"/>
      <c r="I377" s="27"/>
      <c r="J377" s="27"/>
      <c r="K377" s="27"/>
      <c r="L377" s="27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8" x14ac:dyDescent="0.25">
      <c r="A378" s="3"/>
      <c r="B378" s="3"/>
      <c r="C378" s="27"/>
      <c r="D378" s="27"/>
      <c r="E378" s="27"/>
      <c r="F378" s="110"/>
      <c r="G378" s="27"/>
      <c r="H378" s="27"/>
      <c r="I378" s="27"/>
      <c r="J378" s="27"/>
      <c r="K378" s="27"/>
      <c r="L378" s="27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8" x14ac:dyDescent="0.25">
      <c r="A379" s="3"/>
      <c r="B379" s="3"/>
      <c r="C379" s="27"/>
      <c r="D379" s="27"/>
      <c r="E379" s="27"/>
      <c r="F379" s="110"/>
      <c r="G379" s="27"/>
      <c r="H379" s="27"/>
      <c r="I379" s="27"/>
      <c r="J379" s="27"/>
      <c r="K379" s="27"/>
      <c r="L379" s="27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8" x14ac:dyDescent="0.25">
      <c r="A380" s="3"/>
      <c r="B380" s="3"/>
      <c r="C380" s="27"/>
      <c r="D380" s="27"/>
      <c r="E380" s="27"/>
      <c r="F380" s="110"/>
      <c r="G380" s="27"/>
      <c r="H380" s="27"/>
      <c r="I380" s="27"/>
      <c r="J380" s="27"/>
      <c r="K380" s="27"/>
      <c r="L380" s="27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8" x14ac:dyDescent="0.25">
      <c r="A381" s="3"/>
      <c r="B381" s="3"/>
      <c r="C381" s="27"/>
      <c r="D381" s="27"/>
      <c r="E381" s="27"/>
      <c r="F381" s="110"/>
      <c r="G381" s="27"/>
      <c r="H381" s="27"/>
      <c r="I381" s="27"/>
      <c r="J381" s="27"/>
      <c r="K381" s="27"/>
      <c r="L381" s="27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8" x14ac:dyDescent="0.25">
      <c r="A382" s="3"/>
      <c r="B382" s="3"/>
      <c r="C382" s="27"/>
      <c r="D382" s="27"/>
      <c r="E382" s="27"/>
      <c r="F382" s="110"/>
      <c r="G382" s="27"/>
      <c r="H382" s="27"/>
      <c r="I382" s="27"/>
      <c r="J382" s="27"/>
      <c r="K382" s="27"/>
      <c r="L382" s="27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8" x14ac:dyDescent="0.25">
      <c r="A383" s="3"/>
      <c r="B383" s="3"/>
      <c r="C383" s="27"/>
      <c r="D383" s="27"/>
      <c r="E383" s="27"/>
      <c r="F383" s="110"/>
      <c r="G383" s="27"/>
      <c r="H383" s="27"/>
      <c r="I383" s="27"/>
      <c r="J383" s="27"/>
      <c r="K383" s="27"/>
      <c r="L383" s="27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8" x14ac:dyDescent="0.25">
      <c r="A384" s="3"/>
      <c r="B384" s="3"/>
      <c r="C384" s="27"/>
      <c r="D384" s="27"/>
      <c r="E384" s="27"/>
      <c r="F384" s="110"/>
      <c r="G384" s="27"/>
      <c r="H384" s="27"/>
      <c r="I384" s="27"/>
      <c r="J384" s="27"/>
      <c r="K384" s="27"/>
      <c r="L384" s="27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8" x14ac:dyDescent="0.25">
      <c r="A385" s="3"/>
      <c r="B385" s="3"/>
      <c r="C385" s="27"/>
      <c r="D385" s="27"/>
      <c r="E385" s="27"/>
      <c r="F385" s="110"/>
      <c r="G385" s="27"/>
      <c r="H385" s="27"/>
      <c r="I385" s="27"/>
      <c r="J385" s="27"/>
      <c r="K385" s="27"/>
      <c r="L385" s="27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8" x14ac:dyDescent="0.25">
      <c r="A386" s="3"/>
      <c r="B386" s="3"/>
      <c r="C386" s="27"/>
      <c r="D386" s="27"/>
      <c r="E386" s="27"/>
      <c r="F386" s="110"/>
      <c r="G386" s="27"/>
      <c r="H386" s="27"/>
      <c r="I386" s="27"/>
      <c r="J386" s="27"/>
      <c r="K386" s="27"/>
      <c r="L386" s="27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8" x14ac:dyDescent="0.25">
      <c r="A387" s="3"/>
      <c r="B387" s="3"/>
      <c r="C387" s="27"/>
      <c r="D387" s="27"/>
      <c r="E387" s="27"/>
      <c r="F387" s="110"/>
      <c r="G387" s="27"/>
      <c r="H387" s="27"/>
      <c r="I387" s="27"/>
      <c r="J387" s="27"/>
      <c r="K387" s="27"/>
      <c r="L387" s="27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8" x14ac:dyDescent="0.25">
      <c r="A388" s="3"/>
      <c r="B388" s="3"/>
      <c r="C388" s="27"/>
      <c r="D388" s="27"/>
      <c r="E388" s="27"/>
      <c r="F388" s="110"/>
      <c r="G388" s="27"/>
      <c r="H388" s="27"/>
      <c r="I388" s="27"/>
      <c r="J388" s="27"/>
      <c r="K388" s="27"/>
      <c r="L388" s="27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8" x14ac:dyDescent="0.25">
      <c r="A389" s="3"/>
      <c r="B389" s="3"/>
      <c r="C389" s="27"/>
      <c r="D389" s="27"/>
      <c r="E389" s="27"/>
      <c r="F389" s="110"/>
      <c r="G389" s="27"/>
      <c r="H389" s="27"/>
      <c r="I389" s="27"/>
      <c r="J389" s="27"/>
      <c r="K389" s="27"/>
      <c r="L389" s="27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8" x14ac:dyDescent="0.25">
      <c r="A390" s="3"/>
      <c r="B390" s="3"/>
      <c r="C390" s="27"/>
      <c r="D390" s="27"/>
      <c r="E390" s="27"/>
      <c r="F390" s="110"/>
      <c r="G390" s="27"/>
      <c r="H390" s="27"/>
      <c r="I390" s="27"/>
      <c r="J390" s="27"/>
      <c r="K390" s="27"/>
      <c r="L390" s="27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8" x14ac:dyDescent="0.25">
      <c r="A391" s="3"/>
      <c r="B391" s="3"/>
      <c r="C391" s="27"/>
      <c r="D391" s="27"/>
      <c r="E391" s="27"/>
      <c r="F391" s="110"/>
      <c r="G391" s="27"/>
      <c r="H391" s="27"/>
      <c r="I391" s="27"/>
      <c r="J391" s="27"/>
      <c r="K391" s="27"/>
      <c r="L391" s="27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8" x14ac:dyDescent="0.25">
      <c r="A392" s="3"/>
      <c r="B392" s="3"/>
      <c r="C392" s="27"/>
      <c r="D392" s="27"/>
      <c r="E392" s="27"/>
      <c r="F392" s="110"/>
      <c r="G392" s="27"/>
      <c r="H392" s="27"/>
      <c r="I392" s="27"/>
      <c r="J392" s="27"/>
      <c r="K392" s="27"/>
      <c r="L392" s="27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8" x14ac:dyDescent="0.25">
      <c r="A393" s="3"/>
      <c r="B393" s="3"/>
      <c r="C393" s="27"/>
      <c r="D393" s="27"/>
      <c r="E393" s="27"/>
      <c r="F393" s="110"/>
      <c r="G393" s="27"/>
      <c r="H393" s="27"/>
      <c r="I393" s="27"/>
      <c r="J393" s="27"/>
      <c r="K393" s="27"/>
      <c r="L393" s="27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8" x14ac:dyDescent="0.25">
      <c r="A394" s="3"/>
      <c r="B394" s="3"/>
      <c r="C394" s="27"/>
      <c r="D394" s="27"/>
      <c r="E394" s="27"/>
      <c r="F394" s="110"/>
      <c r="G394" s="27"/>
      <c r="H394" s="27"/>
      <c r="I394" s="27"/>
      <c r="J394" s="27"/>
      <c r="K394" s="27"/>
      <c r="L394" s="27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8" x14ac:dyDescent="0.25">
      <c r="A395" s="3"/>
      <c r="B395" s="3"/>
      <c r="C395" s="27"/>
      <c r="D395" s="27"/>
      <c r="E395" s="27"/>
      <c r="F395" s="110"/>
      <c r="G395" s="27"/>
      <c r="H395" s="27"/>
      <c r="I395" s="27"/>
      <c r="J395" s="27"/>
      <c r="K395" s="27"/>
      <c r="L395" s="27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8" x14ac:dyDescent="0.25">
      <c r="A396" s="3"/>
      <c r="B396" s="3"/>
      <c r="C396" s="27"/>
      <c r="D396" s="27"/>
      <c r="E396" s="27"/>
      <c r="F396" s="110"/>
      <c r="G396" s="27"/>
      <c r="H396" s="27"/>
      <c r="I396" s="27"/>
      <c r="J396" s="27"/>
      <c r="K396" s="27"/>
      <c r="L396" s="27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8" x14ac:dyDescent="0.25">
      <c r="A397" s="3"/>
      <c r="B397" s="3"/>
      <c r="C397" s="27"/>
      <c r="D397" s="27"/>
      <c r="E397" s="27"/>
      <c r="F397" s="110"/>
      <c r="G397" s="27"/>
      <c r="H397" s="27"/>
      <c r="I397" s="27"/>
      <c r="J397" s="27"/>
      <c r="K397" s="27"/>
      <c r="L397" s="27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8" x14ac:dyDescent="0.25">
      <c r="A398" s="3"/>
      <c r="B398" s="3"/>
      <c r="C398" s="27"/>
      <c r="D398" s="27"/>
      <c r="E398" s="27"/>
      <c r="F398" s="110"/>
      <c r="G398" s="27"/>
      <c r="H398" s="27"/>
      <c r="I398" s="27"/>
      <c r="J398" s="27"/>
      <c r="K398" s="27"/>
      <c r="L398" s="27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8" x14ac:dyDescent="0.25">
      <c r="A399" s="3"/>
      <c r="B399" s="3"/>
      <c r="C399" s="27"/>
      <c r="D399" s="27"/>
      <c r="E399" s="27"/>
      <c r="F399" s="110"/>
      <c r="G399" s="27"/>
      <c r="H399" s="27"/>
      <c r="I399" s="27"/>
      <c r="J399" s="27"/>
      <c r="K399" s="27"/>
      <c r="L399" s="27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8" x14ac:dyDescent="0.25">
      <c r="A400" s="3"/>
      <c r="B400" s="3"/>
      <c r="C400" s="27"/>
      <c r="D400" s="27"/>
      <c r="E400" s="27"/>
      <c r="F400" s="110"/>
      <c r="G400" s="27"/>
      <c r="H400" s="27"/>
      <c r="I400" s="27"/>
      <c r="J400" s="27"/>
      <c r="K400" s="27"/>
      <c r="L400" s="27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8" x14ac:dyDescent="0.25">
      <c r="A401" s="3"/>
      <c r="B401" s="3"/>
      <c r="C401" s="27"/>
      <c r="D401" s="27"/>
      <c r="E401" s="27"/>
      <c r="F401" s="110"/>
      <c r="G401" s="27"/>
      <c r="H401" s="27"/>
      <c r="I401" s="27"/>
      <c r="J401" s="27"/>
      <c r="K401" s="27"/>
      <c r="L401" s="27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8" x14ac:dyDescent="0.25">
      <c r="A402" s="3"/>
      <c r="B402" s="3"/>
      <c r="C402" s="27"/>
      <c r="D402" s="27"/>
      <c r="E402" s="27"/>
      <c r="F402" s="110"/>
      <c r="G402" s="27"/>
      <c r="H402" s="27"/>
      <c r="I402" s="27"/>
      <c r="J402" s="27"/>
      <c r="K402" s="27"/>
      <c r="L402" s="27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8" x14ac:dyDescent="0.25">
      <c r="A403" s="3"/>
      <c r="B403" s="3"/>
      <c r="C403" s="27"/>
      <c r="D403" s="27"/>
      <c r="E403" s="27"/>
      <c r="F403" s="110"/>
      <c r="G403" s="27"/>
      <c r="H403" s="27"/>
      <c r="I403" s="27"/>
      <c r="J403" s="27"/>
      <c r="K403" s="27"/>
      <c r="L403" s="27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8" x14ac:dyDescent="0.25">
      <c r="A404" s="3"/>
      <c r="B404" s="3"/>
      <c r="C404" s="27"/>
      <c r="D404" s="27"/>
      <c r="E404" s="27"/>
      <c r="F404" s="110"/>
      <c r="G404" s="27"/>
      <c r="H404" s="27"/>
      <c r="I404" s="27"/>
      <c r="J404" s="27"/>
      <c r="K404" s="27"/>
      <c r="L404" s="27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8" x14ac:dyDescent="0.25">
      <c r="A405" s="3"/>
      <c r="B405" s="3"/>
      <c r="C405" s="27"/>
      <c r="D405" s="27"/>
      <c r="E405" s="27"/>
      <c r="F405" s="110"/>
      <c r="G405" s="27"/>
      <c r="H405" s="27"/>
      <c r="I405" s="27"/>
      <c r="J405" s="27"/>
      <c r="K405" s="27"/>
      <c r="L405" s="27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8" x14ac:dyDescent="0.25">
      <c r="A406" s="3"/>
      <c r="B406" s="3"/>
      <c r="C406" s="27"/>
      <c r="D406" s="27"/>
      <c r="E406" s="27"/>
      <c r="F406" s="110"/>
      <c r="G406" s="27"/>
      <c r="H406" s="27"/>
      <c r="I406" s="27"/>
      <c r="J406" s="27"/>
      <c r="K406" s="27"/>
      <c r="L406" s="27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8" x14ac:dyDescent="0.25">
      <c r="A407" s="3"/>
      <c r="B407" s="3"/>
      <c r="C407" s="27"/>
      <c r="D407" s="27"/>
      <c r="E407" s="27"/>
      <c r="F407" s="110"/>
      <c r="G407" s="27"/>
      <c r="H407" s="27"/>
      <c r="I407" s="27"/>
      <c r="J407" s="27"/>
      <c r="K407" s="27"/>
      <c r="L407" s="27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8" x14ac:dyDescent="0.25">
      <c r="A408" s="3"/>
      <c r="B408" s="3"/>
      <c r="C408" s="27"/>
      <c r="D408" s="27"/>
      <c r="E408" s="27"/>
      <c r="F408" s="110"/>
      <c r="G408" s="27"/>
      <c r="H408" s="27"/>
      <c r="I408" s="27"/>
      <c r="J408" s="27"/>
      <c r="K408" s="27"/>
      <c r="L408" s="27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8" x14ac:dyDescent="0.25">
      <c r="A409" s="3"/>
      <c r="B409" s="3"/>
      <c r="C409" s="27"/>
      <c r="D409" s="27"/>
      <c r="E409" s="27"/>
      <c r="F409" s="110"/>
      <c r="G409" s="27"/>
      <c r="H409" s="27"/>
      <c r="I409" s="27"/>
      <c r="J409" s="27"/>
      <c r="K409" s="27"/>
      <c r="L409" s="27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8" x14ac:dyDescent="0.25">
      <c r="A410" s="3"/>
      <c r="B410" s="3"/>
      <c r="C410" s="27"/>
      <c r="D410" s="27"/>
      <c r="E410" s="27"/>
      <c r="F410" s="110"/>
      <c r="G410" s="27"/>
      <c r="H410" s="27"/>
      <c r="I410" s="27"/>
      <c r="J410" s="27"/>
      <c r="K410" s="27"/>
      <c r="L410" s="27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8" x14ac:dyDescent="0.25">
      <c r="A411" s="3"/>
      <c r="B411" s="3"/>
      <c r="C411" s="27"/>
      <c r="D411" s="27"/>
      <c r="E411" s="27"/>
      <c r="F411" s="110"/>
      <c r="G411" s="27"/>
      <c r="H411" s="27"/>
      <c r="I411" s="27"/>
      <c r="J411" s="27"/>
      <c r="K411" s="27"/>
      <c r="L411" s="27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8" x14ac:dyDescent="0.25">
      <c r="A412" s="3"/>
      <c r="B412" s="3"/>
      <c r="C412" s="27"/>
      <c r="D412" s="27"/>
      <c r="E412" s="27"/>
      <c r="F412" s="110"/>
      <c r="G412" s="27"/>
      <c r="H412" s="27"/>
      <c r="I412" s="27"/>
      <c r="J412" s="27"/>
      <c r="K412" s="27"/>
      <c r="L412" s="27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8" x14ac:dyDescent="0.25">
      <c r="A413" s="3"/>
      <c r="B413" s="3"/>
      <c r="C413" s="27"/>
      <c r="D413" s="27"/>
      <c r="E413" s="27"/>
      <c r="F413" s="110"/>
      <c r="G413" s="27"/>
      <c r="H413" s="27"/>
      <c r="I413" s="27"/>
      <c r="J413" s="27"/>
      <c r="K413" s="27"/>
      <c r="L413" s="27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8" x14ac:dyDescent="0.25">
      <c r="A414" s="3"/>
      <c r="B414" s="3"/>
      <c r="C414" s="27"/>
      <c r="D414" s="27"/>
      <c r="E414" s="27"/>
      <c r="F414" s="110"/>
      <c r="G414" s="27"/>
      <c r="H414" s="27"/>
      <c r="I414" s="27"/>
      <c r="J414" s="27"/>
      <c r="K414" s="27"/>
      <c r="L414" s="27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8" x14ac:dyDescent="0.25">
      <c r="A415" s="3"/>
      <c r="B415" s="3"/>
      <c r="C415" s="27"/>
      <c r="D415" s="27"/>
      <c r="E415" s="27"/>
      <c r="F415" s="110"/>
      <c r="G415" s="27"/>
      <c r="H415" s="27"/>
      <c r="I415" s="27"/>
      <c r="J415" s="27"/>
      <c r="K415" s="27"/>
      <c r="L415" s="27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8" x14ac:dyDescent="0.25">
      <c r="A416" s="3"/>
      <c r="B416" s="3"/>
      <c r="C416" s="27"/>
      <c r="D416" s="27"/>
      <c r="E416" s="27"/>
      <c r="F416" s="110"/>
      <c r="G416" s="27"/>
      <c r="H416" s="27"/>
      <c r="I416" s="27"/>
      <c r="J416" s="27"/>
      <c r="K416" s="27"/>
      <c r="L416" s="27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8" x14ac:dyDescent="0.25">
      <c r="A417" s="3"/>
      <c r="B417" s="3"/>
      <c r="C417" s="27"/>
      <c r="D417" s="27"/>
      <c r="E417" s="27"/>
      <c r="F417" s="110"/>
      <c r="G417" s="27"/>
      <c r="H417" s="27"/>
      <c r="I417" s="27"/>
      <c r="J417" s="27"/>
      <c r="K417" s="27"/>
      <c r="L417" s="27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8" x14ac:dyDescent="0.25">
      <c r="A418" s="3"/>
      <c r="B418" s="3"/>
      <c r="C418" s="27"/>
      <c r="D418" s="27"/>
      <c r="E418" s="27"/>
      <c r="F418" s="110"/>
      <c r="G418" s="27"/>
      <c r="H418" s="27"/>
      <c r="I418" s="27"/>
      <c r="J418" s="27"/>
      <c r="K418" s="27"/>
      <c r="L418" s="27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8" x14ac:dyDescent="0.25">
      <c r="A419" s="3"/>
      <c r="B419" s="3"/>
      <c r="C419" s="27"/>
      <c r="D419" s="27"/>
      <c r="E419" s="27"/>
      <c r="F419" s="110"/>
      <c r="G419" s="27"/>
      <c r="H419" s="27"/>
      <c r="I419" s="27"/>
      <c r="J419" s="27"/>
      <c r="K419" s="27"/>
      <c r="L419" s="27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8" x14ac:dyDescent="0.25">
      <c r="A420" s="3"/>
      <c r="B420" s="3"/>
      <c r="C420" s="27"/>
      <c r="D420" s="27"/>
      <c r="E420" s="27"/>
      <c r="F420" s="110"/>
      <c r="G420" s="27"/>
      <c r="H420" s="27"/>
      <c r="I420" s="27"/>
      <c r="J420" s="27"/>
      <c r="K420" s="27"/>
      <c r="L420" s="27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8" x14ac:dyDescent="0.25">
      <c r="A421" s="3"/>
      <c r="B421" s="3"/>
      <c r="C421" s="27"/>
      <c r="D421" s="27"/>
      <c r="E421" s="27"/>
      <c r="F421" s="110"/>
      <c r="G421" s="27"/>
      <c r="H421" s="27"/>
      <c r="I421" s="27"/>
      <c r="J421" s="27"/>
      <c r="K421" s="27"/>
      <c r="L421" s="27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8" x14ac:dyDescent="0.25">
      <c r="A422" s="3"/>
      <c r="B422" s="3"/>
      <c r="C422" s="27"/>
      <c r="D422" s="27"/>
      <c r="E422" s="27"/>
      <c r="F422" s="110"/>
      <c r="G422" s="27"/>
      <c r="H422" s="27"/>
      <c r="I422" s="27"/>
      <c r="J422" s="27"/>
      <c r="K422" s="27"/>
      <c r="L422" s="27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8" x14ac:dyDescent="0.25">
      <c r="A423" s="3"/>
      <c r="B423" s="3"/>
      <c r="C423" s="27"/>
      <c r="D423" s="27"/>
      <c r="E423" s="27"/>
      <c r="F423" s="110"/>
      <c r="G423" s="27"/>
      <c r="H423" s="27"/>
      <c r="I423" s="27"/>
      <c r="J423" s="27"/>
      <c r="K423" s="27"/>
      <c r="L423" s="27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8" x14ac:dyDescent="0.25">
      <c r="A424" s="3"/>
      <c r="B424" s="3"/>
      <c r="C424" s="27"/>
      <c r="D424" s="27"/>
      <c r="E424" s="27"/>
      <c r="F424" s="110"/>
      <c r="G424" s="27"/>
      <c r="H424" s="27"/>
      <c r="I424" s="27"/>
      <c r="J424" s="27"/>
      <c r="K424" s="27"/>
      <c r="L424" s="27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8" x14ac:dyDescent="0.25">
      <c r="A425" s="3"/>
      <c r="B425" s="3"/>
      <c r="C425" s="27"/>
      <c r="D425" s="27"/>
      <c r="E425" s="27"/>
      <c r="F425" s="110"/>
      <c r="G425" s="27"/>
      <c r="H425" s="27"/>
      <c r="I425" s="27"/>
      <c r="J425" s="27"/>
      <c r="K425" s="27"/>
      <c r="L425" s="27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8" x14ac:dyDescent="0.25">
      <c r="A426" s="3"/>
      <c r="B426" s="3"/>
      <c r="C426" s="27"/>
      <c r="D426" s="27"/>
      <c r="E426" s="27"/>
      <c r="F426" s="110"/>
      <c r="G426" s="27"/>
      <c r="H426" s="27"/>
      <c r="I426" s="27"/>
      <c r="J426" s="27"/>
      <c r="K426" s="27"/>
      <c r="L426" s="27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8" x14ac:dyDescent="0.25">
      <c r="A427" s="3"/>
      <c r="B427" s="3"/>
      <c r="C427" s="27"/>
      <c r="D427" s="27"/>
      <c r="E427" s="27"/>
      <c r="F427" s="110"/>
      <c r="G427" s="27"/>
      <c r="H427" s="27"/>
      <c r="I427" s="27"/>
      <c r="J427" s="27"/>
      <c r="K427" s="27"/>
      <c r="L427" s="27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8" x14ac:dyDescent="0.25">
      <c r="A428" s="3"/>
      <c r="B428" s="3"/>
      <c r="C428" s="27"/>
      <c r="D428" s="27"/>
      <c r="E428" s="27"/>
      <c r="F428" s="110"/>
      <c r="G428" s="27"/>
      <c r="H428" s="27"/>
      <c r="I428" s="27"/>
      <c r="J428" s="27"/>
      <c r="K428" s="27"/>
      <c r="L428" s="27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8" x14ac:dyDescent="0.25">
      <c r="A429" s="3"/>
      <c r="B429" s="3"/>
      <c r="C429" s="27"/>
      <c r="D429" s="27"/>
      <c r="E429" s="27"/>
      <c r="F429" s="110"/>
      <c r="G429" s="27"/>
      <c r="H429" s="27"/>
      <c r="I429" s="27"/>
      <c r="J429" s="27"/>
      <c r="K429" s="27"/>
      <c r="L429" s="27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8" x14ac:dyDescent="0.25">
      <c r="A430" s="3"/>
      <c r="B430" s="3"/>
      <c r="C430" s="27"/>
      <c r="D430" s="27"/>
      <c r="E430" s="27"/>
      <c r="F430" s="110"/>
      <c r="G430" s="27"/>
      <c r="H430" s="27"/>
      <c r="I430" s="27"/>
      <c r="J430" s="27"/>
      <c r="K430" s="27"/>
      <c r="L430" s="27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8" x14ac:dyDescent="0.25">
      <c r="A431" s="3"/>
      <c r="B431" s="3"/>
      <c r="C431" s="27"/>
      <c r="D431" s="27"/>
      <c r="E431" s="27"/>
      <c r="F431" s="110"/>
      <c r="G431" s="27"/>
      <c r="H431" s="27"/>
      <c r="I431" s="27"/>
      <c r="J431" s="27"/>
      <c r="K431" s="27"/>
      <c r="L431" s="27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8" x14ac:dyDescent="0.25">
      <c r="A432" s="3"/>
      <c r="B432" s="3"/>
      <c r="C432" s="27"/>
      <c r="D432" s="27"/>
      <c r="E432" s="27"/>
      <c r="F432" s="110"/>
      <c r="G432" s="27"/>
      <c r="H432" s="27"/>
      <c r="I432" s="27"/>
      <c r="J432" s="27"/>
      <c r="K432" s="27"/>
      <c r="L432" s="27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8" x14ac:dyDescent="0.25">
      <c r="A433" s="3"/>
      <c r="B433" s="3"/>
      <c r="C433" s="27"/>
      <c r="D433" s="27"/>
      <c r="E433" s="27"/>
      <c r="F433" s="110"/>
      <c r="G433" s="27"/>
      <c r="H433" s="27"/>
      <c r="I433" s="27"/>
      <c r="J433" s="27"/>
      <c r="K433" s="27"/>
      <c r="L433" s="27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8" x14ac:dyDescent="0.25">
      <c r="A434" s="3"/>
      <c r="B434" s="3"/>
      <c r="C434" s="27"/>
      <c r="D434" s="27"/>
      <c r="E434" s="27"/>
      <c r="F434" s="110"/>
      <c r="G434" s="27"/>
      <c r="H434" s="27"/>
      <c r="I434" s="27"/>
      <c r="J434" s="27"/>
      <c r="K434" s="27"/>
      <c r="L434" s="27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8" x14ac:dyDescent="0.25">
      <c r="A435" s="3"/>
      <c r="B435" s="3"/>
      <c r="C435" s="27"/>
      <c r="D435" s="27"/>
      <c r="E435" s="27"/>
      <c r="F435" s="110"/>
      <c r="G435" s="27"/>
      <c r="H435" s="27"/>
      <c r="I435" s="27"/>
      <c r="J435" s="27"/>
      <c r="K435" s="27"/>
      <c r="L435" s="27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8" x14ac:dyDescent="0.25">
      <c r="A436" s="3"/>
      <c r="B436" s="3"/>
      <c r="C436" s="27"/>
      <c r="D436" s="27"/>
      <c r="E436" s="27"/>
      <c r="F436" s="110"/>
      <c r="G436" s="27"/>
      <c r="H436" s="27"/>
      <c r="I436" s="27"/>
      <c r="J436" s="27"/>
      <c r="K436" s="27"/>
      <c r="L436" s="27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8" x14ac:dyDescent="0.25">
      <c r="A437" s="3"/>
      <c r="B437" s="3"/>
      <c r="C437" s="27"/>
      <c r="D437" s="27"/>
      <c r="E437" s="27"/>
      <c r="F437" s="110"/>
      <c r="G437" s="27"/>
      <c r="H437" s="27"/>
      <c r="I437" s="27"/>
      <c r="J437" s="27"/>
      <c r="K437" s="27"/>
      <c r="L437" s="27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8" x14ac:dyDescent="0.25">
      <c r="A438" s="3"/>
      <c r="B438" s="3"/>
      <c r="C438" s="27"/>
      <c r="D438" s="27"/>
      <c r="E438" s="27"/>
      <c r="F438" s="110"/>
      <c r="G438" s="27"/>
      <c r="H438" s="27"/>
      <c r="I438" s="27"/>
      <c r="J438" s="27"/>
      <c r="K438" s="27"/>
      <c r="L438" s="27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8" x14ac:dyDescent="0.25">
      <c r="A439" s="3"/>
      <c r="B439" s="3"/>
      <c r="C439" s="27"/>
      <c r="D439" s="27"/>
      <c r="E439" s="27"/>
      <c r="F439" s="110"/>
      <c r="G439" s="27"/>
      <c r="H439" s="27"/>
      <c r="I439" s="27"/>
      <c r="J439" s="27"/>
      <c r="K439" s="27"/>
      <c r="L439" s="27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8" x14ac:dyDescent="0.25">
      <c r="A440" s="3"/>
      <c r="B440" s="3"/>
      <c r="C440" s="27"/>
      <c r="D440" s="27"/>
      <c r="E440" s="27"/>
      <c r="F440" s="110"/>
      <c r="G440" s="27"/>
      <c r="H440" s="27"/>
      <c r="I440" s="27"/>
      <c r="J440" s="27"/>
      <c r="K440" s="27"/>
      <c r="L440" s="27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8" x14ac:dyDescent="0.25">
      <c r="A441" s="3"/>
      <c r="B441" s="3"/>
      <c r="C441" s="27"/>
      <c r="D441" s="27"/>
      <c r="E441" s="27"/>
      <c r="F441" s="110"/>
      <c r="G441" s="27"/>
      <c r="H441" s="27"/>
      <c r="I441" s="27"/>
      <c r="J441" s="27"/>
      <c r="K441" s="27"/>
      <c r="L441" s="27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8" x14ac:dyDescent="0.25">
      <c r="A442" s="3"/>
      <c r="B442" s="3"/>
      <c r="C442" s="27"/>
      <c r="D442" s="27"/>
      <c r="E442" s="27"/>
      <c r="F442" s="110"/>
      <c r="G442" s="27"/>
      <c r="H442" s="27"/>
      <c r="I442" s="27"/>
      <c r="J442" s="27"/>
      <c r="K442" s="27"/>
      <c r="L442" s="27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8" x14ac:dyDescent="0.25">
      <c r="A443" s="3"/>
      <c r="B443" s="3"/>
      <c r="C443" s="27"/>
      <c r="D443" s="27"/>
      <c r="E443" s="27"/>
      <c r="F443" s="110"/>
      <c r="G443" s="27"/>
      <c r="H443" s="27"/>
      <c r="I443" s="27"/>
      <c r="J443" s="27"/>
      <c r="K443" s="27"/>
      <c r="L443" s="27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8" x14ac:dyDescent="0.25">
      <c r="A444" s="3"/>
      <c r="B444" s="3"/>
      <c r="C444" s="27"/>
      <c r="D444" s="27"/>
      <c r="E444" s="27"/>
      <c r="F444" s="110"/>
      <c r="G444" s="27"/>
      <c r="H444" s="27"/>
      <c r="I444" s="27"/>
      <c r="J444" s="27"/>
      <c r="K444" s="27"/>
      <c r="L444" s="27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8" x14ac:dyDescent="0.25">
      <c r="A445" s="3"/>
      <c r="B445" s="3"/>
      <c r="C445" s="27"/>
      <c r="D445" s="27"/>
      <c r="E445" s="27"/>
      <c r="F445" s="110"/>
      <c r="G445" s="27"/>
      <c r="H445" s="27"/>
      <c r="I445" s="27"/>
      <c r="J445" s="27"/>
      <c r="K445" s="27"/>
      <c r="L445" s="27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8" x14ac:dyDescent="0.25">
      <c r="A446" s="3"/>
      <c r="B446" s="3"/>
      <c r="C446" s="27"/>
      <c r="D446" s="27"/>
      <c r="E446" s="27"/>
      <c r="F446" s="110"/>
      <c r="G446" s="27"/>
      <c r="H446" s="27"/>
      <c r="I446" s="27"/>
      <c r="J446" s="27"/>
      <c r="K446" s="27"/>
      <c r="L446" s="27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8" x14ac:dyDescent="0.25">
      <c r="A447" s="3"/>
      <c r="B447" s="3"/>
      <c r="C447" s="27"/>
      <c r="D447" s="27"/>
      <c r="E447" s="27"/>
      <c r="F447" s="110"/>
      <c r="G447" s="27"/>
      <c r="H447" s="27"/>
      <c r="I447" s="27"/>
      <c r="J447" s="27"/>
      <c r="K447" s="27"/>
      <c r="L447" s="27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8" x14ac:dyDescent="0.25">
      <c r="A448" s="3"/>
      <c r="B448" s="3"/>
      <c r="C448" s="27"/>
      <c r="D448" s="27"/>
      <c r="E448" s="27"/>
      <c r="F448" s="110"/>
      <c r="G448" s="27"/>
      <c r="H448" s="27"/>
      <c r="I448" s="27"/>
      <c r="J448" s="27"/>
      <c r="K448" s="27"/>
      <c r="L448" s="27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8" x14ac:dyDescent="0.25">
      <c r="A449" s="3"/>
      <c r="B449" s="3"/>
      <c r="C449" s="27"/>
      <c r="D449" s="27"/>
      <c r="E449" s="27"/>
      <c r="F449" s="110"/>
      <c r="G449" s="27"/>
      <c r="H449" s="27"/>
      <c r="I449" s="27"/>
      <c r="J449" s="27"/>
      <c r="K449" s="27"/>
      <c r="L449" s="27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8" x14ac:dyDescent="0.25">
      <c r="A450" s="3"/>
      <c r="B450" s="3"/>
      <c r="C450" s="27"/>
      <c r="D450" s="27"/>
      <c r="E450" s="27"/>
      <c r="F450" s="110"/>
      <c r="G450" s="27"/>
      <c r="H450" s="27"/>
      <c r="I450" s="27"/>
      <c r="J450" s="27"/>
      <c r="K450" s="27"/>
      <c r="L450" s="27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8" x14ac:dyDescent="0.25">
      <c r="A451" s="3"/>
      <c r="B451" s="3"/>
      <c r="C451" s="27"/>
      <c r="D451" s="27"/>
      <c r="E451" s="27"/>
      <c r="F451" s="110"/>
      <c r="G451" s="27"/>
      <c r="H451" s="27"/>
      <c r="I451" s="27"/>
      <c r="J451" s="27"/>
      <c r="K451" s="27"/>
      <c r="L451" s="27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8" x14ac:dyDescent="0.25">
      <c r="A452" s="3"/>
      <c r="B452" s="3"/>
      <c r="C452" s="27"/>
      <c r="D452" s="27"/>
      <c r="E452" s="27"/>
      <c r="F452" s="110"/>
      <c r="G452" s="27"/>
      <c r="H452" s="27"/>
      <c r="I452" s="27"/>
      <c r="J452" s="27"/>
      <c r="K452" s="27"/>
      <c r="L452" s="27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8" x14ac:dyDescent="0.25">
      <c r="A453" s="3"/>
      <c r="B453" s="3"/>
      <c r="C453" s="27"/>
      <c r="D453" s="27"/>
      <c r="E453" s="27"/>
      <c r="F453" s="110"/>
      <c r="G453" s="27"/>
      <c r="H453" s="27"/>
      <c r="I453" s="27"/>
      <c r="J453" s="27"/>
      <c r="K453" s="27"/>
      <c r="L453" s="27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8" x14ac:dyDescent="0.25">
      <c r="A454" s="3"/>
      <c r="B454" s="3"/>
      <c r="C454" s="27"/>
      <c r="D454" s="27"/>
      <c r="E454" s="27"/>
      <c r="F454" s="110"/>
      <c r="G454" s="27"/>
      <c r="H454" s="27"/>
      <c r="I454" s="27"/>
      <c r="J454" s="27"/>
      <c r="K454" s="27"/>
      <c r="L454" s="27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8" x14ac:dyDescent="0.25">
      <c r="A455" s="3"/>
      <c r="B455" s="3"/>
      <c r="C455" s="27"/>
      <c r="D455" s="27"/>
      <c r="E455" s="27"/>
      <c r="F455" s="110"/>
      <c r="G455" s="27"/>
      <c r="H455" s="27"/>
      <c r="I455" s="27"/>
      <c r="J455" s="27"/>
      <c r="K455" s="27"/>
      <c r="L455" s="27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8" x14ac:dyDescent="0.25">
      <c r="A456" s="3"/>
      <c r="B456" s="3"/>
      <c r="C456" s="27"/>
      <c r="D456" s="27"/>
      <c r="E456" s="27"/>
      <c r="F456" s="110"/>
      <c r="G456" s="27"/>
      <c r="H456" s="27"/>
      <c r="I456" s="27"/>
      <c r="J456" s="27"/>
      <c r="K456" s="27"/>
      <c r="L456" s="27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8" x14ac:dyDescent="0.25">
      <c r="A457" s="3"/>
      <c r="B457" s="3"/>
      <c r="C457" s="27"/>
      <c r="D457" s="27"/>
      <c r="E457" s="27"/>
      <c r="F457" s="110"/>
      <c r="G457" s="27"/>
      <c r="H457" s="27"/>
      <c r="I457" s="27"/>
      <c r="J457" s="27"/>
      <c r="K457" s="27"/>
      <c r="L457" s="27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8" x14ac:dyDescent="0.25">
      <c r="A458" s="3"/>
      <c r="B458" s="3"/>
      <c r="C458" s="27"/>
      <c r="D458" s="27"/>
      <c r="E458" s="27"/>
      <c r="F458" s="110"/>
      <c r="G458" s="27"/>
      <c r="H458" s="27"/>
      <c r="I458" s="27"/>
      <c r="J458" s="27"/>
      <c r="K458" s="27"/>
      <c r="L458" s="27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8" x14ac:dyDescent="0.25">
      <c r="A459" s="3"/>
      <c r="B459" s="3"/>
      <c r="C459" s="27"/>
      <c r="D459" s="27"/>
      <c r="E459" s="27"/>
      <c r="F459" s="110"/>
      <c r="G459" s="27"/>
      <c r="H459" s="27"/>
      <c r="I459" s="27"/>
      <c r="J459" s="27"/>
      <c r="K459" s="27"/>
      <c r="L459" s="27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8" x14ac:dyDescent="0.25">
      <c r="A460" s="3"/>
      <c r="B460" s="3"/>
      <c r="C460" s="27"/>
      <c r="D460" s="27"/>
      <c r="E460" s="27"/>
      <c r="F460" s="110"/>
      <c r="G460" s="27"/>
      <c r="H460" s="27"/>
      <c r="I460" s="27"/>
      <c r="J460" s="27"/>
      <c r="K460" s="27"/>
      <c r="L460" s="27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8" x14ac:dyDescent="0.25">
      <c r="A461" s="3"/>
      <c r="B461" s="3"/>
      <c r="C461" s="27"/>
      <c r="D461" s="27"/>
      <c r="E461" s="27"/>
      <c r="F461" s="110"/>
      <c r="G461" s="27"/>
      <c r="H461" s="27"/>
      <c r="I461" s="27"/>
      <c r="J461" s="27"/>
      <c r="K461" s="27"/>
      <c r="L461" s="27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8" x14ac:dyDescent="0.25">
      <c r="A462" s="3"/>
      <c r="B462" s="3"/>
      <c r="C462" s="27"/>
      <c r="D462" s="27"/>
      <c r="E462" s="27"/>
      <c r="F462" s="110"/>
      <c r="G462" s="27"/>
      <c r="H462" s="27"/>
      <c r="I462" s="27"/>
      <c r="J462" s="27"/>
      <c r="K462" s="27"/>
      <c r="L462" s="27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8" x14ac:dyDescent="0.25">
      <c r="A463" s="3"/>
      <c r="B463" s="3"/>
      <c r="C463" s="27"/>
      <c r="D463" s="27"/>
      <c r="E463" s="27"/>
      <c r="F463" s="110"/>
      <c r="G463" s="27"/>
      <c r="H463" s="27"/>
      <c r="I463" s="27"/>
      <c r="J463" s="27"/>
      <c r="K463" s="27"/>
      <c r="L463" s="27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8" x14ac:dyDescent="0.25">
      <c r="A464" s="3"/>
      <c r="B464" s="3"/>
      <c r="C464" s="27"/>
      <c r="D464" s="27"/>
      <c r="E464" s="27"/>
      <c r="F464" s="110"/>
      <c r="G464" s="27"/>
      <c r="H464" s="27"/>
      <c r="I464" s="27"/>
      <c r="J464" s="27"/>
      <c r="K464" s="27"/>
      <c r="L464" s="27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8" x14ac:dyDescent="0.25">
      <c r="A465" s="3"/>
      <c r="B465" s="3"/>
      <c r="C465" s="27"/>
      <c r="D465" s="27"/>
      <c r="E465" s="27"/>
      <c r="F465" s="110"/>
      <c r="G465" s="27"/>
      <c r="H465" s="27"/>
      <c r="I465" s="27"/>
      <c r="J465" s="27"/>
      <c r="K465" s="27"/>
      <c r="L465" s="27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8" x14ac:dyDescent="0.25">
      <c r="A466" s="3"/>
      <c r="B466" s="3"/>
      <c r="C466" s="27"/>
      <c r="D466" s="27"/>
      <c r="E466" s="27"/>
      <c r="F466" s="110"/>
      <c r="G466" s="27"/>
      <c r="H466" s="27"/>
      <c r="I466" s="27"/>
      <c r="J466" s="27"/>
      <c r="K466" s="27"/>
      <c r="L466" s="27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8" x14ac:dyDescent="0.25">
      <c r="A467" s="3"/>
      <c r="B467" s="3"/>
      <c r="C467" s="27"/>
      <c r="D467" s="27"/>
      <c r="E467" s="27"/>
      <c r="F467" s="110"/>
      <c r="G467" s="27"/>
      <c r="H467" s="27"/>
      <c r="I467" s="27"/>
      <c r="J467" s="27"/>
      <c r="K467" s="27"/>
      <c r="L467" s="27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8" x14ac:dyDescent="0.25">
      <c r="A468" s="3"/>
      <c r="B468" s="3"/>
      <c r="C468" s="27"/>
      <c r="D468" s="27"/>
      <c r="E468" s="27"/>
      <c r="F468" s="110"/>
      <c r="G468" s="27"/>
      <c r="H468" s="27"/>
      <c r="I468" s="27"/>
      <c r="J468" s="27"/>
      <c r="K468" s="27"/>
      <c r="L468" s="27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8" x14ac:dyDescent="0.25">
      <c r="A469" s="3"/>
      <c r="B469" s="3"/>
      <c r="C469" s="27"/>
      <c r="D469" s="27"/>
      <c r="E469" s="27"/>
      <c r="F469" s="110"/>
      <c r="G469" s="27"/>
      <c r="H469" s="27"/>
      <c r="I469" s="27"/>
      <c r="J469" s="27"/>
      <c r="K469" s="27"/>
      <c r="L469" s="27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8" x14ac:dyDescent="0.25">
      <c r="A470" s="3"/>
      <c r="B470" s="3"/>
      <c r="C470" s="27"/>
      <c r="D470" s="27"/>
      <c r="E470" s="27"/>
      <c r="F470" s="110"/>
      <c r="G470" s="27"/>
      <c r="H470" s="27"/>
      <c r="I470" s="27"/>
      <c r="J470" s="27"/>
      <c r="K470" s="27"/>
      <c r="L470" s="27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8" x14ac:dyDescent="0.25">
      <c r="A471" s="3"/>
      <c r="B471" s="3"/>
      <c r="C471" s="27"/>
      <c r="D471" s="27"/>
      <c r="E471" s="27"/>
      <c r="F471" s="110"/>
      <c r="G471" s="27"/>
      <c r="H471" s="27"/>
      <c r="I471" s="27"/>
      <c r="J471" s="27"/>
      <c r="K471" s="27"/>
      <c r="L471" s="27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8" x14ac:dyDescent="0.25">
      <c r="A472" s="3"/>
      <c r="B472" s="3"/>
      <c r="C472" s="27"/>
      <c r="D472" s="27"/>
      <c r="E472" s="27"/>
      <c r="F472" s="110"/>
      <c r="G472" s="27"/>
      <c r="H472" s="27"/>
      <c r="I472" s="27"/>
      <c r="J472" s="27"/>
      <c r="K472" s="27"/>
      <c r="L472" s="27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8" x14ac:dyDescent="0.25">
      <c r="A473" s="3"/>
      <c r="B473" s="3"/>
      <c r="C473" s="27"/>
      <c r="D473" s="27"/>
      <c r="E473" s="27"/>
      <c r="F473" s="110"/>
      <c r="G473" s="27"/>
      <c r="H473" s="27"/>
      <c r="I473" s="27"/>
      <c r="J473" s="27"/>
      <c r="K473" s="27"/>
      <c r="L473" s="27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8" x14ac:dyDescent="0.25">
      <c r="A474" s="3"/>
      <c r="B474" s="3"/>
      <c r="C474" s="27"/>
      <c r="D474" s="27"/>
      <c r="E474" s="27"/>
      <c r="F474" s="110"/>
      <c r="G474" s="27"/>
      <c r="H474" s="27"/>
      <c r="I474" s="27"/>
      <c r="J474" s="27"/>
      <c r="K474" s="27"/>
      <c r="L474" s="27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8" x14ac:dyDescent="0.25">
      <c r="A475" s="3"/>
      <c r="B475" s="3"/>
      <c r="C475" s="27"/>
      <c r="D475" s="27"/>
      <c r="E475" s="27"/>
      <c r="F475" s="110"/>
      <c r="G475" s="27"/>
      <c r="H475" s="27"/>
      <c r="I475" s="27"/>
      <c r="J475" s="27"/>
      <c r="K475" s="27"/>
      <c r="L475" s="27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8" x14ac:dyDescent="0.25">
      <c r="A476" s="3"/>
      <c r="B476" s="3"/>
      <c r="C476" s="27"/>
      <c r="D476" s="27"/>
      <c r="E476" s="27"/>
      <c r="F476" s="110"/>
      <c r="G476" s="27"/>
      <c r="H476" s="27"/>
      <c r="I476" s="27"/>
      <c r="J476" s="27"/>
      <c r="K476" s="27"/>
      <c r="L476" s="27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8" x14ac:dyDescent="0.25">
      <c r="A477" s="3"/>
      <c r="B477" s="3"/>
      <c r="C477" s="27"/>
      <c r="D477" s="27"/>
      <c r="E477" s="27"/>
      <c r="F477" s="110"/>
      <c r="G477" s="27"/>
      <c r="H477" s="27"/>
      <c r="I477" s="27"/>
      <c r="J477" s="27"/>
      <c r="K477" s="27"/>
      <c r="L477" s="27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8" x14ac:dyDescent="0.25">
      <c r="A478" s="3"/>
      <c r="B478" s="3"/>
      <c r="C478" s="27"/>
      <c r="D478" s="27"/>
      <c r="E478" s="27"/>
      <c r="F478" s="110"/>
      <c r="G478" s="27"/>
      <c r="H478" s="27"/>
      <c r="I478" s="27"/>
      <c r="J478" s="27"/>
      <c r="K478" s="27"/>
      <c r="L478" s="27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8" x14ac:dyDescent="0.25">
      <c r="A479" s="3"/>
      <c r="B479" s="3"/>
      <c r="C479" s="27"/>
      <c r="D479" s="27"/>
      <c r="E479" s="27"/>
      <c r="F479" s="110"/>
      <c r="G479" s="27"/>
      <c r="H479" s="27"/>
      <c r="I479" s="27"/>
      <c r="J479" s="27"/>
      <c r="K479" s="27"/>
      <c r="L479" s="27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8" x14ac:dyDescent="0.25">
      <c r="A480" s="3"/>
      <c r="B480" s="3"/>
      <c r="C480" s="27"/>
      <c r="D480" s="27"/>
      <c r="E480" s="27"/>
      <c r="F480" s="110"/>
      <c r="G480" s="27"/>
      <c r="H480" s="27"/>
      <c r="I480" s="27"/>
      <c r="J480" s="27"/>
      <c r="K480" s="27"/>
      <c r="L480" s="27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8" x14ac:dyDescent="0.25">
      <c r="A481" s="3"/>
      <c r="B481" s="3"/>
      <c r="C481" s="27"/>
      <c r="D481" s="27"/>
      <c r="E481" s="27"/>
      <c r="F481" s="110"/>
      <c r="G481" s="27"/>
      <c r="H481" s="27"/>
      <c r="I481" s="27"/>
      <c r="J481" s="27"/>
      <c r="K481" s="27"/>
      <c r="L481" s="27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8" x14ac:dyDescent="0.25">
      <c r="A482" s="3"/>
      <c r="B482" s="3"/>
      <c r="C482" s="27"/>
      <c r="D482" s="27"/>
      <c r="E482" s="27"/>
      <c r="F482" s="110"/>
      <c r="G482" s="27"/>
      <c r="H482" s="27"/>
      <c r="I482" s="27"/>
      <c r="J482" s="27"/>
      <c r="K482" s="27"/>
      <c r="L482" s="27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8" x14ac:dyDescent="0.25">
      <c r="A483" s="3"/>
      <c r="B483" s="3"/>
      <c r="C483" s="27"/>
      <c r="D483" s="27"/>
      <c r="E483" s="27"/>
      <c r="F483" s="110"/>
      <c r="G483" s="27"/>
      <c r="H483" s="27"/>
      <c r="I483" s="27"/>
      <c r="J483" s="27"/>
      <c r="K483" s="27"/>
      <c r="L483" s="27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8" x14ac:dyDescent="0.25">
      <c r="A484" s="3"/>
      <c r="B484" s="3"/>
      <c r="C484" s="27"/>
      <c r="D484" s="27"/>
      <c r="E484" s="27"/>
      <c r="F484" s="110"/>
      <c r="G484" s="27"/>
      <c r="H484" s="27"/>
      <c r="I484" s="27"/>
      <c r="J484" s="27"/>
      <c r="K484" s="27"/>
      <c r="L484" s="27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8" x14ac:dyDescent="0.25">
      <c r="A485" s="3"/>
      <c r="B485" s="3"/>
      <c r="C485" s="27"/>
      <c r="D485" s="27"/>
      <c r="E485" s="27"/>
      <c r="F485" s="110"/>
      <c r="G485" s="27"/>
      <c r="H485" s="27"/>
      <c r="I485" s="27"/>
      <c r="J485" s="27"/>
      <c r="K485" s="27"/>
      <c r="L485" s="27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8" x14ac:dyDescent="0.25">
      <c r="A486" s="3"/>
      <c r="B486" s="3"/>
      <c r="C486" s="27"/>
      <c r="D486" s="27"/>
      <c r="E486" s="27"/>
      <c r="F486" s="110"/>
      <c r="G486" s="27"/>
      <c r="H486" s="27"/>
      <c r="I486" s="27"/>
      <c r="J486" s="27"/>
      <c r="K486" s="27"/>
      <c r="L486" s="27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8" x14ac:dyDescent="0.25">
      <c r="A487" s="3"/>
      <c r="B487" s="3"/>
      <c r="C487" s="27"/>
      <c r="D487" s="27"/>
      <c r="E487" s="27"/>
      <c r="F487" s="110"/>
      <c r="G487" s="27"/>
      <c r="H487" s="27"/>
      <c r="I487" s="27"/>
      <c r="J487" s="27"/>
      <c r="K487" s="27"/>
      <c r="L487" s="27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8" x14ac:dyDescent="0.25">
      <c r="A488" s="3"/>
      <c r="B488" s="3"/>
      <c r="C488" s="27"/>
      <c r="D488" s="27"/>
      <c r="E488" s="27"/>
      <c r="F488" s="110"/>
      <c r="G488" s="27"/>
      <c r="H488" s="27"/>
      <c r="I488" s="27"/>
      <c r="J488" s="27"/>
      <c r="K488" s="27"/>
      <c r="L488" s="27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8" x14ac:dyDescent="0.25">
      <c r="A489" s="3"/>
      <c r="B489" s="3"/>
      <c r="C489" s="27"/>
      <c r="D489" s="27"/>
      <c r="E489" s="27"/>
      <c r="F489" s="110"/>
      <c r="G489" s="27"/>
      <c r="H489" s="27"/>
      <c r="I489" s="27"/>
      <c r="J489" s="27"/>
      <c r="K489" s="27"/>
      <c r="L489" s="27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8" x14ac:dyDescent="0.25">
      <c r="A490" s="3"/>
      <c r="B490" s="3"/>
      <c r="C490" s="27"/>
      <c r="D490" s="27"/>
      <c r="E490" s="27"/>
      <c r="F490" s="110"/>
      <c r="G490" s="27"/>
      <c r="H490" s="27"/>
      <c r="I490" s="27"/>
      <c r="J490" s="27"/>
      <c r="K490" s="27"/>
      <c r="L490" s="27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8" x14ac:dyDescent="0.25">
      <c r="A491" s="3"/>
      <c r="B491" s="3"/>
      <c r="C491" s="27"/>
      <c r="D491" s="27"/>
      <c r="E491" s="27"/>
      <c r="F491" s="110"/>
      <c r="G491" s="27"/>
      <c r="H491" s="27"/>
      <c r="I491" s="27"/>
      <c r="J491" s="27"/>
      <c r="K491" s="27"/>
      <c r="L491" s="27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8" x14ac:dyDescent="0.25">
      <c r="A492" s="3"/>
      <c r="B492" s="3"/>
      <c r="C492" s="27"/>
      <c r="D492" s="27"/>
      <c r="E492" s="27"/>
      <c r="F492" s="110"/>
      <c r="G492" s="27"/>
      <c r="H492" s="27"/>
      <c r="I492" s="27"/>
      <c r="J492" s="27"/>
      <c r="K492" s="27"/>
      <c r="L492" s="27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8" x14ac:dyDescent="0.25">
      <c r="A493" s="3"/>
      <c r="B493" s="3"/>
      <c r="C493" s="27"/>
      <c r="D493" s="27"/>
      <c r="E493" s="27"/>
      <c r="F493" s="110"/>
      <c r="G493" s="27"/>
      <c r="H493" s="27"/>
      <c r="I493" s="27"/>
      <c r="J493" s="27"/>
      <c r="K493" s="27"/>
      <c r="L493" s="27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8" x14ac:dyDescent="0.25">
      <c r="A494" s="3"/>
      <c r="B494" s="3"/>
      <c r="C494" s="27"/>
      <c r="D494" s="27"/>
      <c r="E494" s="27"/>
      <c r="F494" s="110"/>
      <c r="G494" s="27"/>
      <c r="H494" s="27"/>
      <c r="I494" s="27"/>
      <c r="J494" s="27"/>
      <c r="K494" s="27"/>
      <c r="L494" s="27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8" x14ac:dyDescent="0.25">
      <c r="A495" s="3"/>
      <c r="B495" s="3"/>
      <c r="C495" s="27"/>
      <c r="D495" s="27"/>
      <c r="E495" s="27"/>
      <c r="F495" s="110"/>
      <c r="G495" s="27"/>
      <c r="H495" s="27"/>
      <c r="I495" s="27"/>
      <c r="J495" s="27"/>
      <c r="K495" s="27"/>
      <c r="L495" s="27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8" x14ac:dyDescent="0.25">
      <c r="A496" s="3"/>
      <c r="B496" s="3"/>
      <c r="C496" s="27"/>
      <c r="D496" s="27"/>
      <c r="E496" s="27"/>
      <c r="F496" s="110"/>
      <c r="G496" s="27"/>
      <c r="H496" s="27"/>
      <c r="I496" s="27"/>
      <c r="J496" s="27"/>
      <c r="K496" s="27"/>
      <c r="L496" s="27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8" x14ac:dyDescent="0.25">
      <c r="A497" s="3"/>
      <c r="B497" s="3"/>
      <c r="C497" s="27"/>
      <c r="D497" s="27"/>
      <c r="E497" s="27"/>
      <c r="F497" s="110"/>
      <c r="G497" s="27"/>
      <c r="H497" s="27"/>
      <c r="I497" s="27"/>
      <c r="J497" s="27"/>
      <c r="K497" s="27"/>
      <c r="L497" s="27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8" x14ac:dyDescent="0.25">
      <c r="A498" s="3"/>
      <c r="B498" s="3"/>
      <c r="C498" s="27"/>
      <c r="D498" s="27"/>
      <c r="E498" s="27"/>
      <c r="F498" s="110"/>
      <c r="G498" s="27"/>
      <c r="H498" s="27"/>
      <c r="I498" s="27"/>
      <c r="J498" s="27"/>
      <c r="K498" s="27"/>
      <c r="L498" s="27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8" x14ac:dyDescent="0.25">
      <c r="A499" s="3"/>
      <c r="B499" s="3"/>
      <c r="C499" s="27"/>
      <c r="D499" s="27"/>
      <c r="E499" s="27"/>
      <c r="F499" s="110"/>
      <c r="G499" s="27"/>
      <c r="H499" s="27"/>
      <c r="I499" s="27"/>
      <c r="J499" s="27"/>
      <c r="K499" s="27"/>
      <c r="L499" s="27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8" x14ac:dyDescent="0.25">
      <c r="A500" s="3"/>
      <c r="B500" s="3"/>
      <c r="C500" s="27"/>
      <c r="D500" s="27"/>
      <c r="E500" s="27"/>
      <c r="F500" s="110"/>
      <c r="G500" s="27"/>
      <c r="H500" s="27"/>
      <c r="I500" s="27"/>
      <c r="J500" s="27"/>
      <c r="K500" s="27"/>
      <c r="L500" s="27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8" x14ac:dyDescent="0.25">
      <c r="A501" s="3"/>
      <c r="B501" s="3"/>
      <c r="C501" s="27"/>
      <c r="D501" s="27"/>
      <c r="E501" s="27"/>
      <c r="F501" s="110"/>
      <c r="G501" s="27"/>
      <c r="H501" s="27"/>
      <c r="I501" s="27"/>
      <c r="J501" s="27"/>
      <c r="K501" s="27"/>
      <c r="L501" s="27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8" x14ac:dyDescent="0.25">
      <c r="A502" s="3"/>
      <c r="B502" s="3"/>
      <c r="C502" s="27"/>
      <c r="D502" s="27"/>
      <c r="E502" s="27"/>
      <c r="F502" s="110"/>
      <c r="G502" s="27"/>
      <c r="H502" s="27"/>
      <c r="I502" s="27"/>
      <c r="J502" s="27"/>
      <c r="K502" s="27"/>
      <c r="L502" s="27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8" x14ac:dyDescent="0.25">
      <c r="A503" s="3"/>
      <c r="B503" s="3"/>
      <c r="C503" s="27"/>
      <c r="D503" s="27"/>
      <c r="E503" s="27"/>
      <c r="F503" s="110"/>
      <c r="G503" s="27"/>
      <c r="H503" s="27"/>
      <c r="I503" s="27"/>
      <c r="J503" s="27"/>
      <c r="K503" s="27"/>
      <c r="L503" s="27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8" x14ac:dyDescent="0.25">
      <c r="A504" s="3"/>
      <c r="B504" s="3"/>
      <c r="C504" s="27"/>
      <c r="D504" s="27"/>
      <c r="E504" s="27"/>
      <c r="F504" s="110"/>
      <c r="G504" s="27"/>
      <c r="H504" s="27"/>
      <c r="I504" s="27"/>
      <c r="J504" s="27"/>
      <c r="K504" s="27"/>
      <c r="L504" s="27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8" x14ac:dyDescent="0.25">
      <c r="A505" s="3"/>
      <c r="B505" s="3"/>
      <c r="C505" s="27"/>
      <c r="D505" s="27"/>
      <c r="E505" s="27"/>
      <c r="F505" s="110"/>
      <c r="G505" s="27"/>
      <c r="H505" s="27"/>
      <c r="I505" s="27"/>
      <c r="J505" s="27"/>
      <c r="K505" s="27"/>
      <c r="L505" s="27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8" x14ac:dyDescent="0.25">
      <c r="A506" s="3"/>
      <c r="B506" s="3"/>
      <c r="C506" s="27"/>
      <c r="D506" s="27"/>
      <c r="E506" s="27"/>
      <c r="F506" s="110"/>
      <c r="G506" s="27"/>
      <c r="H506" s="27"/>
      <c r="I506" s="27"/>
      <c r="J506" s="27"/>
      <c r="K506" s="27"/>
      <c r="L506" s="27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8" x14ac:dyDescent="0.25">
      <c r="A507" s="3"/>
      <c r="B507" s="3"/>
      <c r="C507" s="27"/>
      <c r="D507" s="27"/>
      <c r="E507" s="27"/>
      <c r="F507" s="110"/>
      <c r="G507" s="27"/>
      <c r="H507" s="27"/>
      <c r="I507" s="27"/>
      <c r="J507" s="27"/>
      <c r="K507" s="27"/>
      <c r="L507" s="27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8" x14ac:dyDescent="0.25">
      <c r="A508" s="3"/>
      <c r="B508" s="3"/>
      <c r="C508" s="27"/>
      <c r="D508" s="27"/>
      <c r="E508" s="27"/>
      <c r="F508" s="110"/>
      <c r="G508" s="27"/>
      <c r="H508" s="27"/>
      <c r="I508" s="27"/>
      <c r="J508" s="27"/>
      <c r="K508" s="27"/>
      <c r="L508" s="27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8" x14ac:dyDescent="0.25">
      <c r="A509" s="3"/>
      <c r="B509" s="3"/>
      <c r="C509" s="27"/>
      <c r="D509" s="27"/>
      <c r="E509" s="27"/>
      <c r="F509" s="110"/>
      <c r="G509" s="27"/>
      <c r="H509" s="27"/>
      <c r="I509" s="27"/>
      <c r="J509" s="27"/>
      <c r="K509" s="27"/>
      <c r="L509" s="27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8" x14ac:dyDescent="0.25">
      <c r="A510" s="3"/>
      <c r="B510" s="3"/>
      <c r="C510" s="27"/>
      <c r="D510" s="27"/>
      <c r="E510" s="27"/>
      <c r="F510" s="110"/>
      <c r="G510" s="27"/>
      <c r="H510" s="27"/>
      <c r="I510" s="27"/>
      <c r="J510" s="27"/>
      <c r="K510" s="27"/>
      <c r="L510" s="27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8" x14ac:dyDescent="0.25">
      <c r="A511" s="3"/>
      <c r="B511" s="3"/>
      <c r="C511" s="27"/>
      <c r="D511" s="27"/>
      <c r="E511" s="27"/>
      <c r="F511" s="110"/>
      <c r="G511" s="27"/>
      <c r="H511" s="27"/>
      <c r="I511" s="27"/>
      <c r="J511" s="27"/>
      <c r="K511" s="27"/>
      <c r="L511" s="27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8" x14ac:dyDescent="0.25">
      <c r="A512" s="3"/>
      <c r="B512" s="3"/>
      <c r="C512" s="27"/>
      <c r="D512" s="27"/>
      <c r="E512" s="27"/>
      <c r="F512" s="110"/>
      <c r="G512" s="27"/>
      <c r="H512" s="27"/>
      <c r="I512" s="27"/>
      <c r="J512" s="27"/>
      <c r="K512" s="27"/>
      <c r="L512" s="27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8" x14ac:dyDescent="0.25">
      <c r="A513" s="3"/>
      <c r="B513" s="3"/>
      <c r="C513" s="27"/>
      <c r="D513" s="27"/>
      <c r="E513" s="27"/>
      <c r="F513" s="110"/>
      <c r="G513" s="27"/>
      <c r="H513" s="27"/>
      <c r="I513" s="27"/>
      <c r="J513" s="27"/>
      <c r="K513" s="27"/>
      <c r="L513" s="27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8" x14ac:dyDescent="0.25">
      <c r="A514" s="3"/>
      <c r="B514" s="3"/>
      <c r="C514" s="27"/>
      <c r="D514" s="27"/>
      <c r="E514" s="27"/>
      <c r="F514" s="110"/>
      <c r="G514" s="27"/>
      <c r="H514" s="27"/>
      <c r="I514" s="27"/>
      <c r="J514" s="27"/>
      <c r="K514" s="27"/>
      <c r="L514" s="27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8" x14ac:dyDescent="0.25">
      <c r="A515" s="3"/>
      <c r="B515" s="3"/>
      <c r="C515" s="27"/>
      <c r="D515" s="27"/>
      <c r="E515" s="27"/>
      <c r="F515" s="110"/>
      <c r="G515" s="27"/>
      <c r="H515" s="27"/>
      <c r="I515" s="27"/>
      <c r="J515" s="27"/>
      <c r="K515" s="27"/>
      <c r="L515" s="27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8" x14ac:dyDescent="0.25">
      <c r="A516" s="3"/>
      <c r="B516" s="3"/>
      <c r="C516" s="27"/>
      <c r="D516" s="27"/>
      <c r="E516" s="27"/>
      <c r="F516" s="110"/>
      <c r="G516" s="27"/>
      <c r="H516" s="27"/>
      <c r="I516" s="27"/>
      <c r="J516" s="27"/>
      <c r="K516" s="27"/>
      <c r="L516" s="27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8" x14ac:dyDescent="0.25">
      <c r="A517" s="3"/>
      <c r="B517" s="3"/>
      <c r="C517" s="27"/>
      <c r="D517" s="27"/>
      <c r="E517" s="27"/>
      <c r="F517" s="110"/>
      <c r="G517" s="27"/>
      <c r="H517" s="27"/>
      <c r="I517" s="27"/>
      <c r="J517" s="27"/>
      <c r="K517" s="27"/>
      <c r="L517" s="27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8" x14ac:dyDescent="0.25">
      <c r="A518" s="3"/>
      <c r="B518" s="3"/>
      <c r="C518" s="27"/>
      <c r="D518" s="27"/>
      <c r="E518" s="27"/>
      <c r="F518" s="110"/>
      <c r="G518" s="27"/>
      <c r="H518" s="27"/>
      <c r="I518" s="27"/>
      <c r="J518" s="27"/>
      <c r="K518" s="27"/>
      <c r="L518" s="27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8" x14ac:dyDescent="0.25">
      <c r="A519" s="3"/>
      <c r="B519" s="3"/>
      <c r="C519" s="27"/>
      <c r="D519" s="27"/>
      <c r="E519" s="27"/>
      <c r="F519" s="110"/>
      <c r="G519" s="27"/>
      <c r="H519" s="27"/>
      <c r="I519" s="27"/>
      <c r="J519" s="27"/>
      <c r="K519" s="27"/>
      <c r="L519" s="27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8" x14ac:dyDescent="0.25">
      <c r="A520" s="3"/>
      <c r="B520" s="3"/>
      <c r="C520" s="27"/>
      <c r="D520" s="27"/>
      <c r="E520" s="27"/>
      <c r="F520" s="110"/>
      <c r="G520" s="27"/>
      <c r="H520" s="27"/>
      <c r="I520" s="27"/>
      <c r="J520" s="27"/>
      <c r="K520" s="27"/>
      <c r="L520" s="27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8" x14ac:dyDescent="0.25">
      <c r="A521" s="3"/>
      <c r="B521" s="3"/>
      <c r="C521" s="27"/>
      <c r="D521" s="27"/>
      <c r="E521" s="27"/>
      <c r="F521" s="110"/>
      <c r="G521" s="27"/>
      <c r="H521" s="27"/>
      <c r="I521" s="27"/>
      <c r="J521" s="27"/>
      <c r="K521" s="27"/>
      <c r="L521" s="27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8" x14ac:dyDescent="0.25">
      <c r="A522" s="3"/>
      <c r="B522" s="3"/>
      <c r="C522" s="27"/>
      <c r="D522" s="27"/>
      <c r="E522" s="27"/>
      <c r="F522" s="110"/>
      <c r="G522" s="27"/>
      <c r="H522" s="27"/>
      <c r="I522" s="27"/>
      <c r="J522" s="27"/>
      <c r="K522" s="27"/>
      <c r="L522" s="27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8" x14ac:dyDescent="0.25">
      <c r="A523" s="3"/>
      <c r="B523" s="3"/>
      <c r="C523" s="27"/>
      <c r="D523" s="27"/>
      <c r="E523" s="27"/>
      <c r="F523" s="110"/>
      <c r="G523" s="27"/>
      <c r="H523" s="27"/>
      <c r="I523" s="27"/>
      <c r="J523" s="27"/>
      <c r="K523" s="27"/>
      <c r="L523" s="27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8" x14ac:dyDescent="0.25">
      <c r="A524" s="3"/>
      <c r="B524" s="3"/>
      <c r="C524" s="27"/>
      <c r="D524" s="27"/>
      <c r="E524" s="27"/>
      <c r="F524" s="110"/>
      <c r="G524" s="27"/>
      <c r="H524" s="27"/>
      <c r="I524" s="27"/>
      <c r="J524" s="27"/>
      <c r="K524" s="27"/>
      <c r="L524" s="27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8" x14ac:dyDescent="0.25">
      <c r="A525" s="3"/>
      <c r="B525" s="3"/>
      <c r="C525" s="27"/>
      <c r="D525" s="27"/>
      <c r="E525" s="27"/>
      <c r="F525" s="110"/>
      <c r="G525" s="27"/>
      <c r="H525" s="27"/>
      <c r="I525" s="27"/>
      <c r="J525" s="27"/>
      <c r="K525" s="27"/>
      <c r="L525" s="27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8" x14ac:dyDescent="0.25">
      <c r="A526" s="3"/>
      <c r="B526" s="3"/>
      <c r="C526" s="27"/>
      <c r="D526" s="27"/>
      <c r="E526" s="27"/>
      <c r="F526" s="110"/>
      <c r="G526" s="27"/>
      <c r="H526" s="27"/>
      <c r="I526" s="27"/>
      <c r="J526" s="27"/>
      <c r="K526" s="27"/>
      <c r="L526" s="27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8" x14ac:dyDescent="0.25">
      <c r="A527" s="3"/>
      <c r="B527" s="3"/>
      <c r="C527" s="27"/>
      <c r="D527" s="27"/>
      <c r="E527" s="27"/>
      <c r="F527" s="110"/>
      <c r="G527" s="27"/>
      <c r="H527" s="27"/>
      <c r="I527" s="27"/>
      <c r="J527" s="27"/>
      <c r="K527" s="27"/>
      <c r="L527" s="27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8" x14ac:dyDescent="0.25">
      <c r="A528" s="3"/>
      <c r="B528" s="3"/>
      <c r="C528" s="27"/>
      <c r="D528" s="27"/>
      <c r="E528" s="27"/>
      <c r="F528" s="110"/>
      <c r="G528" s="27"/>
      <c r="H528" s="27"/>
      <c r="I528" s="27"/>
      <c r="J528" s="27"/>
      <c r="K528" s="27"/>
      <c r="L528" s="27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8" x14ac:dyDescent="0.25">
      <c r="A529" s="3"/>
      <c r="B529" s="3"/>
      <c r="C529" s="27"/>
      <c r="D529" s="27"/>
      <c r="E529" s="27"/>
      <c r="F529" s="110"/>
      <c r="G529" s="27"/>
      <c r="H529" s="27"/>
      <c r="I529" s="27"/>
      <c r="J529" s="27"/>
      <c r="K529" s="27"/>
      <c r="L529" s="27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8" x14ac:dyDescent="0.25">
      <c r="A530" s="3"/>
      <c r="B530" s="3"/>
      <c r="C530" s="27"/>
      <c r="D530" s="27"/>
      <c r="E530" s="27"/>
      <c r="F530" s="110"/>
      <c r="G530" s="27"/>
      <c r="H530" s="27"/>
      <c r="I530" s="27"/>
      <c r="J530" s="27"/>
      <c r="K530" s="27"/>
      <c r="L530" s="27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8" x14ac:dyDescent="0.25">
      <c r="A531" s="3"/>
      <c r="B531" s="3"/>
      <c r="C531" s="27"/>
      <c r="D531" s="27"/>
      <c r="E531" s="27"/>
      <c r="F531" s="110"/>
      <c r="G531" s="27"/>
      <c r="H531" s="27"/>
      <c r="I531" s="27"/>
      <c r="J531" s="27"/>
      <c r="K531" s="27"/>
      <c r="L531" s="27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8" x14ac:dyDescent="0.25">
      <c r="A532" s="3"/>
      <c r="B532" s="3"/>
      <c r="C532" s="27"/>
      <c r="D532" s="27"/>
      <c r="E532" s="27"/>
      <c r="F532" s="110"/>
      <c r="G532" s="27"/>
      <c r="H532" s="27"/>
      <c r="I532" s="27"/>
      <c r="J532" s="27"/>
      <c r="K532" s="27"/>
      <c r="L532" s="27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8" x14ac:dyDescent="0.25">
      <c r="A533" s="3"/>
      <c r="B533" s="3"/>
      <c r="C533" s="27"/>
      <c r="D533" s="27"/>
      <c r="E533" s="27"/>
      <c r="F533" s="110"/>
      <c r="G533" s="27"/>
      <c r="H533" s="27"/>
      <c r="I533" s="27"/>
      <c r="J533" s="27"/>
      <c r="K533" s="27"/>
      <c r="L533" s="27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8" x14ac:dyDescent="0.25">
      <c r="A534" s="3"/>
      <c r="B534" s="3"/>
      <c r="C534" s="27"/>
      <c r="D534" s="27"/>
      <c r="E534" s="27"/>
      <c r="F534" s="110"/>
      <c r="G534" s="27"/>
      <c r="H534" s="27"/>
      <c r="I534" s="27"/>
      <c r="J534" s="27"/>
      <c r="K534" s="27"/>
      <c r="L534" s="27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8" x14ac:dyDescent="0.25">
      <c r="A535" s="3"/>
      <c r="B535" s="3"/>
      <c r="C535" s="27"/>
      <c r="D535" s="27"/>
      <c r="E535" s="27"/>
      <c r="F535" s="110"/>
      <c r="G535" s="27"/>
      <c r="H535" s="27"/>
      <c r="I535" s="27"/>
      <c r="J535" s="27"/>
      <c r="K535" s="27"/>
      <c r="L535" s="27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8" x14ac:dyDescent="0.25">
      <c r="A536" s="3"/>
      <c r="B536" s="3"/>
      <c r="C536" s="27"/>
      <c r="D536" s="27"/>
      <c r="E536" s="27"/>
      <c r="F536" s="110"/>
      <c r="G536" s="27"/>
      <c r="H536" s="27"/>
      <c r="I536" s="27"/>
      <c r="J536" s="27"/>
      <c r="K536" s="27"/>
      <c r="L536" s="27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8" x14ac:dyDescent="0.25">
      <c r="A537" s="3"/>
      <c r="B537" s="3"/>
      <c r="C537" s="27"/>
      <c r="D537" s="27"/>
      <c r="E537" s="27"/>
      <c r="F537" s="110"/>
      <c r="G537" s="27"/>
      <c r="H537" s="27"/>
      <c r="I537" s="27"/>
      <c r="J537" s="27"/>
      <c r="K537" s="27"/>
      <c r="L537" s="27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8" x14ac:dyDescent="0.25">
      <c r="A538" s="3"/>
      <c r="B538" s="3"/>
      <c r="C538" s="27"/>
      <c r="D538" s="27"/>
      <c r="E538" s="27"/>
      <c r="F538" s="110"/>
      <c r="G538" s="27"/>
      <c r="H538" s="27"/>
      <c r="I538" s="27"/>
      <c r="J538" s="27"/>
      <c r="K538" s="27"/>
      <c r="L538" s="27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8" x14ac:dyDescent="0.25">
      <c r="A539" s="3"/>
      <c r="B539" s="3"/>
      <c r="C539" s="27"/>
      <c r="D539" s="27"/>
      <c r="E539" s="27"/>
      <c r="F539" s="110"/>
      <c r="G539" s="27"/>
      <c r="H539" s="27"/>
      <c r="I539" s="27"/>
      <c r="J539" s="27"/>
      <c r="K539" s="27"/>
      <c r="L539" s="27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8" x14ac:dyDescent="0.25">
      <c r="A540" s="3"/>
      <c r="B540" s="3"/>
      <c r="C540" s="27"/>
      <c r="D540" s="27"/>
      <c r="E540" s="27"/>
      <c r="F540" s="110"/>
      <c r="G540" s="27"/>
      <c r="H540" s="27"/>
      <c r="I540" s="27"/>
      <c r="J540" s="27"/>
      <c r="K540" s="27"/>
      <c r="L540" s="27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8" x14ac:dyDescent="0.25">
      <c r="A541" s="3"/>
      <c r="B541" s="3"/>
      <c r="C541" s="27"/>
      <c r="D541" s="27"/>
      <c r="E541" s="27"/>
      <c r="F541" s="110"/>
      <c r="G541" s="27"/>
      <c r="H541" s="27"/>
      <c r="I541" s="27"/>
      <c r="J541" s="27"/>
      <c r="K541" s="27"/>
      <c r="L541" s="27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8" x14ac:dyDescent="0.25">
      <c r="A542" s="3"/>
      <c r="B542" s="3"/>
      <c r="C542" s="27"/>
      <c r="D542" s="27"/>
      <c r="E542" s="27"/>
      <c r="F542" s="110"/>
      <c r="G542" s="27"/>
      <c r="H542" s="27"/>
      <c r="I542" s="27"/>
      <c r="J542" s="27"/>
      <c r="K542" s="27"/>
      <c r="L542" s="27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8" x14ac:dyDescent="0.25">
      <c r="A543" s="3"/>
      <c r="B543" s="3"/>
      <c r="C543" s="27"/>
      <c r="D543" s="27"/>
      <c r="E543" s="27"/>
      <c r="F543" s="110"/>
      <c r="G543" s="27"/>
      <c r="H543" s="27"/>
      <c r="I543" s="27"/>
      <c r="J543" s="27"/>
      <c r="K543" s="27"/>
      <c r="L543" s="27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8" x14ac:dyDescent="0.25">
      <c r="A544" s="3"/>
      <c r="B544" s="3"/>
      <c r="C544" s="27"/>
      <c r="D544" s="27"/>
      <c r="E544" s="27"/>
      <c r="F544" s="110"/>
      <c r="G544" s="27"/>
      <c r="H544" s="27"/>
      <c r="I544" s="27"/>
      <c r="J544" s="27"/>
      <c r="K544" s="27"/>
      <c r="L544" s="27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8" x14ac:dyDescent="0.25">
      <c r="A545" s="3"/>
      <c r="B545" s="3"/>
      <c r="C545" s="27"/>
      <c r="D545" s="27"/>
      <c r="E545" s="27"/>
      <c r="F545" s="110"/>
      <c r="G545" s="27"/>
      <c r="H545" s="27"/>
      <c r="I545" s="27"/>
      <c r="J545" s="27"/>
      <c r="K545" s="27"/>
      <c r="L545" s="27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8" x14ac:dyDescent="0.25">
      <c r="A546" s="3"/>
      <c r="B546" s="3"/>
      <c r="C546" s="27"/>
      <c r="D546" s="27"/>
      <c r="E546" s="27"/>
      <c r="F546" s="110"/>
      <c r="G546" s="27"/>
      <c r="H546" s="27"/>
      <c r="I546" s="27"/>
      <c r="J546" s="27"/>
      <c r="K546" s="27"/>
      <c r="L546" s="27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8" x14ac:dyDescent="0.25">
      <c r="A547" s="3"/>
      <c r="B547" s="3"/>
      <c r="C547" s="27"/>
      <c r="D547" s="27"/>
      <c r="E547" s="27"/>
      <c r="F547" s="110"/>
      <c r="G547" s="27"/>
      <c r="H547" s="27"/>
      <c r="I547" s="27"/>
      <c r="J547" s="27"/>
      <c r="K547" s="27"/>
      <c r="L547" s="27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8" x14ac:dyDescent="0.25">
      <c r="A548" s="3"/>
      <c r="B548" s="3"/>
      <c r="C548" s="27"/>
      <c r="D548" s="27"/>
      <c r="E548" s="27"/>
      <c r="F548" s="110"/>
      <c r="G548" s="27"/>
      <c r="H548" s="27"/>
      <c r="I548" s="27"/>
      <c r="J548" s="27"/>
      <c r="K548" s="27"/>
      <c r="L548" s="27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8" x14ac:dyDescent="0.25">
      <c r="A549" s="3"/>
      <c r="B549" s="3"/>
      <c r="C549" s="27"/>
      <c r="D549" s="27"/>
      <c r="E549" s="27"/>
      <c r="F549" s="110"/>
      <c r="G549" s="27"/>
      <c r="H549" s="27"/>
      <c r="I549" s="27"/>
      <c r="J549" s="27"/>
      <c r="K549" s="27"/>
      <c r="L549" s="27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8" x14ac:dyDescent="0.25">
      <c r="A550" s="3"/>
      <c r="B550" s="3"/>
      <c r="C550" s="27"/>
      <c r="D550" s="27"/>
      <c r="E550" s="27"/>
      <c r="F550" s="110"/>
      <c r="G550" s="27"/>
      <c r="H550" s="27"/>
      <c r="I550" s="27"/>
      <c r="J550" s="27"/>
      <c r="K550" s="27"/>
      <c r="L550" s="27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8" x14ac:dyDescent="0.25">
      <c r="A551" s="3"/>
      <c r="B551" s="3"/>
      <c r="C551" s="27"/>
      <c r="D551" s="27"/>
      <c r="E551" s="27"/>
      <c r="F551" s="110"/>
      <c r="G551" s="27"/>
      <c r="H551" s="27"/>
      <c r="I551" s="27"/>
      <c r="J551" s="27"/>
      <c r="K551" s="27"/>
      <c r="L551" s="27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8" x14ac:dyDescent="0.25">
      <c r="A552" s="3"/>
      <c r="B552" s="3"/>
      <c r="C552" s="27"/>
      <c r="D552" s="27"/>
      <c r="E552" s="27"/>
      <c r="F552" s="110"/>
      <c r="G552" s="27"/>
      <c r="H552" s="27"/>
      <c r="I552" s="27"/>
      <c r="J552" s="27"/>
      <c r="K552" s="27"/>
      <c r="L552" s="27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8" x14ac:dyDescent="0.25">
      <c r="A553" s="3"/>
      <c r="B553" s="3"/>
      <c r="C553" s="27"/>
      <c r="D553" s="27"/>
      <c r="E553" s="27"/>
      <c r="F553" s="110"/>
      <c r="G553" s="27"/>
      <c r="H553" s="27"/>
      <c r="I553" s="27"/>
      <c r="J553" s="27"/>
      <c r="K553" s="27"/>
      <c r="L553" s="27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8" x14ac:dyDescent="0.25">
      <c r="A554" s="3"/>
      <c r="B554" s="3"/>
      <c r="C554" s="27"/>
      <c r="D554" s="27"/>
      <c r="E554" s="27"/>
      <c r="F554" s="110"/>
      <c r="G554" s="27"/>
      <c r="H554" s="27"/>
      <c r="I554" s="27"/>
      <c r="J554" s="27"/>
      <c r="K554" s="27"/>
      <c r="L554" s="27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8" x14ac:dyDescent="0.25">
      <c r="A555" s="3"/>
      <c r="B555" s="3"/>
      <c r="C555" s="27"/>
      <c r="D555" s="27"/>
      <c r="E555" s="27"/>
      <c r="F555" s="110"/>
      <c r="G555" s="27"/>
      <c r="H555" s="27"/>
      <c r="I555" s="27"/>
      <c r="J555" s="27"/>
      <c r="K555" s="27"/>
      <c r="L555" s="27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8" x14ac:dyDescent="0.25">
      <c r="A556" s="3"/>
      <c r="B556" s="3"/>
      <c r="C556" s="27"/>
      <c r="D556" s="27"/>
      <c r="E556" s="27"/>
      <c r="F556" s="110"/>
      <c r="G556" s="27"/>
      <c r="H556" s="27"/>
      <c r="I556" s="27"/>
      <c r="J556" s="27"/>
      <c r="K556" s="27"/>
      <c r="L556" s="27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8" x14ac:dyDescent="0.25">
      <c r="A557" s="3"/>
      <c r="B557" s="3"/>
      <c r="C557" s="27"/>
      <c r="D557" s="27"/>
      <c r="E557" s="27"/>
      <c r="F557" s="110"/>
      <c r="G557" s="27"/>
      <c r="H557" s="27"/>
      <c r="I557" s="27"/>
      <c r="J557" s="27"/>
      <c r="K557" s="27"/>
      <c r="L557" s="27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8" x14ac:dyDescent="0.25">
      <c r="A558" s="3"/>
      <c r="B558" s="3"/>
      <c r="C558" s="27"/>
      <c r="D558" s="27"/>
      <c r="E558" s="27"/>
      <c r="F558" s="110"/>
      <c r="G558" s="27"/>
      <c r="H558" s="27"/>
      <c r="I558" s="27"/>
      <c r="J558" s="27"/>
      <c r="K558" s="27"/>
      <c r="L558" s="27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8" x14ac:dyDescent="0.25">
      <c r="A559" s="3"/>
      <c r="B559" s="3"/>
      <c r="C559" s="27"/>
      <c r="D559" s="27"/>
      <c r="E559" s="27"/>
      <c r="F559" s="110"/>
      <c r="G559" s="27"/>
      <c r="H559" s="27"/>
      <c r="I559" s="27"/>
      <c r="J559" s="27"/>
      <c r="K559" s="27"/>
      <c r="L559" s="27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8" x14ac:dyDescent="0.25">
      <c r="A560" s="3"/>
      <c r="B560" s="3"/>
      <c r="C560" s="27"/>
      <c r="D560" s="27"/>
      <c r="E560" s="27"/>
      <c r="F560" s="110"/>
      <c r="G560" s="27"/>
      <c r="H560" s="27"/>
      <c r="I560" s="27"/>
      <c r="J560" s="27"/>
      <c r="K560" s="27"/>
      <c r="L560" s="27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8" x14ac:dyDescent="0.25">
      <c r="A561" s="3"/>
      <c r="B561" s="3"/>
      <c r="C561" s="27"/>
      <c r="D561" s="27"/>
      <c r="E561" s="27"/>
      <c r="F561" s="110"/>
      <c r="G561" s="27"/>
      <c r="H561" s="27"/>
      <c r="I561" s="27"/>
      <c r="J561" s="27"/>
      <c r="K561" s="27"/>
      <c r="L561" s="27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8" x14ac:dyDescent="0.25">
      <c r="A562" s="3"/>
      <c r="B562" s="3"/>
      <c r="C562" s="27"/>
      <c r="D562" s="27"/>
      <c r="E562" s="27"/>
      <c r="F562" s="110"/>
      <c r="G562" s="27"/>
      <c r="H562" s="27"/>
      <c r="I562" s="27"/>
      <c r="J562" s="27"/>
      <c r="K562" s="27"/>
      <c r="L562" s="27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8" x14ac:dyDescent="0.25">
      <c r="A563" s="3"/>
      <c r="B563" s="3"/>
      <c r="C563" s="27"/>
      <c r="D563" s="27"/>
      <c r="E563" s="27"/>
      <c r="F563" s="110"/>
      <c r="G563" s="27"/>
      <c r="H563" s="27"/>
      <c r="I563" s="27"/>
      <c r="J563" s="27"/>
      <c r="K563" s="27"/>
      <c r="L563" s="27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8" x14ac:dyDescent="0.25">
      <c r="A564" s="3"/>
      <c r="B564" s="3"/>
      <c r="C564" s="27"/>
      <c r="D564" s="27"/>
      <c r="E564" s="27"/>
      <c r="F564" s="110"/>
      <c r="G564" s="27"/>
      <c r="H564" s="27"/>
      <c r="I564" s="27"/>
      <c r="J564" s="27"/>
      <c r="K564" s="27"/>
      <c r="L564" s="27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8" x14ac:dyDescent="0.25">
      <c r="A565" s="3"/>
      <c r="B565" s="3"/>
      <c r="C565" s="27"/>
      <c r="D565" s="27"/>
      <c r="E565" s="27"/>
      <c r="F565" s="110"/>
      <c r="G565" s="27"/>
      <c r="H565" s="27"/>
      <c r="I565" s="27"/>
      <c r="J565" s="27"/>
      <c r="K565" s="27"/>
      <c r="L565" s="27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8" x14ac:dyDescent="0.25">
      <c r="A566" s="3"/>
      <c r="B566" s="3"/>
      <c r="C566" s="27"/>
      <c r="D566" s="27"/>
      <c r="E566" s="27"/>
      <c r="F566" s="110"/>
      <c r="G566" s="27"/>
      <c r="H566" s="27"/>
      <c r="I566" s="27"/>
      <c r="J566" s="27"/>
      <c r="K566" s="27"/>
      <c r="L566" s="27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8" x14ac:dyDescent="0.25">
      <c r="A567" s="3"/>
      <c r="B567" s="3"/>
      <c r="C567" s="27"/>
      <c r="D567" s="27"/>
      <c r="E567" s="27"/>
      <c r="F567" s="110"/>
      <c r="G567" s="27"/>
      <c r="H567" s="27"/>
      <c r="I567" s="27"/>
      <c r="J567" s="27"/>
      <c r="K567" s="27"/>
      <c r="L567" s="27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8" x14ac:dyDescent="0.25">
      <c r="A568" s="3"/>
      <c r="B568" s="3"/>
      <c r="C568" s="27"/>
      <c r="D568" s="27"/>
      <c r="E568" s="27"/>
      <c r="F568" s="110"/>
      <c r="G568" s="27"/>
      <c r="H568" s="27"/>
      <c r="I568" s="27"/>
      <c r="J568" s="27"/>
      <c r="K568" s="27"/>
      <c r="L568" s="27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8" x14ac:dyDescent="0.25">
      <c r="A569" s="3"/>
      <c r="B569" s="3"/>
      <c r="C569" s="27"/>
      <c r="D569" s="27"/>
      <c r="E569" s="27"/>
      <c r="F569" s="110"/>
      <c r="G569" s="27"/>
      <c r="H569" s="27"/>
      <c r="I569" s="27"/>
      <c r="J569" s="27"/>
      <c r="K569" s="27"/>
      <c r="L569" s="27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8" x14ac:dyDescent="0.25">
      <c r="A570" s="3"/>
      <c r="B570" s="3"/>
      <c r="C570" s="27"/>
      <c r="D570" s="27"/>
      <c r="E570" s="27"/>
      <c r="F570" s="110"/>
      <c r="G570" s="27"/>
      <c r="H570" s="27"/>
      <c r="I570" s="27"/>
      <c r="J570" s="27"/>
      <c r="K570" s="27"/>
      <c r="L570" s="27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8" x14ac:dyDescent="0.25">
      <c r="A571" s="3"/>
      <c r="B571" s="3"/>
      <c r="C571" s="27"/>
      <c r="D571" s="27"/>
      <c r="E571" s="27"/>
      <c r="F571" s="110"/>
      <c r="G571" s="27"/>
      <c r="H571" s="27"/>
      <c r="I571" s="27"/>
      <c r="J571" s="27"/>
      <c r="K571" s="27"/>
      <c r="L571" s="27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8" x14ac:dyDescent="0.25">
      <c r="A572" s="3"/>
      <c r="B572" s="3"/>
      <c r="C572" s="27"/>
      <c r="D572" s="27"/>
      <c r="E572" s="27"/>
      <c r="F572" s="110"/>
      <c r="G572" s="27"/>
      <c r="H572" s="27"/>
      <c r="I572" s="27"/>
      <c r="J572" s="27"/>
      <c r="K572" s="27"/>
      <c r="L572" s="27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8" x14ac:dyDescent="0.25">
      <c r="A573" s="3"/>
      <c r="B573" s="3"/>
      <c r="C573" s="27"/>
      <c r="D573" s="27"/>
      <c r="E573" s="27"/>
      <c r="F573" s="110"/>
      <c r="G573" s="27"/>
      <c r="H573" s="27"/>
      <c r="I573" s="27"/>
      <c r="J573" s="27"/>
      <c r="K573" s="27"/>
      <c r="L573" s="27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8" x14ac:dyDescent="0.25">
      <c r="A574" s="3"/>
      <c r="B574" s="3"/>
      <c r="C574" s="27"/>
      <c r="D574" s="27"/>
      <c r="E574" s="27"/>
      <c r="F574" s="110"/>
      <c r="G574" s="27"/>
      <c r="H574" s="27"/>
      <c r="I574" s="27"/>
      <c r="J574" s="27"/>
      <c r="K574" s="27"/>
      <c r="L574" s="27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8" x14ac:dyDescent="0.25">
      <c r="A575" s="3"/>
      <c r="B575" s="3"/>
      <c r="C575" s="27"/>
      <c r="D575" s="27"/>
      <c r="E575" s="27"/>
      <c r="F575" s="110"/>
      <c r="G575" s="27"/>
      <c r="H575" s="27"/>
      <c r="I575" s="27"/>
      <c r="J575" s="27"/>
      <c r="K575" s="27"/>
      <c r="L575" s="27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8" x14ac:dyDescent="0.25">
      <c r="A576" s="3"/>
      <c r="B576" s="3"/>
      <c r="C576" s="27"/>
      <c r="D576" s="27"/>
      <c r="E576" s="27"/>
      <c r="F576" s="110"/>
      <c r="G576" s="27"/>
      <c r="H576" s="27"/>
      <c r="I576" s="27"/>
      <c r="J576" s="27"/>
      <c r="K576" s="27"/>
      <c r="L576" s="27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8" x14ac:dyDescent="0.25">
      <c r="A577" s="3"/>
      <c r="B577" s="3"/>
      <c r="C577" s="27"/>
      <c r="D577" s="27"/>
      <c r="E577" s="27"/>
      <c r="F577" s="110"/>
      <c r="G577" s="27"/>
      <c r="H577" s="27"/>
      <c r="I577" s="27"/>
      <c r="J577" s="27"/>
      <c r="K577" s="27"/>
      <c r="L577" s="27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8" x14ac:dyDescent="0.25">
      <c r="A578" s="3"/>
      <c r="B578" s="3"/>
      <c r="C578" s="27"/>
      <c r="D578" s="27"/>
      <c r="E578" s="27"/>
      <c r="F578" s="110"/>
      <c r="G578" s="27"/>
      <c r="H578" s="27"/>
      <c r="I578" s="27"/>
      <c r="J578" s="27"/>
      <c r="K578" s="27"/>
      <c r="L578" s="27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8" x14ac:dyDescent="0.25">
      <c r="A579" s="3"/>
      <c r="B579" s="3"/>
      <c r="C579" s="27"/>
      <c r="D579" s="27"/>
      <c r="E579" s="27"/>
      <c r="F579" s="110"/>
      <c r="G579" s="27"/>
      <c r="H579" s="27"/>
      <c r="I579" s="27"/>
      <c r="J579" s="27"/>
      <c r="K579" s="27"/>
      <c r="L579" s="27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8" x14ac:dyDescent="0.25">
      <c r="A580" s="3"/>
      <c r="B580" s="3"/>
      <c r="C580" s="27"/>
      <c r="D580" s="27"/>
      <c r="E580" s="27"/>
      <c r="F580" s="110"/>
      <c r="G580" s="27"/>
      <c r="H580" s="27"/>
      <c r="I580" s="27"/>
      <c r="J580" s="27"/>
      <c r="K580" s="27"/>
      <c r="L580" s="27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8" x14ac:dyDescent="0.25">
      <c r="A581" s="3"/>
      <c r="B581" s="3"/>
      <c r="C581" s="27"/>
      <c r="D581" s="27"/>
      <c r="E581" s="27"/>
      <c r="F581" s="110"/>
      <c r="G581" s="27"/>
      <c r="H581" s="27"/>
      <c r="I581" s="27"/>
      <c r="J581" s="27"/>
      <c r="K581" s="27"/>
      <c r="L581" s="27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8" x14ac:dyDescent="0.25">
      <c r="A582" s="3"/>
      <c r="B582" s="3"/>
      <c r="C582" s="27"/>
      <c r="D582" s="27"/>
      <c r="E582" s="27"/>
      <c r="F582" s="110"/>
      <c r="G582" s="27"/>
      <c r="H582" s="27"/>
      <c r="I582" s="27"/>
      <c r="J582" s="27"/>
      <c r="K582" s="27"/>
      <c r="L582" s="27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8" x14ac:dyDescent="0.25">
      <c r="A583" s="3"/>
      <c r="B583" s="3"/>
      <c r="C583" s="27"/>
      <c r="D583" s="27"/>
      <c r="E583" s="27"/>
      <c r="F583" s="110"/>
      <c r="G583" s="27"/>
      <c r="H583" s="27"/>
      <c r="I583" s="27"/>
      <c r="J583" s="27"/>
      <c r="K583" s="27"/>
      <c r="L583" s="27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8" x14ac:dyDescent="0.25">
      <c r="A584" s="3"/>
      <c r="B584" s="3"/>
      <c r="C584" s="27"/>
      <c r="D584" s="27"/>
      <c r="E584" s="27"/>
      <c r="F584" s="110"/>
      <c r="G584" s="27"/>
      <c r="H584" s="27"/>
      <c r="I584" s="27"/>
      <c r="J584" s="27"/>
      <c r="K584" s="27"/>
      <c r="L584" s="27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8" x14ac:dyDescent="0.25">
      <c r="A585" s="3"/>
      <c r="B585" s="3"/>
      <c r="C585" s="27"/>
      <c r="D585" s="27"/>
      <c r="E585" s="27"/>
      <c r="F585" s="110"/>
      <c r="G585" s="27"/>
      <c r="H585" s="27"/>
      <c r="I585" s="27"/>
      <c r="J585" s="27"/>
      <c r="K585" s="27"/>
      <c r="L585" s="27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8" x14ac:dyDescent="0.25">
      <c r="A586" s="3"/>
      <c r="B586" s="3"/>
      <c r="C586" s="27"/>
      <c r="D586" s="27"/>
      <c r="E586" s="27"/>
      <c r="F586" s="110"/>
      <c r="G586" s="27"/>
      <c r="H586" s="27"/>
      <c r="I586" s="27"/>
      <c r="J586" s="27"/>
      <c r="K586" s="27"/>
      <c r="L586" s="27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8" x14ac:dyDescent="0.25">
      <c r="A587" s="3"/>
      <c r="B587" s="3"/>
      <c r="C587" s="27"/>
      <c r="D587" s="27"/>
      <c r="E587" s="27"/>
      <c r="F587" s="110"/>
      <c r="G587" s="27"/>
      <c r="H587" s="27"/>
      <c r="I587" s="27"/>
      <c r="J587" s="27"/>
      <c r="K587" s="27"/>
      <c r="L587" s="27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8" x14ac:dyDescent="0.25">
      <c r="A588" s="3"/>
      <c r="B588" s="3"/>
      <c r="C588" s="27"/>
      <c r="D588" s="27"/>
      <c r="E588" s="27"/>
      <c r="F588" s="110"/>
      <c r="G588" s="27"/>
      <c r="H588" s="27"/>
      <c r="I588" s="27"/>
      <c r="J588" s="27"/>
      <c r="K588" s="27"/>
      <c r="L588" s="27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8" x14ac:dyDescent="0.25">
      <c r="A589" s="3"/>
      <c r="B589" s="3"/>
      <c r="C589" s="27"/>
      <c r="D589" s="27"/>
      <c r="E589" s="27"/>
      <c r="F589" s="110"/>
      <c r="G589" s="27"/>
      <c r="H589" s="27"/>
      <c r="I589" s="27"/>
      <c r="J589" s="27"/>
      <c r="K589" s="27"/>
      <c r="L589" s="27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8" x14ac:dyDescent="0.25">
      <c r="A590" s="3"/>
      <c r="B590" s="3"/>
      <c r="C590" s="27"/>
      <c r="D590" s="27"/>
      <c r="E590" s="27"/>
      <c r="F590" s="110"/>
      <c r="G590" s="27"/>
      <c r="H590" s="27"/>
      <c r="I590" s="27"/>
      <c r="J590" s="27"/>
      <c r="K590" s="27"/>
      <c r="L590" s="27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8" x14ac:dyDescent="0.25">
      <c r="A591" s="3"/>
      <c r="B591" s="3"/>
      <c r="C591" s="27"/>
      <c r="D591" s="27"/>
      <c r="E591" s="27"/>
      <c r="F591" s="110"/>
      <c r="G591" s="27"/>
      <c r="H591" s="27"/>
      <c r="I591" s="27"/>
      <c r="J591" s="27"/>
      <c r="K591" s="27"/>
      <c r="L591" s="27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8" x14ac:dyDescent="0.25">
      <c r="A592" s="3"/>
      <c r="B592" s="3"/>
      <c r="C592" s="27"/>
      <c r="D592" s="27"/>
      <c r="E592" s="27"/>
      <c r="F592" s="110"/>
      <c r="G592" s="27"/>
      <c r="H592" s="27"/>
      <c r="I592" s="27"/>
      <c r="J592" s="27"/>
      <c r="K592" s="27"/>
      <c r="L592" s="27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8" x14ac:dyDescent="0.25">
      <c r="A593" s="3"/>
      <c r="B593" s="3"/>
      <c r="C593" s="27"/>
      <c r="D593" s="27"/>
      <c r="E593" s="27"/>
      <c r="F593" s="110"/>
      <c r="G593" s="27"/>
      <c r="H593" s="27"/>
      <c r="I593" s="27"/>
      <c r="J593" s="27"/>
      <c r="K593" s="27"/>
      <c r="L593" s="27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8" x14ac:dyDescent="0.25">
      <c r="A594" s="3"/>
      <c r="B594" s="3"/>
      <c r="C594" s="27"/>
      <c r="D594" s="27"/>
      <c r="E594" s="27"/>
      <c r="F594" s="110"/>
      <c r="G594" s="27"/>
      <c r="H594" s="27"/>
      <c r="I594" s="27"/>
      <c r="J594" s="27"/>
      <c r="K594" s="27"/>
      <c r="L594" s="27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8" x14ac:dyDescent="0.25">
      <c r="A595" s="3"/>
      <c r="B595" s="3"/>
      <c r="C595" s="27"/>
      <c r="D595" s="27"/>
      <c r="E595" s="27"/>
      <c r="F595" s="110"/>
      <c r="G595" s="27"/>
      <c r="H595" s="27"/>
      <c r="I595" s="27"/>
      <c r="J595" s="27"/>
      <c r="K595" s="27"/>
      <c r="L595" s="27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8" x14ac:dyDescent="0.25">
      <c r="A596" s="3"/>
      <c r="B596" s="3"/>
      <c r="C596" s="27"/>
      <c r="D596" s="27"/>
      <c r="E596" s="27"/>
      <c r="F596" s="110"/>
      <c r="G596" s="27"/>
      <c r="H596" s="27"/>
      <c r="I596" s="27"/>
      <c r="J596" s="27"/>
      <c r="K596" s="27"/>
      <c r="L596" s="27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8" x14ac:dyDescent="0.25">
      <c r="A597" s="3"/>
      <c r="B597" s="3"/>
      <c r="C597" s="27"/>
      <c r="D597" s="27"/>
      <c r="E597" s="27"/>
      <c r="F597" s="110"/>
      <c r="G597" s="27"/>
      <c r="H597" s="27"/>
      <c r="I597" s="27"/>
      <c r="J597" s="27"/>
      <c r="K597" s="27"/>
      <c r="L597" s="27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8" x14ac:dyDescent="0.25">
      <c r="A598" s="3"/>
      <c r="B598" s="3"/>
      <c r="C598" s="27"/>
      <c r="D598" s="27"/>
      <c r="E598" s="27"/>
      <c r="F598" s="110"/>
      <c r="G598" s="27"/>
      <c r="H598" s="27"/>
      <c r="I598" s="27"/>
      <c r="J598" s="27"/>
      <c r="K598" s="27"/>
      <c r="L598" s="27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8" x14ac:dyDescent="0.25">
      <c r="A599" s="3"/>
      <c r="B599" s="3"/>
      <c r="C599" s="27"/>
      <c r="D599" s="27"/>
      <c r="E599" s="27"/>
      <c r="F599" s="110"/>
      <c r="G599" s="27"/>
      <c r="H599" s="27"/>
      <c r="I599" s="27"/>
      <c r="J599" s="27"/>
      <c r="K599" s="27"/>
      <c r="L599" s="27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8" x14ac:dyDescent="0.25">
      <c r="A600" s="3"/>
      <c r="B600" s="3"/>
      <c r="C600" s="27"/>
      <c r="D600" s="27"/>
      <c r="E600" s="27"/>
      <c r="F600" s="110"/>
      <c r="G600" s="27"/>
      <c r="H600" s="27"/>
      <c r="I600" s="27"/>
      <c r="J600" s="27"/>
      <c r="K600" s="27"/>
      <c r="L600" s="27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8" x14ac:dyDescent="0.25">
      <c r="A601" s="3"/>
      <c r="B601" s="3"/>
      <c r="C601" s="27"/>
      <c r="D601" s="27"/>
      <c r="E601" s="27"/>
      <c r="F601" s="110"/>
      <c r="G601" s="27"/>
      <c r="H601" s="27"/>
      <c r="I601" s="27"/>
      <c r="J601" s="27"/>
      <c r="K601" s="27"/>
      <c r="L601" s="27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8" x14ac:dyDescent="0.25">
      <c r="A602" s="3"/>
      <c r="B602" s="3"/>
      <c r="C602" s="27"/>
      <c r="D602" s="27"/>
      <c r="E602" s="27"/>
      <c r="F602" s="110"/>
      <c r="G602" s="27"/>
      <c r="H602" s="27"/>
      <c r="I602" s="27"/>
      <c r="J602" s="27"/>
      <c r="K602" s="27"/>
      <c r="L602" s="27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8" x14ac:dyDescent="0.25">
      <c r="A603" s="3"/>
      <c r="B603" s="3"/>
      <c r="C603" s="27"/>
      <c r="D603" s="27"/>
      <c r="E603" s="27"/>
      <c r="F603" s="110"/>
      <c r="G603" s="27"/>
      <c r="H603" s="27"/>
      <c r="I603" s="27"/>
      <c r="J603" s="27"/>
      <c r="K603" s="27"/>
      <c r="L603" s="27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8" x14ac:dyDescent="0.25">
      <c r="A604" s="3"/>
      <c r="B604" s="3"/>
      <c r="C604" s="27"/>
      <c r="D604" s="27"/>
      <c r="E604" s="27"/>
      <c r="F604" s="110"/>
      <c r="G604" s="27"/>
      <c r="H604" s="27"/>
      <c r="I604" s="27"/>
      <c r="J604" s="27"/>
      <c r="K604" s="27"/>
      <c r="L604" s="27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8" x14ac:dyDescent="0.25">
      <c r="A605" s="3"/>
      <c r="B605" s="3"/>
      <c r="C605" s="27"/>
      <c r="D605" s="27"/>
      <c r="E605" s="27"/>
      <c r="F605" s="110"/>
      <c r="G605" s="27"/>
      <c r="H605" s="27"/>
      <c r="I605" s="27"/>
      <c r="J605" s="27"/>
      <c r="K605" s="27"/>
      <c r="L605" s="27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8" x14ac:dyDescent="0.25">
      <c r="A606" s="3"/>
      <c r="B606" s="3"/>
      <c r="C606" s="27"/>
      <c r="D606" s="27"/>
      <c r="E606" s="27"/>
      <c r="F606" s="110"/>
      <c r="G606" s="27"/>
      <c r="H606" s="27"/>
      <c r="I606" s="27"/>
      <c r="J606" s="27"/>
      <c r="K606" s="27"/>
      <c r="L606" s="27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8" x14ac:dyDescent="0.25">
      <c r="A607" s="3"/>
      <c r="B607" s="3"/>
      <c r="C607" s="27"/>
      <c r="D607" s="27"/>
      <c r="E607" s="27"/>
      <c r="F607" s="110"/>
      <c r="G607" s="27"/>
      <c r="H607" s="27"/>
      <c r="I607" s="27"/>
      <c r="J607" s="27"/>
      <c r="K607" s="27"/>
      <c r="L607" s="27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8" x14ac:dyDescent="0.25">
      <c r="A608" s="3"/>
      <c r="B608" s="3"/>
      <c r="C608" s="27"/>
      <c r="D608" s="27"/>
      <c r="E608" s="27"/>
      <c r="F608" s="110"/>
      <c r="G608" s="27"/>
      <c r="H608" s="27"/>
      <c r="I608" s="27"/>
      <c r="J608" s="27"/>
      <c r="K608" s="27"/>
      <c r="L608" s="27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8" x14ac:dyDescent="0.25">
      <c r="A609" s="3"/>
      <c r="B609" s="3"/>
      <c r="C609" s="27"/>
      <c r="D609" s="27"/>
      <c r="E609" s="27"/>
      <c r="F609" s="110"/>
      <c r="G609" s="27"/>
      <c r="H609" s="27"/>
      <c r="I609" s="27"/>
      <c r="J609" s="27"/>
      <c r="K609" s="27"/>
      <c r="L609" s="27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8" x14ac:dyDescent="0.25">
      <c r="A610" s="3"/>
      <c r="B610" s="3"/>
      <c r="C610" s="27"/>
      <c r="D610" s="27"/>
      <c r="E610" s="27"/>
      <c r="F610" s="110"/>
      <c r="G610" s="27"/>
      <c r="H610" s="27"/>
      <c r="I610" s="27"/>
      <c r="J610" s="27"/>
      <c r="K610" s="27"/>
      <c r="L610" s="27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8" x14ac:dyDescent="0.25">
      <c r="A611" s="3"/>
      <c r="B611" s="3"/>
      <c r="C611" s="27"/>
      <c r="D611" s="27"/>
      <c r="E611" s="27"/>
      <c r="F611" s="110"/>
      <c r="G611" s="27"/>
      <c r="H611" s="27"/>
      <c r="I611" s="27"/>
      <c r="J611" s="27"/>
      <c r="K611" s="27"/>
      <c r="L611" s="27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8" x14ac:dyDescent="0.25">
      <c r="A612" s="3"/>
      <c r="B612" s="3"/>
      <c r="C612" s="27"/>
      <c r="D612" s="27"/>
      <c r="E612" s="27"/>
      <c r="F612" s="110"/>
      <c r="G612" s="27"/>
      <c r="H612" s="27"/>
      <c r="I612" s="27"/>
      <c r="J612" s="27"/>
      <c r="K612" s="27"/>
      <c r="L612" s="27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8" x14ac:dyDescent="0.25">
      <c r="A613" s="3"/>
      <c r="B613" s="3"/>
      <c r="C613" s="27"/>
      <c r="D613" s="27"/>
      <c r="E613" s="27"/>
      <c r="F613" s="110"/>
      <c r="G613" s="27"/>
      <c r="H613" s="27"/>
      <c r="I613" s="27"/>
      <c r="J613" s="27"/>
      <c r="K613" s="27"/>
      <c r="L613" s="27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8" x14ac:dyDescent="0.25">
      <c r="A614" s="3"/>
      <c r="B614" s="3"/>
      <c r="C614" s="27"/>
      <c r="D614" s="27"/>
      <c r="E614" s="27"/>
      <c r="F614" s="110"/>
      <c r="G614" s="27"/>
      <c r="H614" s="27"/>
      <c r="I614" s="27"/>
      <c r="J614" s="27"/>
      <c r="K614" s="27"/>
      <c r="L614" s="27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8" x14ac:dyDescent="0.25">
      <c r="A615" s="3"/>
      <c r="B615" s="3"/>
      <c r="C615" s="27"/>
      <c r="D615" s="27"/>
      <c r="E615" s="27"/>
      <c r="F615" s="110"/>
      <c r="G615" s="27"/>
      <c r="H615" s="27"/>
      <c r="I615" s="27"/>
      <c r="J615" s="27"/>
      <c r="K615" s="27"/>
      <c r="L615" s="27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8" x14ac:dyDescent="0.25">
      <c r="A616" s="3"/>
      <c r="B616" s="3"/>
      <c r="C616" s="27"/>
      <c r="D616" s="27"/>
      <c r="E616" s="27"/>
      <c r="F616" s="110"/>
      <c r="G616" s="27"/>
      <c r="H616" s="27"/>
      <c r="I616" s="27"/>
      <c r="J616" s="27"/>
      <c r="K616" s="27"/>
      <c r="L616" s="27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8" x14ac:dyDescent="0.25">
      <c r="A617" s="3"/>
      <c r="B617" s="3"/>
      <c r="C617" s="27"/>
      <c r="D617" s="27"/>
      <c r="E617" s="27"/>
      <c r="F617" s="110"/>
      <c r="G617" s="27"/>
      <c r="H617" s="27"/>
      <c r="I617" s="27"/>
      <c r="J617" s="27"/>
      <c r="K617" s="27"/>
      <c r="L617" s="27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8" x14ac:dyDescent="0.25">
      <c r="A618" s="3"/>
      <c r="B618" s="3"/>
      <c r="C618" s="27"/>
      <c r="D618" s="27"/>
      <c r="E618" s="27"/>
      <c r="F618" s="110"/>
      <c r="G618" s="27"/>
      <c r="H618" s="27"/>
      <c r="I618" s="27"/>
      <c r="J618" s="27"/>
      <c r="K618" s="27"/>
      <c r="L618" s="27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8" x14ac:dyDescent="0.25">
      <c r="A619" s="3"/>
      <c r="B619" s="3"/>
      <c r="C619" s="27"/>
      <c r="D619" s="27"/>
      <c r="E619" s="27"/>
      <c r="F619" s="110"/>
      <c r="G619" s="27"/>
      <c r="H619" s="27"/>
      <c r="I619" s="27"/>
      <c r="J619" s="27"/>
      <c r="K619" s="27"/>
      <c r="L619" s="27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8" x14ac:dyDescent="0.25">
      <c r="A620" s="3"/>
      <c r="B620" s="3"/>
      <c r="C620" s="27"/>
      <c r="D620" s="27"/>
      <c r="E620" s="27"/>
      <c r="F620" s="110"/>
      <c r="G620" s="27"/>
      <c r="H620" s="27"/>
      <c r="I620" s="27"/>
      <c r="J620" s="27"/>
      <c r="K620" s="27"/>
      <c r="L620" s="27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8" x14ac:dyDescent="0.25">
      <c r="A621" s="3"/>
      <c r="B621" s="3"/>
      <c r="C621" s="27"/>
      <c r="D621" s="27"/>
      <c r="E621" s="27"/>
      <c r="F621" s="110"/>
      <c r="G621" s="27"/>
      <c r="H621" s="27"/>
      <c r="I621" s="27"/>
      <c r="J621" s="27"/>
      <c r="K621" s="27"/>
      <c r="L621" s="27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8" x14ac:dyDescent="0.25">
      <c r="A622" s="3"/>
      <c r="B622" s="3"/>
      <c r="C622" s="27"/>
      <c r="D622" s="27"/>
      <c r="E622" s="27"/>
      <c r="F622" s="110"/>
      <c r="G622" s="27"/>
      <c r="H622" s="27"/>
      <c r="I622" s="27"/>
      <c r="J622" s="27"/>
      <c r="K622" s="27"/>
      <c r="L622" s="27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8" x14ac:dyDescent="0.25">
      <c r="A623" s="3"/>
      <c r="B623" s="3"/>
      <c r="C623" s="27"/>
      <c r="D623" s="27"/>
      <c r="E623" s="27"/>
      <c r="F623" s="110"/>
      <c r="G623" s="27"/>
      <c r="H623" s="27"/>
      <c r="I623" s="27"/>
      <c r="J623" s="27"/>
      <c r="K623" s="27"/>
      <c r="L623" s="27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8" x14ac:dyDescent="0.25">
      <c r="A624" s="3"/>
      <c r="B624" s="3"/>
      <c r="C624" s="27"/>
      <c r="D624" s="27"/>
      <c r="E624" s="27"/>
      <c r="F624" s="110"/>
      <c r="G624" s="27"/>
      <c r="H624" s="27"/>
      <c r="I624" s="27"/>
      <c r="J624" s="27"/>
      <c r="K624" s="27"/>
      <c r="L624" s="27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8" x14ac:dyDescent="0.25">
      <c r="A625" s="3"/>
      <c r="B625" s="3"/>
      <c r="C625" s="27"/>
      <c r="D625" s="27"/>
      <c r="E625" s="27"/>
      <c r="F625" s="110"/>
      <c r="G625" s="27"/>
      <c r="H625" s="27"/>
      <c r="I625" s="27"/>
      <c r="J625" s="27"/>
      <c r="K625" s="27"/>
      <c r="L625" s="27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8" x14ac:dyDescent="0.25">
      <c r="A626" s="3"/>
      <c r="B626" s="3"/>
      <c r="C626" s="27"/>
      <c r="D626" s="27"/>
      <c r="E626" s="27"/>
      <c r="F626" s="110"/>
      <c r="G626" s="27"/>
      <c r="H626" s="27"/>
      <c r="I626" s="27"/>
      <c r="J626" s="27"/>
      <c r="K626" s="27"/>
      <c r="L626" s="27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8" x14ac:dyDescent="0.25">
      <c r="A627" s="3"/>
      <c r="B627" s="3"/>
      <c r="C627" s="27"/>
      <c r="D627" s="27"/>
      <c r="E627" s="27"/>
      <c r="F627" s="110"/>
      <c r="G627" s="27"/>
      <c r="H627" s="27"/>
      <c r="I627" s="27"/>
      <c r="J627" s="27"/>
      <c r="K627" s="27"/>
      <c r="L627" s="27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8" x14ac:dyDescent="0.25">
      <c r="A628" s="3"/>
      <c r="B628" s="3"/>
      <c r="C628" s="27"/>
      <c r="D628" s="27"/>
      <c r="E628" s="27"/>
      <c r="F628" s="110"/>
      <c r="G628" s="27"/>
      <c r="H628" s="27"/>
      <c r="I628" s="27"/>
      <c r="J628" s="27"/>
      <c r="K628" s="27"/>
      <c r="L628" s="27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8" x14ac:dyDescent="0.25">
      <c r="A629" s="3"/>
      <c r="B629" s="3"/>
      <c r="C629" s="27"/>
      <c r="D629" s="27"/>
      <c r="E629" s="27"/>
      <c r="F629" s="110"/>
      <c r="G629" s="27"/>
      <c r="H629" s="27"/>
      <c r="I629" s="27"/>
      <c r="J629" s="27"/>
      <c r="K629" s="27"/>
      <c r="L629" s="27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8" x14ac:dyDescent="0.25">
      <c r="A630" s="3"/>
      <c r="B630" s="3"/>
      <c r="C630" s="27"/>
      <c r="D630" s="27"/>
      <c r="E630" s="27"/>
      <c r="F630" s="110"/>
      <c r="G630" s="27"/>
      <c r="H630" s="27"/>
      <c r="I630" s="27"/>
      <c r="J630" s="27"/>
      <c r="K630" s="27"/>
      <c r="L630" s="27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8" x14ac:dyDescent="0.25">
      <c r="A631" s="3"/>
      <c r="B631" s="3"/>
      <c r="C631" s="27"/>
      <c r="D631" s="27"/>
      <c r="E631" s="27"/>
      <c r="F631" s="110"/>
      <c r="G631" s="27"/>
      <c r="H631" s="27"/>
      <c r="I631" s="27"/>
      <c r="J631" s="27"/>
      <c r="K631" s="27"/>
      <c r="L631" s="27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8" x14ac:dyDescent="0.25">
      <c r="A632" s="3"/>
      <c r="B632" s="3"/>
      <c r="C632" s="27"/>
      <c r="D632" s="27"/>
      <c r="E632" s="27"/>
      <c r="F632" s="110"/>
      <c r="G632" s="27"/>
      <c r="H632" s="27"/>
      <c r="I632" s="27"/>
      <c r="J632" s="27"/>
      <c r="K632" s="27"/>
      <c r="L632" s="27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8" x14ac:dyDescent="0.25">
      <c r="A633" s="3"/>
      <c r="B633" s="3"/>
      <c r="C633" s="27"/>
      <c r="D633" s="27"/>
      <c r="E633" s="27"/>
      <c r="F633" s="110"/>
      <c r="G633" s="27"/>
      <c r="H633" s="27"/>
      <c r="I633" s="27"/>
      <c r="J633" s="27"/>
      <c r="K633" s="27"/>
      <c r="L633" s="27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8" x14ac:dyDescent="0.25">
      <c r="A634" s="3"/>
      <c r="B634" s="3"/>
      <c r="C634" s="27"/>
      <c r="D634" s="27"/>
      <c r="E634" s="27"/>
      <c r="F634" s="110"/>
      <c r="G634" s="27"/>
      <c r="H634" s="27"/>
      <c r="I634" s="27"/>
      <c r="J634" s="27"/>
      <c r="K634" s="27"/>
      <c r="L634" s="27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8" x14ac:dyDescent="0.25">
      <c r="A635" s="3"/>
      <c r="B635" s="3"/>
      <c r="C635" s="27"/>
      <c r="D635" s="27"/>
      <c r="E635" s="27"/>
      <c r="F635" s="110"/>
      <c r="G635" s="27"/>
      <c r="H635" s="27"/>
      <c r="I635" s="27"/>
      <c r="J635" s="27"/>
      <c r="K635" s="27"/>
      <c r="L635" s="27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8" x14ac:dyDescent="0.25">
      <c r="A636" s="3"/>
      <c r="B636" s="3"/>
      <c r="C636" s="27"/>
      <c r="D636" s="27"/>
      <c r="E636" s="27"/>
      <c r="F636" s="110"/>
      <c r="G636" s="27"/>
      <c r="H636" s="27"/>
      <c r="I636" s="27"/>
      <c r="J636" s="27"/>
      <c r="K636" s="27"/>
      <c r="L636" s="27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8" x14ac:dyDescent="0.25">
      <c r="A637" s="3"/>
      <c r="B637" s="3"/>
      <c r="C637" s="27"/>
      <c r="D637" s="27"/>
      <c r="E637" s="27"/>
      <c r="F637" s="110"/>
      <c r="G637" s="27"/>
      <c r="H637" s="27"/>
      <c r="I637" s="27"/>
      <c r="J637" s="27"/>
      <c r="K637" s="27"/>
      <c r="L637" s="27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8" x14ac:dyDescent="0.25">
      <c r="A638" s="3"/>
      <c r="B638" s="3"/>
      <c r="C638" s="27"/>
      <c r="D638" s="27"/>
      <c r="E638" s="27"/>
      <c r="F638" s="110"/>
      <c r="G638" s="27"/>
      <c r="H638" s="27"/>
      <c r="I638" s="27"/>
      <c r="J638" s="27"/>
      <c r="K638" s="27"/>
      <c r="L638" s="27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8" x14ac:dyDescent="0.25">
      <c r="A639" s="3"/>
      <c r="B639" s="3"/>
      <c r="C639" s="27"/>
      <c r="D639" s="27"/>
      <c r="E639" s="27"/>
      <c r="F639" s="110"/>
      <c r="G639" s="27"/>
      <c r="H639" s="27"/>
      <c r="I639" s="27"/>
      <c r="J639" s="27"/>
      <c r="K639" s="27"/>
      <c r="L639" s="27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8" x14ac:dyDescent="0.25">
      <c r="A640" s="3"/>
      <c r="B640" s="3"/>
      <c r="C640" s="27"/>
      <c r="D640" s="27"/>
      <c r="E640" s="27"/>
      <c r="F640" s="110"/>
      <c r="G640" s="27"/>
      <c r="H640" s="27"/>
      <c r="I640" s="27"/>
      <c r="J640" s="27"/>
      <c r="K640" s="27"/>
      <c r="L640" s="27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8" x14ac:dyDescent="0.25">
      <c r="A641" s="3"/>
      <c r="B641" s="3"/>
      <c r="C641" s="27"/>
      <c r="D641" s="27"/>
      <c r="E641" s="27"/>
      <c r="F641" s="110"/>
      <c r="G641" s="27"/>
      <c r="H641" s="27"/>
      <c r="I641" s="27"/>
      <c r="J641" s="27"/>
      <c r="K641" s="27"/>
      <c r="L641" s="27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8" x14ac:dyDescent="0.25">
      <c r="A642" s="3"/>
      <c r="B642" s="3"/>
      <c r="C642" s="27"/>
      <c r="D642" s="27"/>
      <c r="E642" s="27"/>
      <c r="F642" s="110"/>
      <c r="G642" s="27"/>
      <c r="H642" s="27"/>
      <c r="I642" s="27"/>
      <c r="J642" s="27"/>
      <c r="K642" s="27"/>
      <c r="L642" s="27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8" x14ac:dyDescent="0.25">
      <c r="A643" s="3"/>
      <c r="B643" s="3"/>
      <c r="C643" s="27"/>
      <c r="D643" s="27"/>
      <c r="E643" s="27"/>
      <c r="F643" s="110"/>
      <c r="G643" s="27"/>
      <c r="H643" s="27"/>
      <c r="I643" s="27"/>
      <c r="J643" s="27"/>
      <c r="K643" s="27"/>
      <c r="L643" s="27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8" x14ac:dyDescent="0.25">
      <c r="A644" s="3"/>
      <c r="B644" s="3"/>
      <c r="C644" s="27"/>
      <c r="D644" s="27"/>
      <c r="E644" s="27"/>
      <c r="F644" s="110"/>
      <c r="G644" s="27"/>
      <c r="H644" s="27"/>
      <c r="I644" s="27"/>
      <c r="J644" s="27"/>
      <c r="K644" s="27"/>
      <c r="L644" s="27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8" x14ac:dyDescent="0.25">
      <c r="A645" s="3"/>
      <c r="B645" s="3"/>
      <c r="C645" s="27"/>
      <c r="D645" s="27"/>
      <c r="E645" s="27"/>
      <c r="F645" s="110"/>
      <c r="G645" s="27"/>
      <c r="H645" s="27"/>
      <c r="I645" s="27"/>
      <c r="J645" s="27"/>
      <c r="K645" s="27"/>
      <c r="L645" s="27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8" x14ac:dyDescent="0.25">
      <c r="A646" s="3"/>
      <c r="B646" s="3"/>
      <c r="C646" s="27"/>
      <c r="D646" s="27"/>
      <c r="E646" s="27"/>
      <c r="F646" s="110"/>
      <c r="G646" s="27"/>
      <c r="H646" s="27"/>
      <c r="I646" s="27"/>
      <c r="J646" s="27"/>
      <c r="K646" s="27"/>
      <c r="L646" s="27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8" x14ac:dyDescent="0.25">
      <c r="A647" s="3"/>
      <c r="B647" s="3"/>
      <c r="C647" s="27"/>
      <c r="D647" s="27"/>
      <c r="E647" s="27"/>
      <c r="F647" s="110"/>
      <c r="G647" s="27"/>
      <c r="H647" s="27"/>
      <c r="I647" s="27"/>
      <c r="J647" s="27"/>
      <c r="K647" s="27"/>
      <c r="L647" s="27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8" x14ac:dyDescent="0.25">
      <c r="A648" s="3"/>
      <c r="B648" s="3"/>
      <c r="C648" s="27"/>
      <c r="D648" s="27"/>
      <c r="E648" s="27"/>
      <c r="F648" s="110"/>
      <c r="G648" s="27"/>
      <c r="H648" s="27"/>
      <c r="I648" s="27"/>
      <c r="J648" s="27"/>
      <c r="K648" s="27"/>
      <c r="L648" s="27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8" x14ac:dyDescent="0.25">
      <c r="A649" s="3"/>
      <c r="B649" s="3"/>
      <c r="C649" s="27"/>
      <c r="D649" s="27"/>
      <c r="E649" s="27"/>
      <c r="F649" s="110"/>
      <c r="G649" s="27"/>
      <c r="H649" s="27"/>
      <c r="I649" s="27"/>
      <c r="J649" s="27"/>
      <c r="K649" s="27"/>
      <c r="L649" s="27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8" x14ac:dyDescent="0.25">
      <c r="A650" s="3"/>
      <c r="B650" s="3"/>
      <c r="C650" s="27"/>
      <c r="D650" s="27"/>
      <c r="E650" s="27"/>
      <c r="F650" s="110"/>
      <c r="G650" s="27"/>
      <c r="H650" s="27"/>
      <c r="I650" s="27"/>
      <c r="J650" s="27"/>
      <c r="K650" s="27"/>
      <c r="L650" s="27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8" x14ac:dyDescent="0.25">
      <c r="A651" s="3"/>
      <c r="B651" s="3"/>
      <c r="C651" s="27"/>
      <c r="D651" s="27"/>
      <c r="E651" s="27"/>
      <c r="F651" s="110"/>
      <c r="G651" s="27"/>
      <c r="H651" s="27"/>
      <c r="I651" s="27"/>
      <c r="J651" s="27"/>
      <c r="K651" s="27"/>
      <c r="L651" s="27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8" x14ac:dyDescent="0.25">
      <c r="A652" s="3"/>
      <c r="B652" s="3"/>
      <c r="C652" s="27"/>
      <c r="D652" s="27"/>
      <c r="E652" s="27"/>
      <c r="F652" s="110"/>
      <c r="G652" s="27"/>
      <c r="H652" s="27"/>
      <c r="I652" s="27"/>
      <c r="J652" s="27"/>
      <c r="K652" s="27"/>
      <c r="L652" s="27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8" x14ac:dyDescent="0.25">
      <c r="A653" s="3"/>
      <c r="B653" s="3"/>
      <c r="C653" s="27"/>
      <c r="D653" s="27"/>
      <c r="E653" s="27"/>
      <c r="F653" s="110"/>
      <c r="G653" s="27"/>
      <c r="H653" s="27"/>
      <c r="I653" s="27"/>
      <c r="J653" s="27"/>
      <c r="K653" s="27"/>
      <c r="L653" s="27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8" x14ac:dyDescent="0.25">
      <c r="A654" s="3"/>
      <c r="B654" s="3"/>
      <c r="C654" s="27"/>
      <c r="D654" s="27"/>
      <c r="E654" s="27"/>
      <c r="F654" s="110"/>
      <c r="G654" s="27"/>
      <c r="H654" s="27"/>
      <c r="I654" s="27"/>
      <c r="J654" s="27"/>
      <c r="K654" s="27"/>
      <c r="L654" s="27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8" x14ac:dyDescent="0.25">
      <c r="A655" s="3"/>
      <c r="B655" s="3"/>
      <c r="C655" s="27"/>
      <c r="D655" s="27"/>
      <c r="E655" s="27"/>
      <c r="F655" s="110"/>
      <c r="G655" s="27"/>
      <c r="H655" s="27"/>
      <c r="I655" s="27"/>
      <c r="J655" s="27"/>
      <c r="K655" s="27"/>
      <c r="L655" s="27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8" x14ac:dyDescent="0.25">
      <c r="A656" s="3"/>
      <c r="B656" s="3"/>
      <c r="C656" s="27"/>
      <c r="D656" s="27"/>
      <c r="E656" s="27"/>
      <c r="F656" s="110"/>
      <c r="G656" s="27"/>
      <c r="H656" s="27"/>
      <c r="I656" s="27"/>
      <c r="J656" s="27"/>
      <c r="K656" s="27"/>
      <c r="L656" s="27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8" x14ac:dyDescent="0.25">
      <c r="A657" s="3"/>
      <c r="B657" s="3"/>
      <c r="C657" s="27"/>
      <c r="D657" s="27"/>
      <c r="E657" s="27"/>
      <c r="F657" s="110"/>
      <c r="G657" s="27"/>
      <c r="H657" s="27"/>
      <c r="I657" s="27"/>
      <c r="J657" s="27"/>
      <c r="K657" s="27"/>
      <c r="L657" s="27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8" x14ac:dyDescent="0.25">
      <c r="A658" s="3"/>
      <c r="B658" s="3"/>
      <c r="C658" s="27"/>
      <c r="D658" s="27"/>
      <c r="E658" s="27"/>
      <c r="F658" s="110"/>
      <c r="G658" s="27"/>
      <c r="H658" s="27"/>
      <c r="I658" s="27"/>
      <c r="J658" s="27"/>
      <c r="K658" s="27"/>
      <c r="L658" s="27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8" x14ac:dyDescent="0.25">
      <c r="A659" s="3"/>
      <c r="B659" s="3"/>
      <c r="C659" s="27"/>
      <c r="D659" s="27"/>
      <c r="E659" s="27"/>
      <c r="F659" s="110"/>
      <c r="G659" s="27"/>
      <c r="H659" s="27"/>
      <c r="I659" s="27"/>
      <c r="J659" s="27"/>
      <c r="K659" s="27"/>
      <c r="L659" s="27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8" x14ac:dyDescent="0.25">
      <c r="A660" s="3"/>
      <c r="B660" s="3"/>
      <c r="C660" s="27"/>
      <c r="D660" s="27"/>
      <c r="E660" s="27"/>
      <c r="F660" s="110"/>
      <c r="G660" s="27"/>
      <c r="H660" s="27"/>
      <c r="I660" s="27"/>
      <c r="J660" s="27"/>
      <c r="K660" s="27"/>
      <c r="L660" s="27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8" x14ac:dyDescent="0.25">
      <c r="A661" s="3"/>
      <c r="B661" s="3"/>
      <c r="C661" s="27"/>
      <c r="D661" s="27"/>
      <c r="E661" s="27"/>
      <c r="F661" s="110"/>
      <c r="G661" s="27"/>
      <c r="H661" s="27"/>
      <c r="I661" s="27"/>
      <c r="J661" s="27"/>
      <c r="K661" s="27"/>
      <c r="L661" s="27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8" x14ac:dyDescent="0.25">
      <c r="A662" s="3"/>
      <c r="B662" s="3"/>
      <c r="C662" s="27"/>
      <c r="D662" s="27"/>
      <c r="E662" s="27"/>
      <c r="F662" s="110"/>
      <c r="G662" s="27"/>
      <c r="H662" s="27"/>
      <c r="I662" s="27"/>
      <c r="J662" s="27"/>
      <c r="K662" s="27"/>
      <c r="L662" s="27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8" x14ac:dyDescent="0.25">
      <c r="A663" s="3"/>
      <c r="B663" s="3"/>
      <c r="C663" s="27"/>
      <c r="D663" s="27"/>
      <c r="E663" s="27"/>
      <c r="F663" s="110"/>
      <c r="G663" s="27"/>
      <c r="H663" s="27"/>
      <c r="I663" s="27"/>
      <c r="J663" s="27"/>
      <c r="K663" s="27"/>
      <c r="L663" s="27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8" x14ac:dyDescent="0.25">
      <c r="A664" s="3"/>
      <c r="B664" s="3"/>
      <c r="C664" s="27"/>
      <c r="D664" s="27"/>
      <c r="E664" s="27"/>
      <c r="F664" s="110"/>
      <c r="G664" s="27"/>
      <c r="H664" s="27"/>
      <c r="I664" s="27"/>
      <c r="J664" s="27"/>
      <c r="K664" s="27"/>
      <c r="L664" s="27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8" x14ac:dyDescent="0.25">
      <c r="A665" s="3"/>
      <c r="B665" s="3"/>
      <c r="C665" s="27"/>
      <c r="D665" s="27"/>
      <c r="E665" s="27"/>
      <c r="F665" s="110"/>
      <c r="G665" s="27"/>
      <c r="H665" s="27"/>
      <c r="I665" s="27"/>
      <c r="J665" s="27"/>
      <c r="K665" s="27"/>
      <c r="L665" s="27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8" x14ac:dyDescent="0.25">
      <c r="A666" s="3"/>
      <c r="B666" s="3"/>
      <c r="C666" s="27"/>
      <c r="D666" s="27"/>
      <c r="E666" s="27"/>
      <c r="F666" s="110"/>
      <c r="G666" s="27"/>
      <c r="H666" s="27"/>
      <c r="I666" s="27"/>
      <c r="J666" s="27"/>
      <c r="K666" s="27"/>
      <c r="L666" s="27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8" x14ac:dyDescent="0.25">
      <c r="A667" s="3"/>
      <c r="B667" s="3"/>
      <c r="C667" s="27"/>
      <c r="D667" s="27"/>
      <c r="E667" s="27"/>
      <c r="F667" s="110"/>
      <c r="G667" s="27"/>
      <c r="H667" s="27"/>
      <c r="I667" s="27"/>
      <c r="J667" s="27"/>
      <c r="K667" s="27"/>
      <c r="L667" s="27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8" x14ac:dyDescent="0.25">
      <c r="A668" s="3"/>
      <c r="B668" s="3"/>
      <c r="C668" s="27"/>
      <c r="D668" s="27"/>
      <c r="E668" s="27"/>
      <c r="F668" s="110"/>
      <c r="G668" s="27"/>
      <c r="H668" s="27"/>
      <c r="I668" s="27"/>
      <c r="J668" s="27"/>
      <c r="K668" s="27"/>
      <c r="L668" s="27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8" x14ac:dyDescent="0.25">
      <c r="A669" s="3"/>
      <c r="B669" s="3"/>
      <c r="C669" s="27"/>
      <c r="D669" s="27"/>
      <c r="E669" s="27"/>
      <c r="F669" s="110"/>
      <c r="G669" s="27"/>
      <c r="H669" s="27"/>
      <c r="I669" s="27"/>
      <c r="J669" s="27"/>
      <c r="K669" s="27"/>
      <c r="L669" s="27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8" x14ac:dyDescent="0.25">
      <c r="A670" s="3"/>
      <c r="B670" s="3"/>
      <c r="C670" s="27"/>
      <c r="D670" s="27"/>
      <c r="E670" s="27"/>
      <c r="F670" s="110"/>
      <c r="G670" s="27"/>
      <c r="H670" s="27"/>
      <c r="I670" s="27"/>
      <c r="J670" s="27"/>
      <c r="K670" s="27"/>
      <c r="L670" s="27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8" x14ac:dyDescent="0.25">
      <c r="A671" s="3"/>
      <c r="B671" s="3"/>
      <c r="C671" s="27"/>
      <c r="D671" s="27"/>
      <c r="E671" s="27"/>
      <c r="F671" s="110"/>
      <c r="G671" s="27"/>
      <c r="H671" s="27"/>
      <c r="I671" s="27"/>
      <c r="J671" s="27"/>
      <c r="K671" s="27"/>
      <c r="L671" s="27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8" x14ac:dyDescent="0.25">
      <c r="A672" s="3"/>
      <c r="B672" s="3"/>
      <c r="C672" s="27"/>
      <c r="D672" s="27"/>
      <c r="E672" s="27"/>
      <c r="F672" s="110"/>
      <c r="G672" s="27"/>
      <c r="H672" s="27"/>
      <c r="I672" s="27"/>
      <c r="J672" s="27"/>
      <c r="K672" s="27"/>
      <c r="L672" s="27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8" x14ac:dyDescent="0.25">
      <c r="A673" s="3"/>
      <c r="B673" s="3"/>
      <c r="C673" s="27"/>
      <c r="D673" s="27"/>
      <c r="E673" s="27"/>
      <c r="F673" s="110"/>
      <c r="G673" s="27"/>
      <c r="H673" s="27"/>
      <c r="I673" s="27"/>
      <c r="J673" s="27"/>
      <c r="K673" s="27"/>
      <c r="L673" s="27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8" x14ac:dyDescent="0.25">
      <c r="A674" s="3"/>
      <c r="B674" s="3"/>
      <c r="C674" s="27"/>
      <c r="D674" s="27"/>
      <c r="E674" s="27"/>
      <c r="F674" s="110"/>
      <c r="G674" s="27"/>
      <c r="H674" s="27"/>
      <c r="I674" s="27"/>
      <c r="J674" s="27"/>
      <c r="K674" s="27"/>
      <c r="L674" s="27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8" x14ac:dyDescent="0.25">
      <c r="A675" s="3"/>
      <c r="B675" s="3"/>
      <c r="C675" s="27"/>
      <c r="D675" s="27"/>
      <c r="E675" s="27"/>
      <c r="F675" s="110"/>
      <c r="G675" s="27"/>
      <c r="H675" s="27"/>
      <c r="I675" s="27"/>
      <c r="J675" s="27"/>
      <c r="K675" s="27"/>
      <c r="L675" s="27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8" x14ac:dyDescent="0.25">
      <c r="A676" s="3"/>
      <c r="B676" s="3"/>
      <c r="C676" s="27"/>
      <c r="D676" s="27"/>
      <c r="E676" s="27"/>
      <c r="F676" s="110"/>
      <c r="G676" s="27"/>
      <c r="H676" s="27"/>
      <c r="I676" s="27"/>
      <c r="J676" s="27"/>
      <c r="K676" s="27"/>
      <c r="L676" s="27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8" x14ac:dyDescent="0.25">
      <c r="A677" s="3"/>
      <c r="B677" s="3"/>
      <c r="C677" s="27"/>
      <c r="D677" s="27"/>
      <c r="E677" s="27"/>
      <c r="F677" s="110"/>
      <c r="G677" s="27"/>
      <c r="H677" s="27"/>
      <c r="I677" s="27"/>
      <c r="J677" s="27"/>
      <c r="K677" s="27"/>
      <c r="L677" s="27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8" x14ac:dyDescent="0.25">
      <c r="A678" s="3"/>
      <c r="B678" s="3"/>
      <c r="C678" s="27"/>
      <c r="D678" s="27"/>
      <c r="E678" s="27"/>
      <c r="F678" s="110"/>
      <c r="G678" s="27"/>
      <c r="H678" s="27"/>
      <c r="I678" s="27"/>
      <c r="J678" s="27"/>
      <c r="K678" s="27"/>
      <c r="L678" s="27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8" x14ac:dyDescent="0.25">
      <c r="A679" s="3"/>
      <c r="B679" s="3"/>
      <c r="C679" s="27"/>
      <c r="D679" s="27"/>
      <c r="E679" s="27"/>
      <c r="F679" s="110"/>
      <c r="G679" s="27"/>
      <c r="H679" s="27"/>
      <c r="I679" s="27"/>
      <c r="J679" s="27"/>
      <c r="K679" s="27"/>
      <c r="L679" s="27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8" x14ac:dyDescent="0.25">
      <c r="A680" s="3"/>
      <c r="B680" s="3"/>
      <c r="C680" s="27"/>
      <c r="D680" s="27"/>
      <c r="E680" s="27"/>
      <c r="F680" s="110"/>
      <c r="G680" s="27"/>
      <c r="H680" s="27"/>
      <c r="I680" s="27"/>
      <c r="J680" s="27"/>
      <c r="K680" s="27"/>
      <c r="L680" s="27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8" x14ac:dyDescent="0.25">
      <c r="A681" s="3"/>
      <c r="B681" s="3"/>
      <c r="C681" s="27"/>
      <c r="D681" s="27"/>
      <c r="E681" s="27"/>
      <c r="F681" s="110"/>
      <c r="G681" s="27"/>
      <c r="H681" s="27"/>
      <c r="I681" s="27"/>
      <c r="J681" s="27"/>
      <c r="K681" s="27"/>
      <c r="L681" s="27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8" x14ac:dyDescent="0.25">
      <c r="A682" s="3"/>
      <c r="B682" s="3"/>
      <c r="C682" s="27"/>
      <c r="D682" s="27"/>
      <c r="E682" s="27"/>
      <c r="F682" s="110"/>
      <c r="G682" s="27"/>
      <c r="H682" s="27"/>
      <c r="I682" s="27"/>
      <c r="J682" s="27"/>
      <c r="K682" s="27"/>
      <c r="L682" s="27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8" x14ac:dyDescent="0.25">
      <c r="A683" s="3"/>
      <c r="B683" s="3"/>
      <c r="C683" s="27"/>
      <c r="D683" s="27"/>
      <c r="E683" s="27"/>
      <c r="F683" s="110"/>
      <c r="G683" s="27"/>
      <c r="H683" s="27"/>
      <c r="I683" s="27"/>
      <c r="J683" s="27"/>
      <c r="K683" s="27"/>
      <c r="L683" s="27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8" x14ac:dyDescent="0.25">
      <c r="A684" s="3"/>
      <c r="B684" s="3"/>
      <c r="C684" s="27"/>
      <c r="D684" s="27"/>
      <c r="E684" s="27"/>
      <c r="F684" s="110"/>
      <c r="G684" s="27"/>
      <c r="H684" s="27"/>
      <c r="I684" s="27"/>
      <c r="J684" s="27"/>
      <c r="K684" s="27"/>
      <c r="L684" s="27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8" x14ac:dyDescent="0.25">
      <c r="A685" s="3"/>
      <c r="B685" s="3"/>
      <c r="C685" s="27"/>
      <c r="D685" s="27"/>
      <c r="E685" s="27"/>
      <c r="F685" s="110"/>
      <c r="G685" s="27"/>
      <c r="H685" s="27"/>
      <c r="I685" s="27"/>
      <c r="J685" s="27"/>
      <c r="K685" s="27"/>
      <c r="L685" s="27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8" x14ac:dyDescent="0.25">
      <c r="A686" s="3"/>
      <c r="B686" s="3"/>
      <c r="C686" s="27"/>
      <c r="D686" s="27"/>
      <c r="E686" s="27"/>
      <c r="F686" s="110"/>
      <c r="G686" s="27"/>
      <c r="H686" s="27"/>
      <c r="I686" s="27"/>
      <c r="J686" s="27"/>
      <c r="K686" s="27"/>
      <c r="L686" s="27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8" x14ac:dyDescent="0.25">
      <c r="A687" s="3"/>
      <c r="B687" s="3"/>
      <c r="C687" s="27"/>
      <c r="D687" s="27"/>
      <c r="E687" s="27"/>
      <c r="F687" s="110"/>
      <c r="G687" s="27"/>
      <c r="H687" s="27"/>
      <c r="I687" s="27"/>
      <c r="J687" s="27"/>
      <c r="K687" s="27"/>
      <c r="L687" s="27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8" x14ac:dyDescent="0.25">
      <c r="A688" s="3"/>
      <c r="B688" s="3"/>
      <c r="C688" s="27"/>
      <c r="D688" s="27"/>
      <c r="E688" s="27"/>
      <c r="F688" s="110"/>
      <c r="G688" s="27"/>
      <c r="H688" s="27"/>
      <c r="I688" s="27"/>
      <c r="J688" s="27"/>
      <c r="K688" s="27"/>
      <c r="L688" s="27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8" x14ac:dyDescent="0.25">
      <c r="A689" s="3"/>
      <c r="B689" s="3"/>
      <c r="C689" s="27"/>
      <c r="D689" s="27"/>
      <c r="E689" s="27"/>
      <c r="F689" s="110"/>
      <c r="G689" s="27"/>
      <c r="H689" s="27"/>
      <c r="I689" s="27"/>
      <c r="J689" s="27"/>
      <c r="K689" s="27"/>
      <c r="L689" s="27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8" x14ac:dyDescent="0.25">
      <c r="A690" s="3"/>
      <c r="B690" s="3"/>
      <c r="C690" s="27"/>
      <c r="D690" s="27"/>
      <c r="E690" s="27"/>
      <c r="F690" s="110"/>
      <c r="G690" s="27"/>
      <c r="H690" s="27"/>
      <c r="I690" s="27"/>
      <c r="J690" s="27"/>
      <c r="K690" s="27"/>
      <c r="L690" s="27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8" x14ac:dyDescent="0.25">
      <c r="A691" s="3"/>
      <c r="B691" s="3"/>
      <c r="C691" s="27"/>
      <c r="D691" s="27"/>
      <c r="E691" s="27"/>
      <c r="F691" s="110"/>
      <c r="G691" s="27"/>
      <c r="H691" s="27"/>
      <c r="I691" s="27"/>
      <c r="J691" s="27"/>
      <c r="K691" s="27"/>
      <c r="L691" s="27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8" x14ac:dyDescent="0.25">
      <c r="A692" s="3"/>
      <c r="B692" s="3"/>
      <c r="C692" s="27"/>
      <c r="D692" s="27"/>
      <c r="E692" s="27"/>
      <c r="F692" s="110"/>
      <c r="G692" s="27"/>
      <c r="H692" s="27"/>
      <c r="I692" s="27"/>
      <c r="J692" s="27"/>
      <c r="K692" s="27"/>
      <c r="L692" s="27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8" x14ac:dyDescent="0.25">
      <c r="A693" s="3"/>
      <c r="B693" s="3"/>
      <c r="C693" s="27"/>
      <c r="D693" s="27"/>
      <c r="E693" s="27"/>
      <c r="F693" s="110"/>
      <c r="G693" s="27"/>
      <c r="H693" s="27"/>
      <c r="I693" s="27"/>
      <c r="J693" s="27"/>
      <c r="K693" s="27"/>
      <c r="L693" s="27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8" x14ac:dyDescent="0.25">
      <c r="A694" s="3"/>
      <c r="B694" s="3"/>
      <c r="C694" s="27"/>
      <c r="D694" s="27"/>
      <c r="E694" s="27"/>
      <c r="F694" s="110"/>
      <c r="G694" s="27"/>
      <c r="H694" s="27"/>
      <c r="I694" s="27"/>
      <c r="J694" s="27"/>
      <c r="K694" s="27"/>
      <c r="L694" s="27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8" x14ac:dyDescent="0.25">
      <c r="A695" s="3"/>
      <c r="B695" s="3"/>
      <c r="C695" s="27"/>
      <c r="D695" s="27"/>
      <c r="E695" s="27"/>
      <c r="F695" s="110"/>
      <c r="G695" s="27"/>
      <c r="H695" s="27"/>
      <c r="I695" s="27"/>
      <c r="J695" s="27"/>
      <c r="K695" s="27"/>
      <c r="L695" s="27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8" x14ac:dyDescent="0.25">
      <c r="A696" s="3"/>
      <c r="B696" s="3"/>
      <c r="C696" s="27"/>
      <c r="D696" s="27"/>
      <c r="E696" s="27"/>
      <c r="F696" s="110"/>
      <c r="G696" s="27"/>
      <c r="H696" s="27"/>
      <c r="I696" s="27"/>
      <c r="J696" s="27"/>
      <c r="K696" s="27"/>
      <c r="L696" s="27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8" x14ac:dyDescent="0.25">
      <c r="A697" s="3"/>
      <c r="B697" s="3"/>
      <c r="C697" s="27"/>
      <c r="D697" s="27"/>
      <c r="E697" s="27"/>
      <c r="F697" s="110"/>
      <c r="G697" s="27"/>
      <c r="H697" s="27"/>
      <c r="I697" s="27"/>
      <c r="J697" s="27"/>
      <c r="K697" s="27"/>
      <c r="L697" s="27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8" x14ac:dyDescent="0.25">
      <c r="A698" s="3"/>
      <c r="B698" s="3"/>
      <c r="C698" s="27"/>
      <c r="D698" s="27"/>
      <c r="E698" s="27"/>
      <c r="F698" s="110"/>
      <c r="G698" s="27"/>
      <c r="H698" s="27"/>
      <c r="I698" s="27"/>
      <c r="J698" s="27"/>
      <c r="K698" s="27"/>
      <c r="L698" s="27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8" x14ac:dyDescent="0.25">
      <c r="A699" s="3"/>
      <c r="B699" s="3"/>
      <c r="C699" s="27"/>
      <c r="D699" s="27"/>
      <c r="E699" s="27"/>
      <c r="F699" s="110"/>
      <c r="G699" s="27"/>
      <c r="H699" s="27"/>
      <c r="I699" s="27"/>
      <c r="J699" s="27"/>
      <c r="K699" s="27"/>
      <c r="L699" s="27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8" x14ac:dyDescent="0.25">
      <c r="A700" s="3"/>
      <c r="B700" s="3"/>
      <c r="C700" s="27"/>
      <c r="D700" s="27"/>
      <c r="E700" s="27"/>
      <c r="F700" s="110"/>
      <c r="G700" s="27"/>
      <c r="H700" s="27"/>
      <c r="I700" s="27"/>
      <c r="J700" s="27"/>
      <c r="K700" s="27"/>
      <c r="L700" s="27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8" x14ac:dyDescent="0.25">
      <c r="A701" s="3"/>
      <c r="B701" s="3"/>
      <c r="C701" s="27"/>
      <c r="D701" s="27"/>
      <c r="E701" s="27"/>
      <c r="F701" s="110"/>
      <c r="G701" s="27"/>
      <c r="H701" s="27"/>
      <c r="I701" s="27"/>
      <c r="J701" s="27"/>
      <c r="K701" s="27"/>
      <c r="L701" s="27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8" x14ac:dyDescent="0.25">
      <c r="A702" s="3"/>
      <c r="B702" s="3"/>
      <c r="C702" s="27"/>
      <c r="D702" s="27"/>
      <c r="E702" s="27"/>
      <c r="F702" s="110"/>
      <c r="G702" s="27"/>
      <c r="H702" s="27"/>
      <c r="I702" s="27"/>
      <c r="J702" s="27"/>
      <c r="K702" s="27"/>
      <c r="L702" s="27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8" x14ac:dyDescent="0.25">
      <c r="A703" s="3"/>
      <c r="B703" s="3"/>
      <c r="C703" s="27"/>
      <c r="D703" s="27"/>
      <c r="E703" s="27"/>
      <c r="F703" s="110"/>
      <c r="G703" s="27"/>
      <c r="H703" s="27"/>
      <c r="I703" s="27"/>
      <c r="J703" s="27"/>
      <c r="K703" s="27"/>
      <c r="L703" s="27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8" x14ac:dyDescent="0.25">
      <c r="A704" s="3"/>
      <c r="B704" s="3"/>
      <c r="C704" s="27"/>
      <c r="D704" s="27"/>
      <c r="E704" s="27"/>
      <c r="F704" s="110"/>
      <c r="G704" s="27"/>
      <c r="H704" s="27"/>
      <c r="I704" s="27"/>
      <c r="J704" s="27"/>
      <c r="K704" s="27"/>
      <c r="L704" s="27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8" x14ac:dyDescent="0.25">
      <c r="A705" s="3"/>
      <c r="B705" s="3"/>
      <c r="C705" s="27"/>
      <c r="D705" s="27"/>
      <c r="E705" s="27"/>
      <c r="F705" s="110"/>
      <c r="G705" s="27"/>
      <c r="H705" s="27"/>
      <c r="I705" s="27"/>
      <c r="J705" s="27"/>
      <c r="K705" s="27"/>
      <c r="L705" s="27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8" x14ac:dyDescent="0.25">
      <c r="A706" s="3"/>
      <c r="B706" s="3"/>
      <c r="C706" s="27"/>
      <c r="D706" s="27"/>
      <c r="E706" s="27"/>
      <c r="F706" s="110"/>
      <c r="G706" s="27"/>
      <c r="H706" s="27"/>
      <c r="I706" s="27"/>
      <c r="J706" s="27"/>
      <c r="K706" s="27"/>
      <c r="L706" s="27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8" x14ac:dyDescent="0.25">
      <c r="A707" s="3"/>
      <c r="B707" s="3"/>
      <c r="C707" s="27"/>
      <c r="D707" s="27"/>
      <c r="E707" s="27"/>
      <c r="F707" s="110"/>
      <c r="G707" s="27"/>
      <c r="H707" s="27"/>
      <c r="I707" s="27"/>
      <c r="J707" s="27"/>
      <c r="K707" s="27"/>
      <c r="L707" s="27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8" x14ac:dyDescent="0.25">
      <c r="A708" s="3"/>
      <c r="B708" s="3"/>
      <c r="C708" s="27"/>
      <c r="D708" s="27"/>
      <c r="E708" s="27"/>
      <c r="F708" s="110"/>
      <c r="G708" s="27"/>
      <c r="H708" s="27"/>
      <c r="I708" s="27"/>
      <c r="J708" s="27"/>
      <c r="K708" s="27"/>
      <c r="L708" s="27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8" x14ac:dyDescent="0.25">
      <c r="A709" s="3"/>
      <c r="B709" s="3"/>
      <c r="C709" s="27"/>
      <c r="D709" s="27"/>
      <c r="E709" s="27"/>
      <c r="F709" s="110"/>
      <c r="G709" s="27"/>
      <c r="H709" s="27"/>
      <c r="I709" s="27"/>
      <c r="J709" s="27"/>
      <c r="K709" s="27"/>
      <c r="L709" s="27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8" x14ac:dyDescent="0.25">
      <c r="A710" s="3"/>
      <c r="B710" s="3"/>
      <c r="C710" s="27"/>
      <c r="D710" s="27"/>
      <c r="E710" s="27"/>
      <c r="F710" s="110"/>
      <c r="G710" s="27"/>
      <c r="H710" s="27"/>
      <c r="I710" s="27"/>
      <c r="J710" s="27"/>
      <c r="K710" s="27"/>
      <c r="L710" s="27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8" x14ac:dyDescent="0.25">
      <c r="A711" s="3"/>
      <c r="B711" s="3"/>
      <c r="C711" s="27"/>
      <c r="D711" s="27"/>
      <c r="E711" s="27"/>
      <c r="F711" s="110"/>
      <c r="G711" s="27"/>
      <c r="H711" s="27"/>
      <c r="I711" s="27"/>
      <c r="J711" s="27"/>
      <c r="K711" s="27"/>
      <c r="L711" s="27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8" x14ac:dyDescent="0.25">
      <c r="A712" s="3"/>
      <c r="B712" s="3"/>
      <c r="C712" s="27"/>
      <c r="D712" s="27"/>
      <c r="E712" s="27"/>
      <c r="F712" s="110"/>
      <c r="G712" s="27"/>
      <c r="H712" s="27"/>
      <c r="I712" s="27"/>
      <c r="J712" s="27"/>
      <c r="K712" s="27"/>
      <c r="L712" s="27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8" x14ac:dyDescent="0.25">
      <c r="A713" s="3"/>
      <c r="B713" s="3"/>
      <c r="C713" s="27"/>
      <c r="D713" s="27"/>
      <c r="E713" s="27"/>
      <c r="F713" s="110"/>
      <c r="G713" s="27"/>
      <c r="H713" s="27"/>
      <c r="I713" s="27"/>
      <c r="J713" s="27"/>
      <c r="K713" s="27"/>
      <c r="L713" s="27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8" x14ac:dyDescent="0.25">
      <c r="A714" s="3"/>
      <c r="B714" s="3"/>
      <c r="C714" s="27"/>
      <c r="D714" s="27"/>
      <c r="E714" s="27"/>
      <c r="F714" s="110"/>
      <c r="G714" s="27"/>
      <c r="H714" s="27"/>
      <c r="I714" s="27"/>
      <c r="J714" s="27"/>
      <c r="K714" s="27"/>
      <c r="L714" s="27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8" x14ac:dyDescent="0.25">
      <c r="A715" s="3"/>
      <c r="B715" s="3"/>
      <c r="C715" s="27"/>
      <c r="D715" s="27"/>
      <c r="E715" s="27"/>
      <c r="F715" s="110"/>
      <c r="G715" s="27"/>
      <c r="H715" s="27"/>
      <c r="I715" s="27"/>
      <c r="J715" s="27"/>
      <c r="K715" s="27"/>
      <c r="L715" s="27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8" x14ac:dyDescent="0.25">
      <c r="A716" s="3"/>
      <c r="B716" s="3"/>
      <c r="C716" s="27"/>
      <c r="D716" s="27"/>
      <c r="E716" s="27"/>
      <c r="F716" s="110"/>
      <c r="G716" s="27"/>
      <c r="H716" s="27"/>
      <c r="I716" s="27"/>
      <c r="J716" s="27"/>
      <c r="K716" s="27"/>
      <c r="L716" s="27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8" x14ac:dyDescent="0.25">
      <c r="A717" s="3"/>
      <c r="B717" s="3"/>
      <c r="C717" s="27"/>
      <c r="D717" s="27"/>
      <c r="E717" s="27"/>
      <c r="F717" s="110"/>
      <c r="G717" s="27"/>
      <c r="H717" s="27"/>
      <c r="I717" s="27"/>
      <c r="J717" s="27"/>
      <c r="K717" s="27"/>
      <c r="L717" s="27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8" x14ac:dyDescent="0.25">
      <c r="A718" s="3"/>
      <c r="B718" s="3"/>
      <c r="C718" s="27"/>
      <c r="D718" s="27"/>
      <c r="E718" s="27"/>
      <c r="F718" s="110"/>
      <c r="G718" s="27"/>
      <c r="H718" s="27"/>
      <c r="I718" s="27"/>
      <c r="J718" s="27"/>
      <c r="K718" s="27"/>
      <c r="L718" s="27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8" x14ac:dyDescent="0.25">
      <c r="A719" s="3"/>
      <c r="B719" s="3"/>
      <c r="C719" s="27"/>
      <c r="D719" s="27"/>
      <c r="E719" s="27"/>
      <c r="F719" s="110"/>
      <c r="G719" s="27"/>
      <c r="H719" s="27"/>
      <c r="I719" s="27"/>
      <c r="J719" s="27"/>
      <c r="K719" s="27"/>
      <c r="L719" s="27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8" x14ac:dyDescent="0.25">
      <c r="A720" s="3"/>
      <c r="B720" s="3"/>
      <c r="C720" s="27"/>
      <c r="D720" s="27"/>
      <c r="E720" s="27"/>
      <c r="F720" s="110"/>
      <c r="G720" s="27"/>
      <c r="H720" s="27"/>
      <c r="I720" s="27"/>
      <c r="J720" s="27"/>
      <c r="K720" s="27"/>
      <c r="L720" s="27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8" x14ac:dyDescent="0.25">
      <c r="A721" s="3"/>
      <c r="B721" s="3"/>
      <c r="C721" s="27"/>
      <c r="D721" s="27"/>
      <c r="E721" s="27"/>
      <c r="F721" s="110"/>
      <c r="G721" s="27"/>
      <c r="H721" s="27"/>
      <c r="I721" s="27"/>
      <c r="J721" s="27"/>
      <c r="K721" s="27"/>
      <c r="L721" s="27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8" x14ac:dyDescent="0.25">
      <c r="A722" s="3"/>
      <c r="B722" s="3"/>
      <c r="C722" s="27"/>
      <c r="D722" s="27"/>
      <c r="E722" s="27"/>
      <c r="F722" s="110"/>
      <c r="G722" s="27"/>
      <c r="H722" s="27"/>
      <c r="I722" s="27"/>
      <c r="J722" s="27"/>
      <c r="K722" s="27"/>
      <c r="L722" s="27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8" x14ac:dyDescent="0.25">
      <c r="A723" s="3"/>
      <c r="B723" s="3"/>
      <c r="C723" s="27"/>
      <c r="D723" s="27"/>
      <c r="E723" s="27"/>
      <c r="F723" s="110"/>
      <c r="G723" s="27"/>
      <c r="H723" s="27"/>
      <c r="I723" s="27"/>
      <c r="J723" s="27"/>
      <c r="K723" s="27"/>
      <c r="L723" s="27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8" x14ac:dyDescent="0.25">
      <c r="A724" s="3"/>
      <c r="B724" s="3"/>
      <c r="C724" s="27"/>
      <c r="D724" s="27"/>
      <c r="E724" s="27"/>
      <c r="F724" s="110"/>
      <c r="G724" s="27"/>
      <c r="H724" s="27"/>
      <c r="I724" s="27"/>
      <c r="J724" s="27"/>
      <c r="K724" s="27"/>
      <c r="L724" s="27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8" x14ac:dyDescent="0.25">
      <c r="A725" s="3"/>
      <c r="B725" s="3"/>
      <c r="C725" s="27"/>
      <c r="D725" s="27"/>
      <c r="E725" s="27"/>
      <c r="F725" s="110"/>
      <c r="G725" s="27"/>
      <c r="H725" s="27"/>
      <c r="I725" s="27"/>
      <c r="J725" s="27"/>
      <c r="K725" s="27"/>
      <c r="L725" s="27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8" x14ac:dyDescent="0.25">
      <c r="A726" s="3"/>
      <c r="B726" s="3"/>
      <c r="C726" s="27"/>
      <c r="D726" s="27"/>
      <c r="E726" s="27"/>
      <c r="F726" s="110"/>
      <c r="G726" s="27"/>
      <c r="H726" s="27"/>
      <c r="I726" s="27"/>
      <c r="J726" s="27"/>
      <c r="K726" s="27"/>
      <c r="L726" s="27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8" x14ac:dyDescent="0.25">
      <c r="A727" s="3"/>
      <c r="B727" s="3"/>
      <c r="C727" s="27"/>
      <c r="D727" s="27"/>
      <c r="E727" s="27"/>
      <c r="F727" s="110"/>
      <c r="G727" s="27"/>
      <c r="H727" s="27"/>
      <c r="I727" s="27"/>
      <c r="J727" s="27"/>
      <c r="K727" s="27"/>
      <c r="L727" s="27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8" x14ac:dyDescent="0.25">
      <c r="A728" s="3"/>
      <c r="B728" s="3"/>
      <c r="C728" s="27"/>
      <c r="D728" s="27"/>
      <c r="E728" s="27"/>
      <c r="F728" s="110"/>
      <c r="G728" s="27"/>
      <c r="H728" s="27"/>
      <c r="I728" s="27"/>
      <c r="J728" s="27"/>
      <c r="K728" s="27"/>
      <c r="L728" s="27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8" x14ac:dyDescent="0.25">
      <c r="A729" s="3"/>
      <c r="B729" s="3"/>
      <c r="C729" s="27"/>
      <c r="D729" s="27"/>
      <c r="E729" s="27"/>
      <c r="F729" s="110"/>
      <c r="G729" s="27"/>
      <c r="H729" s="27"/>
      <c r="I729" s="27"/>
      <c r="J729" s="27"/>
      <c r="K729" s="27"/>
      <c r="L729" s="27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8" x14ac:dyDescent="0.25">
      <c r="A730" s="3"/>
      <c r="B730" s="3"/>
      <c r="C730" s="27"/>
      <c r="D730" s="27"/>
      <c r="E730" s="27"/>
      <c r="F730" s="110"/>
      <c r="G730" s="27"/>
      <c r="H730" s="27"/>
      <c r="I730" s="27"/>
      <c r="J730" s="27"/>
      <c r="K730" s="27"/>
      <c r="L730" s="27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8" x14ac:dyDescent="0.25">
      <c r="A731" s="3"/>
      <c r="B731" s="3"/>
      <c r="C731" s="27"/>
      <c r="D731" s="27"/>
      <c r="E731" s="27"/>
      <c r="F731" s="110"/>
      <c r="G731" s="27"/>
      <c r="H731" s="27"/>
      <c r="I731" s="27"/>
      <c r="J731" s="27"/>
      <c r="K731" s="27"/>
      <c r="L731" s="27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8" x14ac:dyDescent="0.25">
      <c r="A732" s="3"/>
      <c r="B732" s="3"/>
      <c r="C732" s="27"/>
      <c r="D732" s="27"/>
      <c r="E732" s="27"/>
      <c r="F732" s="110"/>
      <c r="G732" s="27"/>
      <c r="H732" s="27"/>
      <c r="I732" s="27"/>
      <c r="J732" s="27"/>
      <c r="K732" s="27"/>
      <c r="L732" s="27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8" x14ac:dyDescent="0.25">
      <c r="A733" s="3"/>
      <c r="B733" s="3"/>
      <c r="C733" s="27"/>
      <c r="D733" s="27"/>
      <c r="E733" s="27"/>
      <c r="F733" s="110"/>
      <c r="G733" s="27"/>
      <c r="H733" s="27"/>
      <c r="I733" s="27"/>
      <c r="J733" s="27"/>
      <c r="K733" s="27"/>
      <c r="L733" s="27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8" x14ac:dyDescent="0.25">
      <c r="A734" s="3"/>
      <c r="B734" s="3"/>
      <c r="C734" s="27"/>
      <c r="D734" s="27"/>
      <c r="E734" s="27"/>
      <c r="F734" s="110"/>
      <c r="G734" s="27"/>
      <c r="H734" s="27"/>
      <c r="I734" s="27"/>
      <c r="J734" s="27"/>
      <c r="K734" s="27"/>
      <c r="L734" s="27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8" x14ac:dyDescent="0.25">
      <c r="A735" s="3"/>
      <c r="B735" s="3"/>
      <c r="C735" s="27"/>
      <c r="D735" s="27"/>
      <c r="E735" s="27"/>
      <c r="F735" s="110"/>
      <c r="G735" s="27"/>
      <c r="H735" s="27"/>
      <c r="I735" s="27"/>
      <c r="J735" s="27"/>
      <c r="K735" s="27"/>
      <c r="L735" s="27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8" x14ac:dyDescent="0.25">
      <c r="A736" s="3"/>
      <c r="B736" s="3"/>
      <c r="C736" s="27"/>
      <c r="D736" s="27"/>
      <c r="E736" s="27"/>
      <c r="F736" s="110"/>
      <c r="G736" s="27"/>
      <c r="H736" s="27"/>
      <c r="I736" s="27"/>
      <c r="J736" s="27"/>
      <c r="K736" s="27"/>
      <c r="L736" s="27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8" x14ac:dyDescent="0.25">
      <c r="A737" s="3"/>
      <c r="B737" s="3"/>
      <c r="C737" s="27"/>
      <c r="D737" s="27"/>
      <c r="E737" s="27"/>
      <c r="F737" s="110"/>
      <c r="G737" s="27"/>
      <c r="H737" s="27"/>
      <c r="I737" s="27"/>
      <c r="J737" s="27"/>
      <c r="K737" s="27"/>
      <c r="L737" s="27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8" x14ac:dyDescent="0.25">
      <c r="A738" s="3"/>
      <c r="B738" s="3"/>
      <c r="C738" s="27"/>
      <c r="D738" s="27"/>
      <c r="E738" s="27"/>
      <c r="F738" s="110"/>
      <c r="G738" s="27"/>
      <c r="H738" s="27"/>
      <c r="I738" s="27"/>
      <c r="J738" s="27"/>
      <c r="K738" s="27"/>
      <c r="L738" s="27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8" x14ac:dyDescent="0.25">
      <c r="A739" s="3"/>
      <c r="B739" s="3"/>
      <c r="C739" s="27"/>
      <c r="D739" s="27"/>
      <c r="E739" s="27"/>
      <c r="F739" s="110"/>
      <c r="G739" s="27"/>
      <c r="H739" s="27"/>
      <c r="I739" s="27"/>
      <c r="J739" s="27"/>
      <c r="K739" s="27"/>
      <c r="L739" s="27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8" x14ac:dyDescent="0.25">
      <c r="A740" s="3"/>
      <c r="B740" s="3"/>
      <c r="C740" s="27"/>
      <c r="D740" s="27"/>
      <c r="E740" s="27"/>
      <c r="F740" s="110"/>
      <c r="G740" s="27"/>
      <c r="H740" s="27"/>
      <c r="I740" s="27"/>
      <c r="J740" s="27"/>
      <c r="K740" s="27"/>
      <c r="L740" s="27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8" x14ac:dyDescent="0.25">
      <c r="A741" s="3"/>
      <c r="B741" s="3"/>
      <c r="C741" s="27"/>
      <c r="D741" s="27"/>
      <c r="E741" s="27"/>
      <c r="F741" s="110"/>
      <c r="G741" s="27"/>
      <c r="H741" s="27"/>
      <c r="I741" s="27"/>
      <c r="J741" s="27"/>
      <c r="K741" s="27"/>
      <c r="L741" s="27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8" x14ac:dyDescent="0.25">
      <c r="A742" s="3"/>
      <c r="B742" s="3"/>
      <c r="C742" s="27"/>
      <c r="D742" s="27"/>
      <c r="E742" s="27"/>
      <c r="F742" s="110"/>
      <c r="G742" s="27"/>
      <c r="H742" s="27"/>
      <c r="I742" s="27"/>
      <c r="J742" s="27"/>
      <c r="K742" s="27"/>
      <c r="L742" s="27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8" x14ac:dyDescent="0.25">
      <c r="A743" s="3"/>
      <c r="B743" s="3"/>
      <c r="C743" s="27"/>
      <c r="D743" s="27"/>
      <c r="E743" s="27"/>
      <c r="F743" s="110"/>
      <c r="G743" s="27"/>
      <c r="H743" s="27"/>
      <c r="I743" s="27"/>
      <c r="J743" s="27"/>
      <c r="K743" s="27"/>
      <c r="L743" s="27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8" x14ac:dyDescent="0.25">
      <c r="A744" s="3"/>
      <c r="B744" s="3"/>
      <c r="C744" s="27"/>
      <c r="D744" s="27"/>
      <c r="E744" s="27"/>
      <c r="F744" s="110"/>
      <c r="G744" s="27"/>
      <c r="H744" s="27"/>
      <c r="I744" s="27"/>
      <c r="J744" s="27"/>
      <c r="K744" s="27"/>
      <c r="L744" s="27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8" x14ac:dyDescent="0.25">
      <c r="A745" s="3"/>
      <c r="B745" s="3"/>
      <c r="C745" s="27"/>
      <c r="D745" s="27"/>
      <c r="E745" s="27"/>
      <c r="F745" s="110"/>
      <c r="G745" s="27"/>
      <c r="H745" s="27"/>
      <c r="I745" s="27"/>
      <c r="J745" s="27"/>
      <c r="K745" s="27"/>
      <c r="L745" s="27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8" x14ac:dyDescent="0.25">
      <c r="A746" s="3"/>
      <c r="B746" s="3"/>
      <c r="C746" s="27"/>
      <c r="D746" s="27"/>
      <c r="E746" s="27"/>
      <c r="F746" s="110"/>
      <c r="G746" s="27"/>
      <c r="H746" s="27"/>
      <c r="I746" s="27"/>
      <c r="J746" s="27"/>
      <c r="K746" s="27"/>
      <c r="L746" s="27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8" x14ac:dyDescent="0.25">
      <c r="A747" s="3"/>
      <c r="B747" s="3"/>
      <c r="C747" s="27"/>
      <c r="D747" s="27"/>
      <c r="E747" s="27"/>
      <c r="F747" s="110"/>
      <c r="G747" s="27"/>
      <c r="H747" s="27"/>
      <c r="I747" s="27"/>
      <c r="J747" s="27"/>
      <c r="K747" s="27"/>
      <c r="L747" s="27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8" x14ac:dyDescent="0.25">
      <c r="A748" s="3"/>
      <c r="B748" s="3"/>
      <c r="C748" s="27"/>
      <c r="D748" s="27"/>
      <c r="E748" s="27"/>
      <c r="F748" s="110"/>
      <c r="G748" s="27"/>
      <c r="H748" s="27"/>
      <c r="I748" s="27"/>
      <c r="J748" s="27"/>
      <c r="K748" s="27"/>
      <c r="L748" s="27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8" x14ac:dyDescent="0.25">
      <c r="A749" s="3"/>
      <c r="B749" s="3"/>
      <c r="C749" s="27"/>
      <c r="D749" s="27"/>
      <c r="E749" s="27"/>
      <c r="F749" s="110"/>
      <c r="G749" s="27"/>
      <c r="H749" s="27"/>
      <c r="I749" s="27"/>
      <c r="J749" s="27"/>
      <c r="K749" s="27"/>
      <c r="L749" s="27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8" x14ac:dyDescent="0.25">
      <c r="A750" s="3"/>
      <c r="B750" s="3"/>
      <c r="C750" s="27"/>
      <c r="D750" s="27"/>
      <c r="E750" s="27"/>
      <c r="F750" s="110"/>
      <c r="G750" s="27"/>
      <c r="H750" s="27"/>
      <c r="I750" s="27"/>
      <c r="J750" s="27"/>
      <c r="K750" s="27"/>
      <c r="L750" s="27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8" x14ac:dyDescent="0.25">
      <c r="A751" s="3"/>
      <c r="B751" s="3"/>
      <c r="C751" s="27"/>
      <c r="D751" s="27"/>
      <c r="E751" s="27"/>
      <c r="F751" s="110"/>
      <c r="G751" s="27"/>
      <c r="H751" s="27"/>
      <c r="I751" s="27"/>
      <c r="J751" s="27"/>
      <c r="K751" s="27"/>
      <c r="L751" s="27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8" x14ac:dyDescent="0.25">
      <c r="A752" s="3"/>
      <c r="B752" s="3"/>
      <c r="C752" s="27"/>
      <c r="D752" s="27"/>
      <c r="E752" s="27"/>
      <c r="F752" s="110"/>
      <c r="G752" s="27"/>
      <c r="H752" s="27"/>
      <c r="I752" s="27"/>
      <c r="J752" s="27"/>
      <c r="K752" s="27"/>
      <c r="L752" s="27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8" x14ac:dyDescent="0.25">
      <c r="A753" s="3"/>
      <c r="B753" s="3"/>
      <c r="C753" s="27"/>
      <c r="D753" s="27"/>
      <c r="E753" s="27"/>
      <c r="F753" s="110"/>
      <c r="G753" s="27"/>
      <c r="H753" s="27"/>
      <c r="I753" s="27"/>
      <c r="J753" s="27"/>
      <c r="K753" s="27"/>
      <c r="L753" s="27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8" x14ac:dyDescent="0.25">
      <c r="A754" s="3"/>
      <c r="B754" s="3"/>
      <c r="C754" s="27"/>
      <c r="D754" s="27"/>
      <c r="E754" s="27"/>
      <c r="F754" s="110"/>
      <c r="G754" s="27"/>
      <c r="H754" s="27"/>
      <c r="I754" s="27"/>
      <c r="J754" s="27"/>
      <c r="K754" s="27"/>
      <c r="L754" s="27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8" x14ac:dyDescent="0.25">
      <c r="A755" s="3"/>
      <c r="B755" s="3"/>
      <c r="C755" s="27"/>
      <c r="D755" s="27"/>
      <c r="E755" s="27"/>
      <c r="F755" s="110"/>
      <c r="G755" s="27"/>
      <c r="H755" s="27"/>
      <c r="I755" s="27"/>
      <c r="J755" s="27"/>
      <c r="K755" s="27"/>
      <c r="L755" s="27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8" x14ac:dyDescent="0.25">
      <c r="A756" s="3"/>
      <c r="B756" s="3"/>
      <c r="C756" s="27"/>
      <c r="D756" s="27"/>
      <c r="E756" s="27"/>
      <c r="F756" s="110"/>
      <c r="G756" s="27"/>
      <c r="H756" s="27"/>
      <c r="I756" s="27"/>
      <c r="J756" s="27"/>
      <c r="K756" s="27"/>
      <c r="L756" s="27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8" x14ac:dyDescent="0.25">
      <c r="A757" s="3"/>
      <c r="B757" s="3"/>
      <c r="C757" s="27"/>
      <c r="D757" s="27"/>
      <c r="E757" s="27"/>
      <c r="F757" s="110"/>
      <c r="G757" s="27"/>
      <c r="H757" s="27"/>
      <c r="I757" s="27"/>
      <c r="J757" s="27"/>
      <c r="K757" s="27"/>
      <c r="L757" s="27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8" x14ac:dyDescent="0.25">
      <c r="A758" s="3"/>
      <c r="B758" s="3"/>
      <c r="C758" s="27"/>
      <c r="D758" s="27"/>
      <c r="E758" s="27"/>
      <c r="F758" s="110"/>
      <c r="G758" s="27"/>
      <c r="H758" s="27"/>
      <c r="I758" s="27"/>
      <c r="J758" s="27"/>
      <c r="K758" s="27"/>
      <c r="L758" s="27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8" x14ac:dyDescent="0.25">
      <c r="A759" s="3"/>
      <c r="B759" s="3"/>
      <c r="C759" s="27"/>
      <c r="D759" s="27"/>
      <c r="E759" s="27"/>
      <c r="F759" s="110"/>
      <c r="G759" s="27"/>
      <c r="H759" s="27"/>
      <c r="I759" s="27"/>
      <c r="J759" s="27"/>
      <c r="K759" s="27"/>
      <c r="L759" s="27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8" x14ac:dyDescent="0.25">
      <c r="A760" s="3"/>
      <c r="B760" s="3"/>
      <c r="C760" s="27"/>
      <c r="D760" s="27"/>
      <c r="E760" s="27"/>
      <c r="F760" s="110"/>
      <c r="G760" s="27"/>
      <c r="H760" s="27"/>
      <c r="I760" s="27"/>
      <c r="J760" s="27"/>
      <c r="K760" s="27"/>
      <c r="L760" s="27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8" x14ac:dyDescent="0.25">
      <c r="A761" s="3"/>
      <c r="B761" s="3"/>
      <c r="C761" s="27"/>
      <c r="D761" s="27"/>
      <c r="E761" s="27"/>
      <c r="F761" s="110"/>
      <c r="G761" s="27"/>
      <c r="H761" s="27"/>
      <c r="I761" s="27"/>
      <c r="J761" s="27"/>
      <c r="K761" s="27"/>
      <c r="L761" s="27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8" x14ac:dyDescent="0.25">
      <c r="A762" s="3"/>
      <c r="B762" s="3"/>
      <c r="C762" s="27"/>
      <c r="D762" s="27"/>
      <c r="E762" s="27"/>
      <c r="F762" s="110"/>
      <c r="G762" s="27"/>
      <c r="H762" s="27"/>
      <c r="I762" s="27"/>
      <c r="J762" s="27"/>
      <c r="K762" s="27"/>
      <c r="L762" s="27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8" x14ac:dyDescent="0.25">
      <c r="A763" s="3"/>
      <c r="B763" s="3"/>
      <c r="C763" s="27"/>
      <c r="D763" s="27"/>
      <c r="E763" s="27"/>
      <c r="F763" s="110"/>
      <c r="G763" s="27"/>
      <c r="H763" s="27"/>
      <c r="I763" s="27"/>
      <c r="J763" s="27"/>
      <c r="K763" s="27"/>
      <c r="L763" s="27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8" x14ac:dyDescent="0.25">
      <c r="A764" s="3"/>
      <c r="B764" s="3"/>
      <c r="C764" s="27"/>
      <c r="D764" s="27"/>
      <c r="E764" s="27"/>
      <c r="F764" s="110"/>
      <c r="G764" s="27"/>
      <c r="H764" s="27"/>
      <c r="I764" s="27"/>
      <c r="J764" s="27"/>
      <c r="K764" s="27"/>
      <c r="L764" s="27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8" x14ac:dyDescent="0.25">
      <c r="A765" s="3"/>
      <c r="B765" s="3"/>
      <c r="C765" s="27"/>
      <c r="D765" s="27"/>
      <c r="E765" s="27"/>
      <c r="F765" s="110"/>
      <c r="G765" s="27"/>
      <c r="H765" s="27"/>
      <c r="I765" s="27"/>
      <c r="J765" s="27"/>
      <c r="K765" s="27"/>
      <c r="L765" s="27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8" x14ac:dyDescent="0.25">
      <c r="A766" s="3"/>
      <c r="B766" s="3"/>
      <c r="C766" s="27"/>
      <c r="D766" s="27"/>
      <c r="E766" s="27"/>
      <c r="F766" s="110"/>
      <c r="G766" s="27"/>
      <c r="H766" s="27"/>
      <c r="I766" s="27"/>
      <c r="J766" s="27"/>
      <c r="K766" s="27"/>
      <c r="L766" s="27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8" x14ac:dyDescent="0.25">
      <c r="A767" s="3"/>
      <c r="B767" s="3"/>
      <c r="C767" s="27"/>
      <c r="D767" s="27"/>
      <c r="E767" s="27"/>
      <c r="F767" s="110"/>
      <c r="G767" s="27"/>
      <c r="H767" s="27"/>
      <c r="I767" s="27"/>
      <c r="J767" s="27"/>
      <c r="K767" s="27"/>
      <c r="L767" s="27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8" x14ac:dyDescent="0.25">
      <c r="A768" s="3"/>
      <c r="B768" s="3"/>
      <c r="C768" s="27"/>
      <c r="D768" s="27"/>
      <c r="E768" s="27"/>
      <c r="F768" s="110"/>
      <c r="G768" s="27"/>
      <c r="H768" s="27"/>
      <c r="I768" s="27"/>
      <c r="J768" s="27"/>
      <c r="K768" s="27"/>
      <c r="L768" s="27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8" x14ac:dyDescent="0.25">
      <c r="A769" s="3"/>
      <c r="B769" s="3"/>
      <c r="C769" s="27"/>
      <c r="D769" s="27"/>
      <c r="E769" s="27"/>
      <c r="F769" s="110"/>
      <c r="G769" s="27"/>
      <c r="H769" s="27"/>
      <c r="I769" s="27"/>
      <c r="J769" s="27"/>
      <c r="K769" s="27"/>
      <c r="L769" s="27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8" x14ac:dyDescent="0.25">
      <c r="A770" s="3"/>
      <c r="B770" s="3"/>
      <c r="C770" s="27"/>
      <c r="D770" s="27"/>
      <c r="E770" s="27"/>
      <c r="F770" s="110"/>
      <c r="G770" s="27"/>
      <c r="H770" s="27"/>
      <c r="I770" s="27"/>
      <c r="J770" s="27"/>
      <c r="K770" s="27"/>
      <c r="L770" s="27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8" x14ac:dyDescent="0.25">
      <c r="A771" s="3"/>
      <c r="B771" s="3"/>
      <c r="C771" s="27"/>
      <c r="D771" s="27"/>
      <c r="E771" s="27"/>
      <c r="F771" s="110"/>
      <c r="G771" s="27"/>
      <c r="H771" s="27"/>
      <c r="I771" s="27"/>
      <c r="J771" s="27"/>
      <c r="K771" s="27"/>
      <c r="L771" s="27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8" x14ac:dyDescent="0.25">
      <c r="A772" s="3"/>
      <c r="B772" s="3"/>
      <c r="C772" s="27"/>
      <c r="D772" s="27"/>
      <c r="E772" s="27"/>
      <c r="F772" s="110"/>
      <c r="G772" s="27"/>
      <c r="H772" s="27"/>
      <c r="I772" s="27"/>
      <c r="J772" s="27"/>
      <c r="K772" s="27"/>
      <c r="L772" s="27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8" x14ac:dyDescent="0.25">
      <c r="A773" s="3"/>
      <c r="B773" s="3"/>
      <c r="C773" s="27"/>
      <c r="D773" s="27"/>
      <c r="E773" s="27"/>
      <c r="F773" s="110"/>
      <c r="G773" s="27"/>
      <c r="H773" s="27"/>
      <c r="I773" s="27"/>
      <c r="J773" s="27"/>
      <c r="K773" s="27"/>
      <c r="L773" s="27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8" x14ac:dyDescent="0.25">
      <c r="A774" s="3"/>
      <c r="B774" s="3"/>
      <c r="C774" s="27"/>
      <c r="D774" s="27"/>
      <c r="E774" s="27"/>
      <c r="F774" s="110"/>
      <c r="G774" s="27"/>
      <c r="H774" s="27"/>
      <c r="I774" s="27"/>
      <c r="J774" s="27"/>
      <c r="K774" s="27"/>
      <c r="L774" s="27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8" x14ac:dyDescent="0.25">
      <c r="A775" s="3"/>
      <c r="B775" s="3"/>
      <c r="C775" s="27"/>
      <c r="D775" s="27"/>
      <c r="E775" s="27"/>
      <c r="F775" s="110"/>
      <c r="G775" s="27"/>
      <c r="H775" s="27"/>
      <c r="I775" s="27"/>
      <c r="J775" s="27"/>
      <c r="K775" s="27"/>
      <c r="L775" s="27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8" x14ac:dyDescent="0.25">
      <c r="A776" s="3"/>
      <c r="B776" s="3"/>
      <c r="C776" s="27"/>
      <c r="D776" s="27"/>
      <c r="E776" s="27"/>
      <c r="F776" s="110"/>
      <c r="G776" s="27"/>
      <c r="H776" s="27"/>
      <c r="I776" s="27"/>
      <c r="J776" s="27"/>
      <c r="K776" s="27"/>
      <c r="L776" s="27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8" x14ac:dyDescent="0.25">
      <c r="A777" s="3"/>
      <c r="B777" s="3"/>
      <c r="C777" s="27"/>
      <c r="D777" s="27"/>
      <c r="E777" s="27"/>
      <c r="F777" s="110"/>
      <c r="G777" s="27"/>
      <c r="H777" s="27"/>
      <c r="I777" s="27"/>
      <c r="J777" s="27"/>
      <c r="K777" s="27"/>
      <c r="L777" s="27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8" x14ac:dyDescent="0.25">
      <c r="A778" s="3"/>
      <c r="B778" s="3"/>
      <c r="C778" s="27"/>
      <c r="D778" s="27"/>
      <c r="E778" s="27"/>
      <c r="F778" s="110"/>
      <c r="G778" s="27"/>
      <c r="H778" s="27"/>
      <c r="I778" s="27"/>
      <c r="J778" s="27"/>
      <c r="K778" s="27"/>
      <c r="L778" s="27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8" x14ac:dyDescent="0.25">
      <c r="A779" s="3"/>
      <c r="B779" s="3"/>
      <c r="C779" s="27"/>
      <c r="D779" s="27"/>
      <c r="E779" s="27"/>
      <c r="F779" s="110"/>
      <c r="G779" s="27"/>
      <c r="H779" s="27"/>
      <c r="I779" s="27"/>
      <c r="J779" s="27"/>
      <c r="K779" s="27"/>
      <c r="L779" s="27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8" x14ac:dyDescent="0.25">
      <c r="A780" s="3"/>
      <c r="B780" s="3"/>
      <c r="C780" s="27"/>
      <c r="D780" s="27"/>
      <c r="E780" s="27"/>
      <c r="F780" s="110"/>
      <c r="G780" s="27"/>
      <c r="H780" s="27"/>
      <c r="I780" s="27"/>
      <c r="J780" s="27"/>
      <c r="K780" s="27"/>
      <c r="L780" s="27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8" x14ac:dyDescent="0.25">
      <c r="A781" s="3"/>
      <c r="B781" s="3"/>
      <c r="C781" s="27"/>
      <c r="D781" s="27"/>
      <c r="E781" s="27"/>
      <c r="F781" s="110"/>
      <c r="G781" s="27"/>
      <c r="H781" s="27"/>
      <c r="I781" s="27"/>
      <c r="J781" s="27"/>
      <c r="K781" s="27"/>
      <c r="L781" s="27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8" x14ac:dyDescent="0.25">
      <c r="A782" s="3"/>
      <c r="B782" s="3"/>
      <c r="C782" s="27"/>
      <c r="D782" s="27"/>
      <c r="E782" s="27"/>
      <c r="F782" s="110"/>
      <c r="G782" s="27"/>
      <c r="H782" s="27"/>
      <c r="I782" s="27"/>
      <c r="J782" s="27"/>
      <c r="K782" s="27"/>
      <c r="L782" s="27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8" x14ac:dyDescent="0.25">
      <c r="A783" s="3"/>
      <c r="B783" s="3"/>
      <c r="C783" s="27"/>
      <c r="D783" s="27"/>
      <c r="E783" s="27"/>
      <c r="F783" s="110"/>
      <c r="G783" s="27"/>
      <c r="H783" s="27"/>
      <c r="I783" s="27"/>
      <c r="J783" s="27"/>
      <c r="K783" s="27"/>
      <c r="L783" s="27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8" x14ac:dyDescent="0.25">
      <c r="A784" s="3"/>
      <c r="B784" s="3"/>
      <c r="C784" s="27"/>
      <c r="D784" s="27"/>
      <c r="E784" s="27"/>
      <c r="F784" s="110"/>
      <c r="G784" s="27"/>
      <c r="H784" s="27"/>
      <c r="I784" s="27"/>
      <c r="J784" s="27"/>
      <c r="K784" s="27"/>
      <c r="L784" s="27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8" x14ac:dyDescent="0.25">
      <c r="A785" s="3"/>
      <c r="B785" s="3"/>
      <c r="C785" s="27"/>
      <c r="D785" s="27"/>
      <c r="E785" s="27"/>
      <c r="F785" s="110"/>
      <c r="G785" s="27"/>
      <c r="H785" s="27"/>
      <c r="I785" s="27"/>
      <c r="J785" s="27"/>
      <c r="K785" s="27"/>
      <c r="L785" s="27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8" x14ac:dyDescent="0.25">
      <c r="A786" s="3"/>
      <c r="B786" s="3"/>
      <c r="C786" s="27"/>
      <c r="D786" s="27"/>
      <c r="E786" s="27"/>
      <c r="F786" s="110"/>
      <c r="G786" s="27"/>
      <c r="H786" s="27"/>
      <c r="I786" s="27"/>
      <c r="J786" s="27"/>
      <c r="K786" s="27"/>
      <c r="L786" s="27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8" x14ac:dyDescent="0.25">
      <c r="A787" s="3"/>
      <c r="B787" s="3"/>
      <c r="C787" s="27"/>
      <c r="D787" s="27"/>
      <c r="E787" s="27"/>
      <c r="F787" s="110"/>
      <c r="G787" s="27"/>
      <c r="H787" s="27"/>
      <c r="I787" s="27"/>
      <c r="J787" s="27"/>
      <c r="K787" s="27"/>
      <c r="L787" s="27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8" x14ac:dyDescent="0.25">
      <c r="A788" s="3"/>
      <c r="B788" s="3"/>
      <c r="C788" s="27"/>
      <c r="D788" s="27"/>
      <c r="E788" s="27"/>
      <c r="F788" s="110"/>
      <c r="G788" s="27"/>
      <c r="H788" s="27"/>
      <c r="I788" s="27"/>
      <c r="J788" s="27"/>
      <c r="K788" s="27"/>
      <c r="L788" s="27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8" x14ac:dyDescent="0.25">
      <c r="A789" s="3"/>
      <c r="B789" s="3"/>
      <c r="C789" s="27"/>
      <c r="D789" s="27"/>
      <c r="E789" s="27"/>
      <c r="F789" s="110"/>
      <c r="G789" s="27"/>
      <c r="H789" s="27"/>
      <c r="I789" s="27"/>
      <c r="J789" s="27"/>
      <c r="K789" s="27"/>
      <c r="L789" s="27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8" x14ac:dyDescent="0.25">
      <c r="A790" s="3"/>
      <c r="B790" s="3"/>
      <c r="C790" s="27"/>
      <c r="D790" s="27"/>
      <c r="E790" s="27"/>
      <c r="F790" s="110"/>
      <c r="G790" s="27"/>
      <c r="H790" s="27"/>
      <c r="I790" s="27"/>
      <c r="J790" s="27"/>
      <c r="K790" s="27"/>
      <c r="L790" s="27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8" x14ac:dyDescent="0.25">
      <c r="A791" s="3"/>
      <c r="B791" s="3"/>
      <c r="C791" s="27"/>
      <c r="D791" s="27"/>
      <c r="E791" s="27"/>
      <c r="F791" s="110"/>
      <c r="G791" s="27"/>
      <c r="H791" s="27"/>
      <c r="I791" s="27"/>
      <c r="J791" s="27"/>
      <c r="K791" s="27"/>
      <c r="L791" s="27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8" x14ac:dyDescent="0.25">
      <c r="A792" s="3"/>
      <c r="B792" s="3"/>
      <c r="C792" s="27"/>
      <c r="D792" s="27"/>
      <c r="E792" s="27"/>
      <c r="F792" s="110"/>
      <c r="G792" s="27"/>
      <c r="H792" s="27"/>
      <c r="I792" s="27"/>
      <c r="J792" s="27"/>
      <c r="K792" s="27"/>
      <c r="L792" s="27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8" x14ac:dyDescent="0.25">
      <c r="A793" s="3"/>
      <c r="B793" s="3"/>
      <c r="C793" s="27"/>
      <c r="D793" s="27"/>
      <c r="E793" s="27"/>
      <c r="F793" s="110"/>
      <c r="G793" s="27"/>
      <c r="H793" s="27"/>
      <c r="I793" s="27"/>
      <c r="J793" s="27"/>
      <c r="K793" s="27"/>
      <c r="L793" s="27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8" x14ac:dyDescent="0.25">
      <c r="A794" s="3"/>
      <c r="B794" s="3"/>
      <c r="C794" s="27"/>
      <c r="D794" s="27"/>
      <c r="E794" s="27"/>
      <c r="F794" s="110"/>
      <c r="G794" s="27"/>
      <c r="H794" s="27"/>
      <c r="I794" s="27"/>
      <c r="J794" s="27"/>
      <c r="K794" s="27"/>
      <c r="L794" s="27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8" x14ac:dyDescent="0.25">
      <c r="A795" s="3"/>
      <c r="B795" s="3"/>
      <c r="C795" s="27"/>
      <c r="D795" s="27"/>
      <c r="E795" s="27"/>
      <c r="F795" s="110"/>
      <c r="G795" s="27"/>
      <c r="H795" s="27"/>
      <c r="I795" s="27"/>
      <c r="J795" s="27"/>
      <c r="K795" s="27"/>
      <c r="L795" s="27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8" x14ac:dyDescent="0.25">
      <c r="A796" s="3"/>
      <c r="B796" s="3"/>
      <c r="C796" s="27"/>
      <c r="D796" s="27"/>
      <c r="E796" s="27"/>
      <c r="F796" s="110"/>
      <c r="G796" s="27"/>
      <c r="H796" s="27"/>
      <c r="I796" s="27"/>
      <c r="J796" s="27"/>
      <c r="K796" s="27"/>
      <c r="L796" s="27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8" x14ac:dyDescent="0.25">
      <c r="A797" s="3"/>
      <c r="B797" s="3"/>
      <c r="C797" s="27"/>
      <c r="D797" s="27"/>
      <c r="E797" s="27"/>
      <c r="F797" s="110"/>
      <c r="G797" s="27"/>
      <c r="H797" s="27"/>
      <c r="I797" s="27"/>
      <c r="J797" s="27"/>
      <c r="K797" s="27"/>
      <c r="L797" s="27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8" x14ac:dyDescent="0.25">
      <c r="A798" s="3"/>
      <c r="B798" s="3"/>
      <c r="C798" s="27"/>
      <c r="D798" s="27"/>
      <c r="E798" s="27"/>
      <c r="F798" s="110"/>
      <c r="G798" s="27"/>
      <c r="H798" s="27"/>
      <c r="I798" s="27"/>
      <c r="J798" s="27"/>
      <c r="K798" s="27"/>
      <c r="L798" s="27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8" x14ac:dyDescent="0.25">
      <c r="A799" s="3"/>
      <c r="B799" s="3"/>
      <c r="C799" s="27"/>
      <c r="D799" s="27"/>
      <c r="E799" s="27"/>
      <c r="F799" s="110"/>
      <c r="G799" s="27"/>
      <c r="H799" s="27"/>
      <c r="I799" s="27"/>
      <c r="J799" s="27"/>
      <c r="K799" s="27"/>
      <c r="L799" s="27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8" x14ac:dyDescent="0.25">
      <c r="A800" s="3"/>
      <c r="B800" s="3"/>
      <c r="C800" s="27"/>
      <c r="D800" s="27"/>
      <c r="E800" s="27"/>
      <c r="F800" s="110"/>
      <c r="G800" s="27"/>
      <c r="H800" s="27"/>
      <c r="I800" s="27"/>
      <c r="J800" s="27"/>
      <c r="K800" s="27"/>
      <c r="L800" s="27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8" x14ac:dyDescent="0.25">
      <c r="A801" s="3"/>
      <c r="B801" s="3"/>
      <c r="C801" s="27"/>
      <c r="D801" s="27"/>
      <c r="E801" s="27"/>
      <c r="F801" s="110"/>
      <c r="G801" s="27"/>
      <c r="H801" s="27"/>
      <c r="I801" s="27"/>
      <c r="J801" s="27"/>
      <c r="K801" s="27"/>
      <c r="L801" s="27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8" x14ac:dyDescent="0.25">
      <c r="A802" s="3"/>
      <c r="B802" s="3"/>
      <c r="C802" s="27"/>
      <c r="D802" s="27"/>
      <c r="E802" s="27"/>
      <c r="F802" s="110"/>
      <c r="G802" s="27"/>
      <c r="H802" s="27"/>
      <c r="I802" s="27"/>
      <c r="J802" s="27"/>
      <c r="K802" s="27"/>
      <c r="L802" s="27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8" x14ac:dyDescent="0.25">
      <c r="A803" s="3"/>
      <c r="B803" s="3"/>
      <c r="C803" s="27"/>
      <c r="D803" s="27"/>
      <c r="E803" s="27"/>
      <c r="F803" s="110"/>
      <c r="G803" s="27"/>
      <c r="H803" s="27"/>
      <c r="I803" s="27"/>
      <c r="J803" s="27"/>
      <c r="K803" s="27"/>
      <c r="L803" s="27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8" x14ac:dyDescent="0.25">
      <c r="A804" s="3"/>
      <c r="B804" s="3"/>
      <c r="C804" s="27"/>
      <c r="D804" s="27"/>
      <c r="E804" s="27"/>
      <c r="F804" s="110"/>
      <c r="G804" s="27"/>
      <c r="H804" s="27"/>
      <c r="I804" s="27"/>
      <c r="J804" s="27"/>
      <c r="K804" s="27"/>
      <c r="L804" s="27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8" x14ac:dyDescent="0.25">
      <c r="A805" s="3"/>
      <c r="B805" s="3"/>
      <c r="C805" s="27"/>
      <c r="D805" s="27"/>
      <c r="E805" s="27"/>
      <c r="F805" s="110"/>
      <c r="G805" s="27"/>
      <c r="H805" s="27"/>
      <c r="I805" s="27"/>
      <c r="J805" s="27"/>
      <c r="K805" s="27"/>
      <c r="L805" s="27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8" x14ac:dyDescent="0.25">
      <c r="A806" s="3"/>
      <c r="B806" s="3"/>
      <c r="C806" s="27"/>
      <c r="D806" s="27"/>
      <c r="E806" s="27"/>
      <c r="F806" s="110"/>
      <c r="G806" s="27"/>
      <c r="H806" s="27"/>
      <c r="I806" s="27"/>
      <c r="J806" s="27"/>
      <c r="K806" s="27"/>
      <c r="L806" s="27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8" x14ac:dyDescent="0.25">
      <c r="A807" s="3"/>
      <c r="B807" s="3"/>
      <c r="C807" s="27"/>
      <c r="D807" s="27"/>
      <c r="E807" s="27"/>
      <c r="F807" s="110"/>
      <c r="G807" s="27"/>
      <c r="H807" s="27"/>
      <c r="I807" s="27"/>
      <c r="J807" s="27"/>
      <c r="K807" s="27"/>
      <c r="L807" s="27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8" x14ac:dyDescent="0.25">
      <c r="A808" s="3"/>
      <c r="B808" s="3"/>
      <c r="C808" s="27"/>
      <c r="D808" s="27"/>
      <c r="E808" s="27"/>
      <c r="F808" s="110"/>
      <c r="G808" s="27"/>
      <c r="H808" s="27"/>
      <c r="I808" s="27"/>
      <c r="J808" s="27"/>
      <c r="K808" s="27"/>
      <c r="L808" s="27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8" x14ac:dyDescent="0.25">
      <c r="A809" s="3"/>
      <c r="B809" s="3"/>
      <c r="C809" s="27"/>
      <c r="D809" s="27"/>
      <c r="E809" s="27"/>
      <c r="F809" s="110"/>
      <c r="G809" s="27"/>
      <c r="H809" s="27"/>
      <c r="I809" s="27"/>
      <c r="J809" s="27"/>
      <c r="K809" s="27"/>
      <c r="L809" s="27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8" x14ac:dyDescent="0.25">
      <c r="A810" s="3"/>
      <c r="B810" s="3"/>
      <c r="C810" s="27"/>
      <c r="D810" s="27"/>
      <c r="E810" s="27"/>
      <c r="F810" s="110"/>
      <c r="G810" s="27"/>
      <c r="H810" s="27"/>
      <c r="I810" s="27"/>
      <c r="J810" s="27"/>
      <c r="K810" s="27"/>
      <c r="L810" s="27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8" x14ac:dyDescent="0.25">
      <c r="A811" s="3"/>
      <c r="B811" s="3"/>
      <c r="C811" s="27"/>
      <c r="D811" s="27"/>
      <c r="E811" s="27"/>
      <c r="F811" s="110"/>
      <c r="G811" s="27"/>
      <c r="H811" s="27"/>
      <c r="I811" s="27"/>
      <c r="J811" s="27"/>
      <c r="K811" s="27"/>
      <c r="L811" s="27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8" x14ac:dyDescent="0.25">
      <c r="A812" s="3"/>
      <c r="B812" s="3"/>
      <c r="C812" s="27"/>
      <c r="D812" s="27"/>
      <c r="E812" s="27"/>
      <c r="F812" s="110"/>
      <c r="G812" s="27"/>
      <c r="H812" s="27"/>
      <c r="I812" s="27"/>
      <c r="J812" s="27"/>
      <c r="K812" s="27"/>
      <c r="L812" s="27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8" x14ac:dyDescent="0.25">
      <c r="A813" s="3"/>
      <c r="B813" s="3"/>
      <c r="C813" s="27"/>
      <c r="D813" s="27"/>
      <c r="E813" s="27"/>
      <c r="F813" s="110"/>
      <c r="G813" s="27"/>
      <c r="H813" s="27"/>
      <c r="I813" s="27"/>
      <c r="J813" s="27"/>
      <c r="K813" s="27"/>
      <c r="L813" s="27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8" x14ac:dyDescent="0.25">
      <c r="A814" s="3"/>
      <c r="B814" s="3"/>
      <c r="C814" s="27"/>
      <c r="D814" s="27"/>
      <c r="E814" s="27"/>
      <c r="F814" s="110"/>
      <c r="G814" s="27"/>
      <c r="H814" s="27"/>
      <c r="I814" s="27"/>
      <c r="J814" s="27"/>
      <c r="K814" s="27"/>
      <c r="L814" s="27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8" x14ac:dyDescent="0.25">
      <c r="A815" s="3"/>
      <c r="B815" s="3"/>
      <c r="C815" s="27"/>
      <c r="D815" s="27"/>
      <c r="E815" s="27"/>
      <c r="F815" s="110"/>
      <c r="G815" s="27"/>
      <c r="H815" s="27"/>
      <c r="I815" s="27"/>
      <c r="J815" s="27"/>
      <c r="K815" s="27"/>
      <c r="L815" s="27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8" x14ac:dyDescent="0.25">
      <c r="A816" s="3"/>
      <c r="B816" s="3"/>
      <c r="C816" s="27"/>
      <c r="D816" s="27"/>
      <c r="E816" s="27"/>
      <c r="F816" s="110"/>
      <c r="G816" s="27"/>
      <c r="H816" s="27"/>
      <c r="I816" s="27"/>
      <c r="J816" s="27"/>
      <c r="K816" s="27"/>
      <c r="L816" s="27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8" x14ac:dyDescent="0.25">
      <c r="A817" s="3"/>
      <c r="B817" s="3"/>
      <c r="C817" s="27"/>
      <c r="D817" s="27"/>
      <c r="E817" s="27"/>
      <c r="F817" s="110"/>
      <c r="G817" s="27"/>
      <c r="H817" s="27"/>
      <c r="I817" s="27"/>
      <c r="J817" s="27"/>
      <c r="K817" s="27"/>
      <c r="L817" s="27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8" x14ac:dyDescent="0.25">
      <c r="A818" s="3"/>
      <c r="B818" s="3"/>
      <c r="C818" s="27"/>
      <c r="D818" s="27"/>
      <c r="E818" s="27"/>
      <c r="F818" s="110"/>
      <c r="G818" s="27"/>
      <c r="H818" s="27"/>
      <c r="I818" s="27"/>
      <c r="J818" s="27"/>
      <c r="K818" s="27"/>
      <c r="L818" s="27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8" x14ac:dyDescent="0.25">
      <c r="A819" s="3"/>
      <c r="B819" s="3"/>
      <c r="C819" s="27"/>
      <c r="D819" s="27"/>
      <c r="E819" s="27"/>
      <c r="F819" s="110"/>
      <c r="G819" s="27"/>
      <c r="H819" s="27"/>
      <c r="I819" s="27"/>
      <c r="J819" s="27"/>
      <c r="K819" s="27"/>
      <c r="L819" s="27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8" x14ac:dyDescent="0.25">
      <c r="A820" s="3"/>
      <c r="B820" s="3"/>
      <c r="C820" s="27"/>
      <c r="D820" s="27"/>
      <c r="E820" s="27"/>
      <c r="F820" s="110"/>
      <c r="G820" s="27"/>
      <c r="H820" s="27"/>
      <c r="I820" s="27"/>
      <c r="J820" s="27"/>
      <c r="K820" s="27"/>
      <c r="L820" s="27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8" x14ac:dyDescent="0.25">
      <c r="A821" s="3"/>
      <c r="B821" s="3"/>
      <c r="C821" s="27"/>
      <c r="D821" s="27"/>
      <c r="E821" s="27"/>
      <c r="F821" s="110"/>
      <c r="G821" s="27"/>
      <c r="H821" s="27"/>
      <c r="I821" s="27"/>
      <c r="J821" s="27"/>
      <c r="K821" s="27"/>
      <c r="L821" s="27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8" x14ac:dyDescent="0.25">
      <c r="A822" s="3"/>
      <c r="B822" s="3"/>
      <c r="C822" s="27"/>
      <c r="D822" s="27"/>
      <c r="E822" s="27"/>
      <c r="F822" s="110"/>
      <c r="G822" s="27"/>
      <c r="H822" s="27"/>
      <c r="I822" s="27"/>
      <c r="J822" s="27"/>
      <c r="K822" s="27"/>
      <c r="L822" s="27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8" x14ac:dyDescent="0.25">
      <c r="A823" s="3"/>
      <c r="B823" s="3"/>
      <c r="C823" s="27"/>
      <c r="D823" s="27"/>
      <c r="E823" s="27"/>
      <c r="F823" s="110"/>
      <c r="G823" s="27"/>
      <c r="H823" s="27"/>
      <c r="I823" s="27"/>
      <c r="J823" s="27"/>
      <c r="K823" s="27"/>
      <c r="L823" s="27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8" x14ac:dyDescent="0.25">
      <c r="A824" s="3"/>
      <c r="B824" s="3"/>
      <c r="C824" s="27"/>
      <c r="D824" s="27"/>
      <c r="E824" s="27"/>
      <c r="F824" s="110"/>
      <c r="G824" s="27"/>
      <c r="H824" s="27"/>
      <c r="I824" s="27"/>
      <c r="J824" s="27"/>
      <c r="K824" s="27"/>
      <c r="L824" s="27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8" x14ac:dyDescent="0.25">
      <c r="A825" s="3"/>
      <c r="B825" s="3"/>
      <c r="C825" s="27"/>
      <c r="D825" s="27"/>
      <c r="E825" s="27"/>
      <c r="F825" s="110"/>
      <c r="G825" s="27"/>
      <c r="H825" s="27"/>
      <c r="I825" s="27"/>
      <c r="J825" s="27"/>
      <c r="K825" s="27"/>
      <c r="L825" s="27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8" x14ac:dyDescent="0.25">
      <c r="A826" s="3"/>
      <c r="B826" s="3"/>
      <c r="C826" s="27"/>
      <c r="D826" s="27"/>
      <c r="E826" s="27"/>
      <c r="F826" s="110"/>
      <c r="G826" s="27"/>
      <c r="H826" s="27"/>
      <c r="I826" s="27"/>
      <c r="J826" s="27"/>
      <c r="K826" s="27"/>
      <c r="L826" s="27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8" x14ac:dyDescent="0.25">
      <c r="A827" s="3"/>
      <c r="B827" s="3"/>
      <c r="C827" s="27"/>
      <c r="D827" s="27"/>
      <c r="E827" s="27"/>
      <c r="F827" s="110"/>
      <c r="G827" s="27"/>
      <c r="H827" s="27"/>
      <c r="I827" s="27"/>
      <c r="J827" s="27"/>
      <c r="K827" s="27"/>
      <c r="L827" s="27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8" x14ac:dyDescent="0.25">
      <c r="A828" s="3"/>
      <c r="B828" s="3"/>
      <c r="C828" s="27"/>
      <c r="D828" s="27"/>
      <c r="E828" s="27"/>
      <c r="F828" s="110"/>
      <c r="G828" s="27"/>
      <c r="H828" s="27"/>
      <c r="I828" s="27"/>
      <c r="J828" s="27"/>
      <c r="K828" s="27"/>
      <c r="L828" s="27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8" x14ac:dyDescent="0.25">
      <c r="A829" s="3"/>
      <c r="B829" s="3"/>
      <c r="C829" s="27"/>
      <c r="D829" s="27"/>
      <c r="E829" s="27"/>
      <c r="F829" s="110"/>
      <c r="G829" s="27"/>
      <c r="H829" s="27"/>
      <c r="I829" s="27"/>
      <c r="J829" s="27"/>
      <c r="K829" s="27"/>
      <c r="L829" s="27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8" x14ac:dyDescent="0.25">
      <c r="A830" s="3"/>
      <c r="B830" s="3"/>
      <c r="C830" s="27"/>
      <c r="D830" s="27"/>
      <c r="E830" s="27"/>
      <c r="F830" s="110"/>
      <c r="G830" s="27"/>
      <c r="H830" s="27"/>
      <c r="I830" s="27"/>
      <c r="J830" s="27"/>
      <c r="K830" s="27"/>
      <c r="L830" s="27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8" x14ac:dyDescent="0.25">
      <c r="A831" s="3"/>
      <c r="B831" s="3"/>
      <c r="C831" s="27"/>
      <c r="D831" s="27"/>
      <c r="E831" s="27"/>
      <c r="F831" s="110"/>
      <c r="G831" s="27"/>
      <c r="H831" s="27"/>
      <c r="I831" s="27"/>
      <c r="J831" s="27"/>
      <c r="K831" s="27"/>
      <c r="L831" s="27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8" x14ac:dyDescent="0.25">
      <c r="A832" s="3"/>
      <c r="B832" s="3"/>
      <c r="C832" s="27"/>
      <c r="D832" s="27"/>
      <c r="E832" s="27"/>
      <c r="F832" s="110"/>
      <c r="G832" s="27"/>
      <c r="H832" s="27"/>
      <c r="I832" s="27"/>
      <c r="J832" s="27"/>
      <c r="K832" s="27"/>
      <c r="L832" s="27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8" x14ac:dyDescent="0.25">
      <c r="A833" s="3"/>
      <c r="B833" s="3"/>
      <c r="C833" s="27"/>
      <c r="D833" s="27"/>
      <c r="E833" s="27"/>
      <c r="F833" s="110"/>
      <c r="G833" s="27"/>
      <c r="H833" s="27"/>
      <c r="I833" s="27"/>
      <c r="J833" s="27"/>
      <c r="K833" s="27"/>
      <c r="L833" s="27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8" x14ac:dyDescent="0.25">
      <c r="A834" s="3"/>
      <c r="B834" s="3"/>
      <c r="C834" s="27"/>
      <c r="D834" s="27"/>
      <c r="E834" s="27"/>
      <c r="F834" s="110"/>
      <c r="G834" s="27"/>
      <c r="H834" s="27"/>
      <c r="I834" s="27"/>
      <c r="J834" s="27"/>
      <c r="K834" s="27"/>
      <c r="L834" s="27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8" x14ac:dyDescent="0.25">
      <c r="A835" s="3"/>
      <c r="B835" s="3"/>
      <c r="C835" s="27"/>
      <c r="D835" s="27"/>
      <c r="E835" s="27"/>
      <c r="F835" s="110"/>
      <c r="G835" s="27"/>
      <c r="H835" s="27"/>
      <c r="I835" s="27"/>
      <c r="J835" s="27"/>
      <c r="K835" s="27"/>
      <c r="L835" s="27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8" x14ac:dyDescent="0.25">
      <c r="A836" s="3"/>
      <c r="B836" s="3"/>
      <c r="C836" s="27"/>
      <c r="D836" s="27"/>
      <c r="E836" s="27"/>
      <c r="F836" s="110"/>
      <c r="G836" s="27"/>
      <c r="H836" s="27"/>
      <c r="I836" s="27"/>
      <c r="J836" s="27"/>
      <c r="K836" s="27"/>
      <c r="L836" s="27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8" x14ac:dyDescent="0.25">
      <c r="A837" s="3"/>
      <c r="B837" s="3"/>
      <c r="C837" s="27"/>
      <c r="D837" s="27"/>
      <c r="E837" s="27"/>
      <c r="F837" s="110"/>
      <c r="G837" s="27"/>
      <c r="H837" s="27"/>
      <c r="I837" s="27"/>
      <c r="J837" s="27"/>
      <c r="K837" s="27"/>
      <c r="L837" s="27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8" x14ac:dyDescent="0.25">
      <c r="A838" s="3"/>
      <c r="B838" s="3"/>
      <c r="C838" s="27"/>
      <c r="D838" s="27"/>
      <c r="E838" s="27"/>
      <c r="F838" s="110"/>
      <c r="G838" s="27"/>
      <c r="H838" s="27"/>
      <c r="I838" s="27"/>
      <c r="J838" s="27"/>
      <c r="K838" s="27"/>
      <c r="L838" s="27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8" x14ac:dyDescent="0.25">
      <c r="A839" s="3"/>
      <c r="B839" s="3"/>
      <c r="C839" s="27"/>
      <c r="D839" s="27"/>
      <c r="E839" s="27"/>
      <c r="F839" s="110"/>
      <c r="G839" s="27"/>
      <c r="H839" s="27"/>
      <c r="I839" s="27"/>
      <c r="J839" s="27"/>
      <c r="K839" s="27"/>
      <c r="L839" s="27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8" x14ac:dyDescent="0.25">
      <c r="A840" s="3"/>
      <c r="B840" s="3"/>
      <c r="C840" s="27"/>
      <c r="D840" s="27"/>
      <c r="E840" s="27"/>
      <c r="F840" s="110"/>
      <c r="G840" s="27"/>
      <c r="H840" s="27"/>
      <c r="I840" s="27"/>
      <c r="J840" s="27"/>
      <c r="K840" s="27"/>
      <c r="L840" s="27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8" x14ac:dyDescent="0.25">
      <c r="A841" s="3"/>
      <c r="B841" s="3"/>
      <c r="C841" s="27"/>
      <c r="D841" s="27"/>
      <c r="E841" s="27"/>
      <c r="F841" s="110"/>
      <c r="G841" s="27"/>
      <c r="H841" s="27"/>
      <c r="I841" s="27"/>
      <c r="J841" s="27"/>
      <c r="K841" s="27"/>
      <c r="L841" s="27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8" x14ac:dyDescent="0.25">
      <c r="A842" s="3"/>
      <c r="B842" s="3"/>
      <c r="C842" s="27"/>
      <c r="D842" s="27"/>
      <c r="E842" s="27"/>
      <c r="F842" s="110"/>
      <c r="G842" s="27"/>
      <c r="H842" s="27"/>
      <c r="I842" s="27"/>
      <c r="J842" s="27"/>
      <c r="K842" s="27"/>
      <c r="L842" s="27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8" x14ac:dyDescent="0.25">
      <c r="A843" s="3"/>
      <c r="B843" s="3"/>
      <c r="C843" s="27"/>
      <c r="D843" s="27"/>
      <c r="E843" s="27"/>
      <c r="F843" s="110"/>
      <c r="G843" s="27"/>
      <c r="H843" s="27"/>
      <c r="I843" s="27"/>
      <c r="J843" s="27"/>
      <c r="K843" s="27"/>
      <c r="L843" s="27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8" x14ac:dyDescent="0.25">
      <c r="A844" s="3"/>
      <c r="B844" s="3"/>
      <c r="C844" s="27"/>
      <c r="D844" s="27"/>
      <c r="E844" s="27"/>
      <c r="F844" s="110"/>
      <c r="G844" s="27"/>
      <c r="H844" s="27"/>
      <c r="I844" s="27"/>
      <c r="J844" s="27"/>
      <c r="K844" s="27"/>
      <c r="L844" s="27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8" x14ac:dyDescent="0.25">
      <c r="A845" s="3"/>
      <c r="B845" s="3"/>
      <c r="C845" s="27"/>
      <c r="D845" s="27"/>
      <c r="E845" s="27"/>
      <c r="F845" s="110"/>
      <c r="G845" s="27"/>
      <c r="H845" s="27"/>
      <c r="I845" s="27"/>
      <c r="J845" s="27"/>
      <c r="K845" s="27"/>
      <c r="L845" s="27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8" x14ac:dyDescent="0.25">
      <c r="A846" s="3"/>
      <c r="B846" s="3"/>
      <c r="C846" s="27"/>
      <c r="D846" s="27"/>
      <c r="E846" s="27"/>
      <c r="F846" s="110"/>
      <c r="G846" s="27"/>
      <c r="H846" s="27"/>
      <c r="I846" s="27"/>
      <c r="J846" s="27"/>
      <c r="K846" s="27"/>
      <c r="L846" s="27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8" x14ac:dyDescent="0.25">
      <c r="A847" s="3"/>
      <c r="B847" s="3"/>
      <c r="C847" s="27"/>
      <c r="D847" s="27"/>
      <c r="E847" s="27"/>
      <c r="F847" s="110"/>
      <c r="G847" s="27"/>
      <c r="H847" s="27"/>
      <c r="I847" s="27"/>
      <c r="J847" s="27"/>
      <c r="K847" s="27"/>
      <c r="L847" s="27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8" x14ac:dyDescent="0.25">
      <c r="A848" s="3"/>
      <c r="B848" s="3"/>
      <c r="C848" s="27"/>
      <c r="D848" s="27"/>
      <c r="E848" s="27"/>
      <c r="F848" s="110"/>
      <c r="G848" s="27"/>
      <c r="H848" s="27"/>
      <c r="I848" s="27"/>
      <c r="J848" s="27"/>
      <c r="K848" s="27"/>
      <c r="L848" s="27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8" x14ac:dyDescent="0.25">
      <c r="A849" s="3"/>
      <c r="B849" s="3"/>
      <c r="C849" s="27"/>
      <c r="D849" s="27"/>
      <c r="E849" s="27"/>
      <c r="F849" s="110"/>
      <c r="G849" s="27"/>
      <c r="H849" s="27"/>
      <c r="I849" s="27"/>
      <c r="J849" s="27"/>
      <c r="K849" s="27"/>
      <c r="L849" s="27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8" x14ac:dyDescent="0.25">
      <c r="A850" s="3"/>
      <c r="B850" s="3"/>
      <c r="C850" s="27"/>
      <c r="D850" s="27"/>
      <c r="E850" s="27"/>
      <c r="F850" s="110"/>
      <c r="G850" s="27"/>
      <c r="H850" s="27"/>
      <c r="I850" s="27"/>
      <c r="J850" s="27"/>
      <c r="K850" s="27"/>
      <c r="L850" s="27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8" x14ac:dyDescent="0.25">
      <c r="A851" s="3"/>
      <c r="B851" s="3"/>
      <c r="C851" s="27"/>
      <c r="D851" s="27"/>
      <c r="E851" s="27"/>
      <c r="F851" s="110"/>
      <c r="G851" s="27"/>
      <c r="H851" s="27"/>
      <c r="I851" s="27"/>
      <c r="J851" s="27"/>
      <c r="K851" s="27"/>
      <c r="L851" s="27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8" x14ac:dyDescent="0.25">
      <c r="A852" s="3"/>
      <c r="B852" s="3"/>
      <c r="C852" s="27"/>
      <c r="D852" s="27"/>
      <c r="E852" s="27"/>
      <c r="F852" s="110"/>
      <c r="G852" s="27"/>
      <c r="H852" s="27"/>
      <c r="I852" s="27"/>
      <c r="J852" s="27"/>
      <c r="K852" s="27"/>
      <c r="L852" s="27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8" x14ac:dyDescent="0.25">
      <c r="A853" s="3"/>
      <c r="B853" s="3"/>
      <c r="C853" s="27"/>
      <c r="D853" s="27"/>
      <c r="E853" s="27"/>
      <c r="F853" s="110"/>
      <c r="G853" s="27"/>
      <c r="H853" s="27"/>
      <c r="I853" s="27"/>
      <c r="J853" s="27"/>
      <c r="K853" s="27"/>
      <c r="L853" s="27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8" x14ac:dyDescent="0.25">
      <c r="A854" s="3"/>
      <c r="B854" s="3"/>
      <c r="C854" s="27"/>
      <c r="D854" s="27"/>
      <c r="E854" s="27"/>
      <c r="F854" s="110"/>
      <c r="G854" s="27"/>
      <c r="H854" s="27"/>
      <c r="I854" s="27"/>
      <c r="J854" s="27"/>
      <c r="K854" s="27"/>
      <c r="L854" s="27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8" x14ac:dyDescent="0.25">
      <c r="A855" s="3"/>
      <c r="B855" s="3"/>
      <c r="C855" s="27"/>
      <c r="D855" s="27"/>
      <c r="E855" s="27"/>
      <c r="F855" s="110"/>
      <c r="G855" s="27"/>
      <c r="H855" s="27"/>
      <c r="I855" s="27"/>
      <c r="J855" s="27"/>
      <c r="K855" s="27"/>
      <c r="L855" s="27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8" x14ac:dyDescent="0.25">
      <c r="A856" s="3"/>
      <c r="B856" s="3"/>
      <c r="C856" s="27"/>
      <c r="D856" s="27"/>
      <c r="E856" s="27"/>
      <c r="F856" s="110"/>
      <c r="G856" s="27"/>
      <c r="H856" s="27"/>
      <c r="I856" s="27"/>
      <c r="J856" s="27"/>
      <c r="K856" s="27"/>
      <c r="L856" s="27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8" x14ac:dyDescent="0.25">
      <c r="A857" s="3"/>
      <c r="B857" s="3"/>
      <c r="C857" s="27"/>
      <c r="D857" s="27"/>
      <c r="E857" s="27"/>
      <c r="F857" s="110"/>
      <c r="G857" s="27"/>
      <c r="H857" s="27"/>
      <c r="I857" s="27"/>
      <c r="J857" s="27"/>
      <c r="K857" s="27"/>
      <c r="L857" s="27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8" x14ac:dyDescent="0.25">
      <c r="A858" s="3"/>
      <c r="B858" s="3"/>
      <c r="C858" s="27"/>
      <c r="D858" s="27"/>
      <c r="E858" s="27"/>
      <c r="F858" s="110"/>
      <c r="G858" s="27"/>
      <c r="H858" s="27"/>
      <c r="I858" s="27"/>
      <c r="J858" s="27"/>
      <c r="K858" s="27"/>
      <c r="L858" s="27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8" x14ac:dyDescent="0.25">
      <c r="A859" s="3"/>
      <c r="B859" s="3"/>
      <c r="C859" s="27"/>
      <c r="D859" s="27"/>
      <c r="E859" s="27"/>
      <c r="F859" s="110"/>
      <c r="G859" s="27"/>
      <c r="H859" s="27"/>
      <c r="I859" s="27"/>
      <c r="J859" s="27"/>
      <c r="K859" s="27"/>
      <c r="L859" s="27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8" x14ac:dyDescent="0.25">
      <c r="A860" s="3"/>
      <c r="B860" s="3"/>
      <c r="C860" s="27"/>
      <c r="D860" s="27"/>
      <c r="E860" s="27"/>
      <c r="F860" s="110"/>
      <c r="G860" s="27"/>
      <c r="H860" s="27"/>
      <c r="I860" s="27"/>
      <c r="J860" s="27"/>
      <c r="K860" s="27"/>
      <c r="L860" s="27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8" x14ac:dyDescent="0.25">
      <c r="A861" s="3"/>
      <c r="B861" s="3"/>
      <c r="C861" s="27"/>
      <c r="D861" s="27"/>
      <c r="E861" s="27"/>
      <c r="F861" s="110"/>
      <c r="G861" s="27"/>
      <c r="H861" s="27"/>
      <c r="I861" s="27"/>
      <c r="J861" s="27"/>
      <c r="K861" s="27"/>
      <c r="L861" s="27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8" x14ac:dyDescent="0.25">
      <c r="A862" s="3"/>
      <c r="B862" s="3"/>
      <c r="C862" s="27"/>
      <c r="D862" s="27"/>
      <c r="E862" s="27"/>
      <c r="F862" s="110"/>
      <c r="G862" s="27"/>
      <c r="H862" s="27"/>
      <c r="I862" s="27"/>
      <c r="J862" s="27"/>
      <c r="K862" s="27"/>
      <c r="L862" s="27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8" x14ac:dyDescent="0.25">
      <c r="A863" s="3"/>
      <c r="B863" s="3"/>
      <c r="C863" s="27"/>
      <c r="D863" s="27"/>
      <c r="E863" s="27"/>
      <c r="F863" s="110"/>
      <c r="G863" s="27"/>
      <c r="H863" s="27"/>
      <c r="I863" s="27"/>
      <c r="J863" s="27"/>
      <c r="K863" s="27"/>
      <c r="L863" s="27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8" x14ac:dyDescent="0.25">
      <c r="A864" s="3"/>
      <c r="B864" s="3"/>
      <c r="C864" s="27"/>
      <c r="D864" s="27"/>
      <c r="E864" s="27"/>
      <c r="F864" s="110"/>
      <c r="G864" s="27"/>
      <c r="H864" s="27"/>
      <c r="I864" s="27"/>
      <c r="J864" s="27"/>
      <c r="K864" s="27"/>
      <c r="L864" s="27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8" x14ac:dyDescent="0.25">
      <c r="A865" s="3"/>
      <c r="B865" s="3"/>
      <c r="C865" s="27"/>
      <c r="D865" s="27"/>
      <c r="E865" s="27"/>
      <c r="F865" s="110"/>
      <c r="G865" s="27"/>
      <c r="H865" s="27"/>
      <c r="I865" s="27"/>
      <c r="J865" s="27"/>
      <c r="K865" s="27"/>
      <c r="L865" s="27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8" x14ac:dyDescent="0.25">
      <c r="A866" s="3"/>
      <c r="B866" s="3"/>
      <c r="C866" s="27"/>
      <c r="D866" s="27"/>
      <c r="E866" s="27"/>
      <c r="F866" s="110"/>
      <c r="G866" s="27"/>
      <c r="H866" s="27"/>
      <c r="I866" s="27"/>
      <c r="J866" s="27"/>
      <c r="K866" s="27"/>
      <c r="L866" s="27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8" x14ac:dyDescent="0.25">
      <c r="A867" s="3"/>
      <c r="B867" s="3"/>
      <c r="C867" s="27"/>
      <c r="D867" s="27"/>
      <c r="E867" s="27"/>
      <c r="F867" s="110"/>
      <c r="G867" s="27"/>
      <c r="H867" s="27"/>
      <c r="I867" s="27"/>
      <c r="J867" s="27"/>
      <c r="K867" s="27"/>
      <c r="L867" s="27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8" x14ac:dyDescent="0.25">
      <c r="A868" s="3"/>
      <c r="B868" s="3"/>
      <c r="C868" s="27"/>
      <c r="D868" s="27"/>
      <c r="E868" s="27"/>
      <c r="F868" s="110"/>
      <c r="G868" s="27"/>
      <c r="H868" s="27"/>
      <c r="I868" s="27"/>
      <c r="J868" s="27"/>
      <c r="K868" s="27"/>
      <c r="L868" s="27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8" x14ac:dyDescent="0.25">
      <c r="A869" s="3"/>
      <c r="B869" s="3"/>
      <c r="C869" s="27"/>
      <c r="D869" s="27"/>
      <c r="E869" s="27"/>
      <c r="F869" s="110"/>
      <c r="G869" s="27"/>
      <c r="H869" s="27"/>
      <c r="I869" s="27"/>
      <c r="J869" s="27"/>
      <c r="K869" s="27"/>
      <c r="L869" s="27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8" x14ac:dyDescent="0.25">
      <c r="A870" s="3"/>
      <c r="B870" s="3"/>
      <c r="C870" s="27"/>
      <c r="D870" s="27"/>
      <c r="E870" s="27"/>
      <c r="F870" s="110"/>
      <c r="G870" s="27"/>
      <c r="H870" s="27"/>
      <c r="I870" s="27"/>
      <c r="J870" s="27"/>
      <c r="K870" s="27"/>
      <c r="L870" s="27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8" x14ac:dyDescent="0.25">
      <c r="A871" s="3"/>
      <c r="B871" s="3"/>
      <c r="C871" s="27"/>
      <c r="D871" s="27"/>
      <c r="E871" s="27"/>
      <c r="F871" s="110"/>
      <c r="G871" s="27"/>
      <c r="H871" s="27"/>
      <c r="I871" s="27"/>
      <c r="J871" s="27"/>
      <c r="K871" s="27"/>
      <c r="L871" s="27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8" x14ac:dyDescent="0.25">
      <c r="A872" s="3"/>
      <c r="B872" s="3"/>
      <c r="C872" s="27"/>
      <c r="D872" s="27"/>
      <c r="E872" s="27"/>
      <c r="F872" s="110"/>
      <c r="G872" s="27"/>
      <c r="H872" s="27"/>
      <c r="I872" s="27"/>
      <c r="J872" s="27"/>
      <c r="K872" s="27"/>
      <c r="L872" s="27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8" x14ac:dyDescent="0.25">
      <c r="A873" s="3"/>
      <c r="B873" s="3"/>
      <c r="C873" s="27"/>
      <c r="D873" s="27"/>
      <c r="E873" s="27"/>
      <c r="F873" s="110"/>
      <c r="G873" s="27"/>
      <c r="H873" s="27"/>
      <c r="I873" s="27"/>
      <c r="J873" s="27"/>
      <c r="K873" s="27"/>
      <c r="L873" s="27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8" x14ac:dyDescent="0.25">
      <c r="A874" s="3"/>
      <c r="B874" s="3"/>
      <c r="C874" s="27"/>
      <c r="D874" s="27"/>
      <c r="E874" s="27"/>
      <c r="F874" s="110"/>
      <c r="G874" s="27"/>
      <c r="H874" s="27"/>
      <c r="I874" s="27"/>
      <c r="J874" s="27"/>
      <c r="K874" s="27"/>
      <c r="L874" s="27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8" x14ac:dyDescent="0.25">
      <c r="A875" s="3"/>
      <c r="B875" s="3"/>
      <c r="C875" s="27"/>
      <c r="D875" s="27"/>
      <c r="E875" s="27"/>
      <c r="F875" s="110"/>
      <c r="G875" s="27"/>
      <c r="H875" s="27"/>
      <c r="I875" s="27"/>
      <c r="J875" s="27"/>
      <c r="K875" s="27"/>
      <c r="L875" s="27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8" x14ac:dyDescent="0.25">
      <c r="A876" s="3"/>
      <c r="B876" s="3"/>
      <c r="C876" s="27"/>
      <c r="D876" s="27"/>
      <c r="E876" s="27"/>
      <c r="F876" s="110"/>
      <c r="G876" s="27"/>
      <c r="H876" s="27"/>
      <c r="I876" s="27"/>
      <c r="J876" s="27"/>
      <c r="K876" s="27"/>
      <c r="L876" s="27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8" x14ac:dyDescent="0.25">
      <c r="A877" s="3"/>
      <c r="B877" s="3"/>
      <c r="C877" s="27"/>
      <c r="D877" s="27"/>
      <c r="E877" s="27"/>
      <c r="F877" s="110"/>
      <c r="G877" s="27"/>
      <c r="H877" s="27"/>
      <c r="I877" s="27"/>
      <c r="J877" s="27"/>
      <c r="K877" s="27"/>
      <c r="L877" s="27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8" x14ac:dyDescent="0.25">
      <c r="A878" s="3"/>
      <c r="B878" s="3"/>
      <c r="C878" s="27"/>
      <c r="D878" s="27"/>
      <c r="E878" s="27"/>
      <c r="F878" s="110"/>
      <c r="G878" s="27"/>
      <c r="H878" s="27"/>
      <c r="I878" s="27"/>
      <c r="J878" s="27"/>
      <c r="K878" s="27"/>
      <c r="L878" s="27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8" x14ac:dyDescent="0.25">
      <c r="A879" s="3"/>
      <c r="B879" s="3"/>
      <c r="C879" s="27"/>
      <c r="D879" s="27"/>
      <c r="E879" s="27"/>
      <c r="F879" s="110"/>
      <c r="G879" s="27"/>
      <c r="H879" s="27"/>
      <c r="I879" s="27"/>
      <c r="J879" s="27"/>
      <c r="K879" s="27"/>
      <c r="L879" s="27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8" x14ac:dyDescent="0.25">
      <c r="A880" s="3"/>
      <c r="B880" s="3"/>
      <c r="C880" s="27"/>
      <c r="D880" s="27"/>
      <c r="E880" s="27"/>
      <c r="F880" s="110"/>
      <c r="G880" s="27"/>
      <c r="H880" s="27"/>
      <c r="I880" s="27"/>
      <c r="J880" s="27"/>
      <c r="K880" s="27"/>
      <c r="L880" s="27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8" x14ac:dyDescent="0.25">
      <c r="A881" s="3"/>
      <c r="B881" s="3"/>
      <c r="C881" s="27"/>
      <c r="D881" s="27"/>
      <c r="E881" s="27"/>
      <c r="F881" s="110"/>
      <c r="G881" s="27"/>
      <c r="H881" s="27"/>
      <c r="I881" s="27"/>
      <c r="J881" s="27"/>
      <c r="K881" s="27"/>
      <c r="L881" s="27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8" x14ac:dyDescent="0.25">
      <c r="A882" s="3"/>
      <c r="B882" s="3"/>
      <c r="C882" s="27"/>
      <c r="D882" s="27"/>
      <c r="E882" s="27"/>
      <c r="F882" s="110"/>
      <c r="G882" s="27"/>
      <c r="H882" s="27"/>
      <c r="I882" s="27"/>
      <c r="J882" s="27"/>
      <c r="K882" s="27"/>
      <c r="L882" s="27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8" x14ac:dyDescent="0.25">
      <c r="A883" s="3"/>
      <c r="B883" s="3"/>
      <c r="C883" s="27"/>
      <c r="D883" s="27"/>
      <c r="E883" s="27"/>
      <c r="F883" s="110"/>
      <c r="G883" s="27"/>
      <c r="H883" s="27"/>
      <c r="I883" s="27"/>
      <c r="J883" s="27"/>
      <c r="K883" s="27"/>
      <c r="L883" s="27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8" x14ac:dyDescent="0.25">
      <c r="A884" s="3"/>
      <c r="B884" s="3"/>
      <c r="C884" s="27"/>
      <c r="D884" s="27"/>
      <c r="E884" s="27"/>
      <c r="F884" s="110"/>
      <c r="G884" s="27"/>
      <c r="H884" s="27"/>
      <c r="I884" s="27"/>
      <c r="J884" s="27"/>
      <c r="K884" s="27"/>
      <c r="L884" s="27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8" x14ac:dyDescent="0.25">
      <c r="A885" s="3"/>
      <c r="B885" s="3"/>
      <c r="C885" s="27"/>
      <c r="D885" s="27"/>
      <c r="E885" s="27"/>
      <c r="F885" s="110"/>
      <c r="G885" s="27"/>
      <c r="H885" s="27"/>
      <c r="I885" s="27"/>
      <c r="J885" s="27"/>
      <c r="K885" s="27"/>
      <c r="L885" s="27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8" x14ac:dyDescent="0.25">
      <c r="A886" s="3"/>
      <c r="B886" s="3"/>
      <c r="C886" s="27"/>
      <c r="D886" s="27"/>
      <c r="E886" s="27"/>
      <c r="F886" s="110"/>
      <c r="G886" s="27"/>
      <c r="H886" s="27"/>
      <c r="I886" s="27"/>
      <c r="J886" s="27"/>
      <c r="K886" s="27"/>
      <c r="L886" s="27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8" x14ac:dyDescent="0.25">
      <c r="A887" s="3"/>
      <c r="B887" s="3"/>
      <c r="C887" s="27"/>
      <c r="D887" s="27"/>
      <c r="E887" s="27"/>
      <c r="F887" s="110"/>
      <c r="G887" s="27"/>
      <c r="H887" s="27"/>
      <c r="I887" s="27"/>
      <c r="J887" s="27"/>
      <c r="K887" s="27"/>
      <c r="L887" s="27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8" x14ac:dyDescent="0.25">
      <c r="A888" s="3"/>
      <c r="B888" s="3"/>
      <c r="C888" s="27"/>
      <c r="D888" s="27"/>
      <c r="E888" s="27"/>
      <c r="F888" s="110"/>
      <c r="G888" s="27"/>
      <c r="H888" s="27"/>
      <c r="I888" s="27"/>
      <c r="J888" s="27"/>
      <c r="K888" s="27"/>
      <c r="L888" s="27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8" x14ac:dyDescent="0.25">
      <c r="A889" s="3"/>
      <c r="B889" s="3"/>
      <c r="C889" s="27"/>
      <c r="D889" s="27"/>
      <c r="E889" s="27"/>
      <c r="F889" s="110"/>
      <c r="G889" s="27"/>
      <c r="H889" s="27"/>
      <c r="I889" s="27"/>
      <c r="J889" s="27"/>
      <c r="K889" s="27"/>
      <c r="L889" s="27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8" x14ac:dyDescent="0.25">
      <c r="A890" s="3"/>
      <c r="B890" s="3"/>
      <c r="C890" s="27"/>
      <c r="D890" s="27"/>
      <c r="E890" s="27"/>
      <c r="F890" s="110"/>
      <c r="G890" s="27"/>
      <c r="H890" s="27"/>
      <c r="I890" s="27"/>
      <c r="J890" s="27"/>
      <c r="K890" s="27"/>
      <c r="L890" s="27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8" x14ac:dyDescent="0.25">
      <c r="A891" s="3"/>
      <c r="B891" s="3"/>
      <c r="C891" s="27"/>
      <c r="D891" s="27"/>
      <c r="E891" s="27"/>
      <c r="F891" s="110"/>
      <c r="G891" s="27"/>
      <c r="H891" s="27"/>
      <c r="I891" s="27"/>
      <c r="J891" s="27"/>
      <c r="K891" s="27"/>
      <c r="L891" s="27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8" x14ac:dyDescent="0.25">
      <c r="A892" s="3"/>
      <c r="B892" s="3"/>
      <c r="C892" s="27"/>
      <c r="D892" s="27"/>
      <c r="E892" s="27"/>
      <c r="F892" s="110"/>
      <c r="G892" s="27"/>
      <c r="H892" s="27"/>
      <c r="I892" s="27"/>
      <c r="J892" s="27"/>
      <c r="K892" s="27"/>
      <c r="L892" s="27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8" x14ac:dyDescent="0.25">
      <c r="A893" s="3"/>
      <c r="B893" s="3"/>
      <c r="C893" s="27"/>
      <c r="D893" s="27"/>
      <c r="E893" s="27"/>
      <c r="F893" s="110"/>
      <c r="G893" s="27"/>
      <c r="H893" s="27"/>
      <c r="I893" s="27"/>
      <c r="J893" s="27"/>
      <c r="K893" s="27"/>
      <c r="L893" s="27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8" x14ac:dyDescent="0.25">
      <c r="A894" s="3"/>
      <c r="B894" s="3"/>
      <c r="C894" s="27"/>
      <c r="D894" s="27"/>
      <c r="E894" s="27"/>
      <c r="F894" s="110"/>
      <c r="G894" s="27"/>
      <c r="H894" s="27"/>
      <c r="I894" s="27"/>
      <c r="J894" s="27"/>
      <c r="K894" s="27"/>
      <c r="L894" s="27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8" x14ac:dyDescent="0.25">
      <c r="A895" s="3"/>
      <c r="B895" s="3"/>
      <c r="C895" s="27"/>
      <c r="D895" s="27"/>
      <c r="E895" s="27"/>
      <c r="F895" s="110"/>
      <c r="G895" s="27"/>
      <c r="H895" s="27"/>
      <c r="I895" s="27"/>
      <c r="J895" s="27"/>
      <c r="K895" s="27"/>
      <c r="L895" s="27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8" x14ac:dyDescent="0.25">
      <c r="A896" s="3"/>
      <c r="B896" s="3"/>
      <c r="C896" s="27"/>
      <c r="D896" s="27"/>
      <c r="E896" s="27"/>
      <c r="F896" s="110"/>
      <c r="G896" s="27"/>
      <c r="H896" s="27"/>
      <c r="I896" s="27"/>
      <c r="J896" s="27"/>
      <c r="K896" s="27"/>
      <c r="L896" s="27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8" x14ac:dyDescent="0.25">
      <c r="A897" s="3"/>
      <c r="B897" s="3"/>
      <c r="C897" s="27"/>
      <c r="D897" s="27"/>
      <c r="E897" s="27"/>
      <c r="F897" s="110"/>
      <c r="G897" s="27"/>
      <c r="H897" s="27"/>
      <c r="I897" s="27"/>
      <c r="J897" s="27"/>
      <c r="K897" s="27"/>
      <c r="L897" s="27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8" x14ac:dyDescent="0.25">
      <c r="A898" s="3"/>
      <c r="B898" s="3"/>
      <c r="C898" s="27"/>
      <c r="D898" s="27"/>
      <c r="E898" s="27"/>
      <c r="F898" s="110"/>
      <c r="G898" s="27"/>
      <c r="H898" s="27"/>
      <c r="I898" s="27"/>
      <c r="J898" s="27"/>
      <c r="K898" s="27"/>
      <c r="L898" s="27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8" x14ac:dyDescent="0.25">
      <c r="A899" s="3"/>
      <c r="B899" s="3"/>
      <c r="C899" s="27"/>
      <c r="D899" s="27"/>
      <c r="E899" s="27"/>
      <c r="F899" s="110"/>
      <c r="G899" s="27"/>
      <c r="H899" s="27"/>
      <c r="I899" s="27"/>
      <c r="J899" s="27"/>
      <c r="K899" s="27"/>
      <c r="L899" s="27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8" x14ac:dyDescent="0.25">
      <c r="A900" s="3"/>
      <c r="B900" s="3"/>
      <c r="C900" s="27"/>
      <c r="D900" s="27"/>
      <c r="E900" s="27"/>
      <c r="F900" s="110"/>
      <c r="G900" s="27"/>
      <c r="H900" s="27"/>
      <c r="I900" s="27"/>
      <c r="J900" s="27"/>
      <c r="K900" s="27"/>
      <c r="L900" s="27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8" x14ac:dyDescent="0.25">
      <c r="A901" s="3"/>
      <c r="B901" s="3"/>
      <c r="C901" s="27"/>
      <c r="D901" s="27"/>
      <c r="E901" s="27"/>
      <c r="F901" s="110"/>
      <c r="G901" s="27"/>
      <c r="H901" s="27"/>
      <c r="I901" s="27"/>
      <c r="J901" s="27"/>
      <c r="K901" s="27"/>
      <c r="L901" s="27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8" x14ac:dyDescent="0.25">
      <c r="A902" s="3"/>
      <c r="B902" s="3"/>
      <c r="C902" s="27"/>
      <c r="D902" s="27"/>
      <c r="E902" s="27"/>
      <c r="F902" s="110"/>
      <c r="G902" s="27"/>
      <c r="H902" s="27"/>
      <c r="I902" s="27"/>
      <c r="J902" s="27"/>
      <c r="K902" s="27"/>
      <c r="L902" s="27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8" x14ac:dyDescent="0.25">
      <c r="A903" s="3"/>
      <c r="B903" s="3"/>
      <c r="C903" s="27"/>
      <c r="D903" s="27"/>
      <c r="E903" s="27"/>
      <c r="F903" s="110"/>
      <c r="G903" s="27"/>
      <c r="H903" s="27"/>
      <c r="I903" s="27"/>
      <c r="J903" s="27"/>
      <c r="K903" s="27"/>
      <c r="L903" s="27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8" x14ac:dyDescent="0.25">
      <c r="A904" s="3"/>
      <c r="B904" s="3"/>
      <c r="C904" s="27"/>
      <c r="D904" s="27"/>
      <c r="E904" s="27"/>
      <c r="F904" s="110"/>
      <c r="G904" s="27"/>
      <c r="H904" s="27"/>
      <c r="I904" s="27"/>
      <c r="J904" s="27"/>
      <c r="K904" s="27"/>
      <c r="L904" s="27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8" x14ac:dyDescent="0.25">
      <c r="A905" s="3"/>
      <c r="B905" s="3"/>
      <c r="C905" s="27"/>
      <c r="D905" s="27"/>
      <c r="E905" s="27"/>
      <c r="F905" s="110"/>
      <c r="G905" s="27"/>
      <c r="H905" s="27"/>
      <c r="I905" s="27"/>
      <c r="J905" s="27"/>
      <c r="K905" s="27"/>
      <c r="L905" s="27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8" x14ac:dyDescent="0.25">
      <c r="A906" s="3"/>
      <c r="B906" s="3"/>
      <c r="C906" s="27"/>
      <c r="D906" s="27"/>
      <c r="E906" s="27"/>
      <c r="F906" s="110"/>
      <c r="G906" s="27"/>
      <c r="H906" s="27"/>
      <c r="I906" s="27"/>
      <c r="J906" s="27"/>
      <c r="K906" s="27"/>
      <c r="L906" s="27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8" x14ac:dyDescent="0.25">
      <c r="A907" s="3"/>
      <c r="B907" s="3"/>
      <c r="C907" s="27"/>
      <c r="D907" s="27"/>
      <c r="E907" s="27"/>
      <c r="F907" s="110"/>
      <c r="G907" s="27"/>
      <c r="H907" s="27"/>
      <c r="I907" s="27"/>
      <c r="J907" s="27"/>
      <c r="K907" s="27"/>
      <c r="L907" s="27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8" x14ac:dyDescent="0.25">
      <c r="A908" s="3"/>
      <c r="B908" s="3"/>
      <c r="C908" s="27"/>
      <c r="D908" s="27"/>
      <c r="E908" s="27"/>
      <c r="F908" s="110"/>
      <c r="G908" s="27"/>
      <c r="H908" s="27"/>
      <c r="I908" s="27"/>
      <c r="J908" s="27"/>
      <c r="K908" s="27"/>
      <c r="L908" s="27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8" x14ac:dyDescent="0.25">
      <c r="A909" s="3"/>
      <c r="B909" s="3"/>
      <c r="C909" s="27"/>
      <c r="D909" s="27"/>
      <c r="E909" s="27"/>
      <c r="F909" s="110"/>
      <c r="G909" s="27"/>
      <c r="H909" s="27"/>
      <c r="I909" s="27"/>
      <c r="J909" s="27"/>
      <c r="K909" s="27"/>
      <c r="L909" s="27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8" x14ac:dyDescent="0.25">
      <c r="A910" s="3"/>
      <c r="B910" s="3"/>
      <c r="C910" s="27"/>
      <c r="D910" s="27"/>
      <c r="E910" s="27"/>
      <c r="F910" s="110"/>
      <c r="G910" s="27"/>
      <c r="H910" s="27"/>
      <c r="I910" s="27"/>
      <c r="J910" s="27"/>
      <c r="K910" s="27"/>
      <c r="L910" s="27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8" x14ac:dyDescent="0.25">
      <c r="A911" s="3"/>
      <c r="B911" s="3"/>
      <c r="C911" s="27"/>
      <c r="D911" s="27"/>
      <c r="E911" s="27"/>
      <c r="F911" s="110"/>
      <c r="G911" s="27"/>
      <c r="H911" s="27"/>
      <c r="I911" s="27"/>
      <c r="J911" s="27"/>
      <c r="K911" s="27"/>
      <c r="L911" s="27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8" x14ac:dyDescent="0.25">
      <c r="A912" s="3"/>
      <c r="B912" s="3"/>
      <c r="C912" s="27"/>
      <c r="D912" s="27"/>
      <c r="E912" s="27"/>
      <c r="F912" s="110"/>
      <c r="G912" s="27"/>
      <c r="H912" s="27"/>
      <c r="I912" s="27"/>
      <c r="J912" s="27"/>
      <c r="K912" s="27"/>
      <c r="L912" s="27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8" x14ac:dyDescent="0.25">
      <c r="A913" s="3"/>
      <c r="B913" s="3"/>
      <c r="C913" s="27"/>
      <c r="D913" s="27"/>
      <c r="E913" s="27"/>
      <c r="F913" s="110"/>
      <c r="G913" s="27"/>
      <c r="H913" s="27"/>
      <c r="I913" s="27"/>
      <c r="J913" s="27"/>
      <c r="K913" s="27"/>
      <c r="L913" s="27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8" x14ac:dyDescent="0.25">
      <c r="A914" s="3"/>
      <c r="B914" s="3"/>
      <c r="C914" s="27"/>
      <c r="D914" s="27"/>
      <c r="E914" s="27"/>
      <c r="F914" s="110"/>
      <c r="G914" s="27"/>
      <c r="H914" s="27"/>
      <c r="I914" s="27"/>
      <c r="J914" s="27"/>
      <c r="K914" s="27"/>
      <c r="L914" s="27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8" x14ac:dyDescent="0.25">
      <c r="A915" s="3"/>
      <c r="B915" s="3"/>
      <c r="C915" s="27"/>
      <c r="D915" s="27"/>
      <c r="E915" s="27"/>
      <c r="F915" s="110"/>
      <c r="G915" s="27"/>
      <c r="H915" s="27"/>
      <c r="I915" s="27"/>
      <c r="J915" s="27"/>
      <c r="K915" s="27"/>
      <c r="L915" s="27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8" x14ac:dyDescent="0.25">
      <c r="A916" s="3"/>
      <c r="B916" s="3"/>
      <c r="C916" s="27"/>
      <c r="D916" s="27"/>
      <c r="E916" s="27"/>
      <c r="F916" s="110"/>
      <c r="G916" s="27"/>
      <c r="H916" s="27"/>
      <c r="I916" s="27"/>
      <c r="J916" s="27"/>
      <c r="K916" s="27"/>
      <c r="L916" s="27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8" x14ac:dyDescent="0.25">
      <c r="A917" s="3"/>
      <c r="B917" s="3"/>
      <c r="C917" s="27"/>
      <c r="D917" s="27"/>
      <c r="E917" s="27"/>
      <c r="F917" s="110"/>
      <c r="G917" s="27"/>
      <c r="H917" s="27"/>
      <c r="I917" s="27"/>
      <c r="J917" s="27"/>
      <c r="K917" s="27"/>
      <c r="L917" s="27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8" x14ac:dyDescent="0.25">
      <c r="A918" s="3"/>
      <c r="B918" s="3"/>
      <c r="C918" s="27"/>
      <c r="D918" s="27"/>
      <c r="E918" s="27"/>
      <c r="F918" s="110"/>
      <c r="G918" s="27"/>
      <c r="H918" s="27"/>
      <c r="I918" s="27"/>
      <c r="J918" s="27"/>
      <c r="K918" s="27"/>
      <c r="L918" s="27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8" x14ac:dyDescent="0.25">
      <c r="A919" s="3"/>
      <c r="B919" s="3"/>
      <c r="C919" s="27"/>
      <c r="D919" s="27"/>
      <c r="E919" s="27"/>
      <c r="F919" s="110"/>
      <c r="G919" s="27"/>
      <c r="H919" s="27"/>
      <c r="I919" s="27"/>
      <c r="J919" s="27"/>
      <c r="K919" s="27"/>
      <c r="L919" s="27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8" x14ac:dyDescent="0.25">
      <c r="A920" s="3"/>
      <c r="B920" s="3"/>
      <c r="C920" s="27"/>
      <c r="D920" s="27"/>
      <c r="E920" s="27"/>
      <c r="F920" s="110"/>
      <c r="G920" s="27"/>
      <c r="H920" s="27"/>
      <c r="I920" s="27"/>
      <c r="J920" s="27"/>
      <c r="K920" s="27"/>
      <c r="L920" s="27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8" x14ac:dyDescent="0.25">
      <c r="A921" s="3"/>
      <c r="B921" s="3"/>
      <c r="C921" s="27"/>
      <c r="D921" s="27"/>
      <c r="E921" s="27"/>
      <c r="F921" s="110"/>
      <c r="G921" s="27"/>
      <c r="H921" s="27"/>
      <c r="I921" s="27"/>
      <c r="J921" s="27"/>
      <c r="K921" s="27"/>
      <c r="L921" s="27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8" x14ac:dyDescent="0.25">
      <c r="A922" s="3"/>
      <c r="B922" s="3"/>
      <c r="C922" s="27"/>
      <c r="D922" s="27"/>
      <c r="E922" s="27"/>
      <c r="F922" s="110"/>
      <c r="G922" s="27"/>
      <c r="H922" s="27"/>
      <c r="I922" s="27"/>
      <c r="J922" s="27"/>
      <c r="K922" s="27"/>
      <c r="L922" s="27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8" x14ac:dyDescent="0.25">
      <c r="A923" s="3"/>
      <c r="B923" s="3"/>
      <c r="C923" s="27"/>
      <c r="D923" s="27"/>
      <c r="E923" s="27"/>
      <c r="F923" s="110"/>
      <c r="G923" s="27"/>
      <c r="H923" s="27"/>
      <c r="I923" s="27"/>
      <c r="J923" s="27"/>
      <c r="K923" s="27"/>
      <c r="L923" s="27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8" x14ac:dyDescent="0.25">
      <c r="A924" s="3"/>
      <c r="B924" s="3"/>
      <c r="C924" s="27"/>
      <c r="D924" s="27"/>
      <c r="E924" s="27"/>
      <c r="F924" s="110"/>
      <c r="G924" s="27"/>
      <c r="H924" s="27"/>
      <c r="I924" s="27"/>
      <c r="J924" s="27"/>
      <c r="K924" s="27"/>
      <c r="L924" s="27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8" x14ac:dyDescent="0.25">
      <c r="A925" s="3"/>
      <c r="B925" s="3"/>
      <c r="C925" s="27"/>
      <c r="D925" s="27"/>
      <c r="E925" s="27"/>
      <c r="F925" s="110"/>
      <c r="G925" s="27"/>
      <c r="H925" s="27"/>
      <c r="I925" s="27"/>
      <c r="J925" s="27"/>
      <c r="K925" s="27"/>
      <c r="L925" s="27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8" x14ac:dyDescent="0.25">
      <c r="A926" s="3"/>
      <c r="B926" s="3"/>
      <c r="C926" s="27"/>
      <c r="D926" s="27"/>
      <c r="E926" s="27"/>
      <c r="F926" s="110"/>
      <c r="G926" s="27"/>
      <c r="H926" s="27"/>
      <c r="I926" s="27"/>
      <c r="J926" s="27"/>
      <c r="K926" s="27"/>
      <c r="L926" s="27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8" x14ac:dyDescent="0.25">
      <c r="A927" s="3"/>
      <c r="B927" s="3"/>
      <c r="C927" s="27"/>
      <c r="D927" s="27"/>
      <c r="E927" s="27"/>
      <c r="F927" s="110"/>
      <c r="G927" s="27"/>
      <c r="H927" s="27"/>
      <c r="I927" s="27"/>
      <c r="J927" s="27"/>
      <c r="K927" s="27"/>
      <c r="L927" s="27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8" x14ac:dyDescent="0.25">
      <c r="A928" s="3"/>
      <c r="B928" s="3"/>
      <c r="C928" s="27"/>
      <c r="D928" s="27"/>
      <c r="E928" s="27"/>
      <c r="F928" s="110"/>
      <c r="G928" s="27"/>
      <c r="H928" s="27"/>
      <c r="I928" s="27"/>
      <c r="J928" s="27"/>
      <c r="K928" s="27"/>
      <c r="L928" s="27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8" x14ac:dyDescent="0.25">
      <c r="A929" s="3"/>
      <c r="B929" s="3"/>
      <c r="C929" s="27"/>
      <c r="D929" s="27"/>
      <c r="E929" s="27"/>
      <c r="F929" s="110"/>
      <c r="G929" s="27"/>
      <c r="H929" s="27"/>
      <c r="I929" s="27"/>
      <c r="J929" s="27"/>
      <c r="K929" s="27"/>
      <c r="L929" s="27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8" x14ac:dyDescent="0.25">
      <c r="A930" s="3"/>
      <c r="B930" s="3"/>
      <c r="C930" s="27"/>
      <c r="D930" s="27"/>
      <c r="E930" s="27"/>
      <c r="F930" s="110"/>
      <c r="G930" s="27"/>
      <c r="H930" s="27"/>
      <c r="I930" s="27"/>
      <c r="J930" s="27"/>
      <c r="K930" s="27"/>
      <c r="L930" s="27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8" x14ac:dyDescent="0.25">
      <c r="A931" s="3"/>
      <c r="B931" s="3"/>
      <c r="C931" s="27"/>
      <c r="D931" s="27"/>
      <c r="E931" s="27"/>
      <c r="F931" s="110"/>
      <c r="G931" s="27"/>
      <c r="H931" s="27"/>
      <c r="I931" s="27"/>
      <c r="J931" s="27"/>
      <c r="K931" s="27"/>
      <c r="L931" s="27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8" x14ac:dyDescent="0.25">
      <c r="A932" s="3"/>
      <c r="B932" s="3"/>
      <c r="C932" s="27"/>
      <c r="D932" s="27"/>
      <c r="E932" s="27"/>
      <c r="F932" s="110"/>
      <c r="G932" s="27"/>
      <c r="H932" s="27"/>
      <c r="I932" s="27"/>
      <c r="J932" s="27"/>
      <c r="K932" s="27"/>
      <c r="L932" s="27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8" x14ac:dyDescent="0.25">
      <c r="A933" s="3"/>
      <c r="B933" s="3"/>
      <c r="C933" s="27"/>
      <c r="D933" s="27"/>
      <c r="E933" s="27"/>
      <c r="F933" s="110"/>
      <c r="G933" s="27"/>
      <c r="H933" s="27"/>
      <c r="I933" s="27"/>
      <c r="J933" s="27"/>
      <c r="K933" s="27"/>
      <c r="L933" s="27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8" x14ac:dyDescent="0.25">
      <c r="A934" s="3"/>
      <c r="B934" s="3"/>
      <c r="C934" s="27"/>
      <c r="D934" s="27"/>
      <c r="E934" s="27"/>
      <c r="F934" s="110"/>
      <c r="G934" s="27"/>
      <c r="H934" s="27"/>
      <c r="I934" s="27"/>
      <c r="J934" s="27"/>
      <c r="K934" s="27"/>
      <c r="L934" s="27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8" x14ac:dyDescent="0.25">
      <c r="A935" s="3"/>
      <c r="B935" s="3"/>
      <c r="C935" s="27"/>
      <c r="D935" s="27"/>
      <c r="E935" s="27"/>
      <c r="F935" s="110"/>
      <c r="G935" s="27"/>
      <c r="H935" s="27"/>
      <c r="I935" s="27"/>
      <c r="J935" s="27"/>
      <c r="K935" s="27"/>
      <c r="L935" s="27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8" x14ac:dyDescent="0.25">
      <c r="A936" s="3"/>
      <c r="B936" s="3"/>
      <c r="C936" s="27"/>
      <c r="D936" s="27"/>
      <c r="E936" s="27"/>
      <c r="F936" s="110"/>
      <c r="G936" s="27"/>
      <c r="H936" s="27"/>
      <c r="I936" s="27"/>
      <c r="J936" s="27"/>
      <c r="K936" s="27"/>
      <c r="L936" s="27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8" x14ac:dyDescent="0.25">
      <c r="A937" s="3"/>
      <c r="B937" s="3"/>
      <c r="C937" s="27"/>
      <c r="D937" s="27"/>
      <c r="E937" s="27"/>
      <c r="F937" s="110"/>
      <c r="G937" s="27"/>
      <c r="H937" s="27"/>
      <c r="I937" s="27"/>
      <c r="J937" s="27"/>
      <c r="K937" s="27"/>
      <c r="L937" s="27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8" x14ac:dyDescent="0.25">
      <c r="A938" s="3"/>
      <c r="B938" s="3"/>
      <c r="C938" s="27"/>
      <c r="D938" s="27"/>
      <c r="E938" s="27"/>
      <c r="F938" s="110"/>
      <c r="G938" s="27"/>
      <c r="H938" s="27"/>
      <c r="I938" s="27"/>
      <c r="J938" s="27"/>
      <c r="K938" s="27"/>
      <c r="L938" s="27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8" x14ac:dyDescent="0.25">
      <c r="A939" s="3"/>
      <c r="B939" s="3"/>
      <c r="C939" s="27"/>
      <c r="D939" s="27"/>
      <c r="E939" s="27"/>
      <c r="F939" s="110"/>
      <c r="G939" s="27"/>
      <c r="H939" s="27"/>
      <c r="I939" s="27"/>
      <c r="J939" s="27"/>
      <c r="K939" s="27"/>
      <c r="L939" s="27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8" x14ac:dyDescent="0.25">
      <c r="A940" s="3"/>
      <c r="B940" s="3"/>
      <c r="C940" s="27"/>
      <c r="D940" s="27"/>
      <c r="E940" s="27"/>
      <c r="F940" s="110"/>
      <c r="G940" s="27"/>
      <c r="H940" s="27"/>
      <c r="I940" s="27"/>
      <c r="J940" s="27"/>
      <c r="K940" s="27"/>
      <c r="L940" s="27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8" x14ac:dyDescent="0.25">
      <c r="A941" s="3"/>
      <c r="B941" s="3"/>
      <c r="C941" s="27"/>
      <c r="D941" s="27"/>
      <c r="E941" s="27"/>
      <c r="F941" s="110"/>
      <c r="G941" s="27"/>
      <c r="H941" s="27"/>
      <c r="I941" s="27"/>
      <c r="J941" s="27"/>
      <c r="K941" s="27"/>
      <c r="L941" s="27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8" x14ac:dyDescent="0.25">
      <c r="A942" s="3"/>
      <c r="B942" s="3"/>
      <c r="C942" s="27"/>
      <c r="D942" s="27"/>
      <c r="E942" s="27"/>
      <c r="F942" s="110"/>
      <c r="G942" s="27"/>
      <c r="H942" s="27"/>
      <c r="I942" s="27"/>
      <c r="J942" s="27"/>
      <c r="K942" s="27"/>
      <c r="L942" s="27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8" x14ac:dyDescent="0.25">
      <c r="A943" s="3"/>
      <c r="B943" s="3"/>
      <c r="C943" s="27"/>
      <c r="D943" s="27"/>
      <c r="E943" s="27"/>
      <c r="F943" s="110"/>
      <c r="G943" s="27"/>
      <c r="H943" s="27"/>
      <c r="I943" s="27"/>
      <c r="J943" s="27"/>
      <c r="K943" s="27"/>
      <c r="L943" s="27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8" x14ac:dyDescent="0.25">
      <c r="A944" s="3"/>
      <c r="B944" s="3"/>
      <c r="C944" s="27"/>
      <c r="D944" s="27"/>
      <c r="E944" s="27"/>
      <c r="F944" s="110"/>
      <c r="G944" s="27"/>
      <c r="H944" s="27"/>
      <c r="I944" s="27"/>
      <c r="J944" s="27"/>
      <c r="K944" s="27"/>
      <c r="L944" s="27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8" x14ac:dyDescent="0.25">
      <c r="A945" s="3"/>
      <c r="B945" s="3"/>
      <c r="C945" s="27"/>
      <c r="D945" s="27"/>
      <c r="E945" s="27"/>
      <c r="F945" s="110"/>
      <c r="G945" s="27"/>
      <c r="H945" s="27"/>
      <c r="I945" s="27"/>
      <c r="J945" s="27"/>
      <c r="K945" s="27"/>
      <c r="L945" s="27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8" x14ac:dyDescent="0.25">
      <c r="A946" s="3"/>
      <c r="B946" s="3"/>
      <c r="C946" s="27"/>
      <c r="D946" s="27"/>
      <c r="E946" s="27"/>
      <c r="F946" s="110"/>
      <c r="G946" s="27"/>
      <c r="H946" s="27"/>
      <c r="I946" s="27"/>
      <c r="J946" s="27"/>
      <c r="K946" s="27"/>
      <c r="L946" s="27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8" x14ac:dyDescent="0.25">
      <c r="A947" s="3"/>
      <c r="B947" s="3"/>
      <c r="C947" s="27"/>
      <c r="D947" s="27"/>
      <c r="E947" s="27"/>
      <c r="F947" s="110"/>
      <c r="G947" s="27"/>
      <c r="H947" s="27"/>
      <c r="I947" s="27"/>
      <c r="J947" s="27"/>
      <c r="K947" s="27"/>
      <c r="L947" s="27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8" x14ac:dyDescent="0.25">
      <c r="A948" s="3"/>
      <c r="B948" s="3"/>
      <c r="C948" s="27"/>
      <c r="D948" s="27"/>
      <c r="E948" s="27"/>
      <c r="F948" s="110"/>
      <c r="G948" s="27"/>
      <c r="H948" s="27"/>
      <c r="I948" s="27"/>
      <c r="J948" s="27"/>
      <c r="K948" s="27"/>
      <c r="L948" s="27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8" x14ac:dyDescent="0.25">
      <c r="A949" s="3"/>
      <c r="B949" s="3"/>
      <c r="C949" s="27"/>
      <c r="D949" s="27"/>
      <c r="E949" s="27"/>
      <c r="F949" s="110"/>
      <c r="G949" s="27"/>
      <c r="H949" s="27"/>
      <c r="I949" s="27"/>
      <c r="J949" s="27"/>
      <c r="K949" s="27"/>
      <c r="L949" s="27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8" x14ac:dyDescent="0.25">
      <c r="A950" s="3"/>
      <c r="B950" s="3"/>
      <c r="C950" s="27"/>
      <c r="D950" s="27"/>
      <c r="E950" s="27"/>
      <c r="F950" s="110"/>
      <c r="G950" s="27"/>
      <c r="H950" s="27"/>
      <c r="I950" s="27"/>
      <c r="J950" s="27"/>
      <c r="K950" s="27"/>
      <c r="L950" s="27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8" x14ac:dyDescent="0.25">
      <c r="A951" s="3"/>
      <c r="B951" s="3"/>
      <c r="C951" s="27"/>
      <c r="D951" s="27"/>
      <c r="E951" s="27"/>
      <c r="F951" s="110"/>
      <c r="G951" s="27"/>
      <c r="H951" s="27"/>
      <c r="I951" s="27"/>
      <c r="J951" s="27"/>
      <c r="K951" s="27"/>
      <c r="L951" s="27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8" x14ac:dyDescent="0.25">
      <c r="A952" s="3"/>
      <c r="B952" s="3"/>
      <c r="C952" s="27"/>
      <c r="D952" s="27"/>
      <c r="E952" s="27"/>
      <c r="F952" s="110"/>
      <c r="G952" s="27"/>
      <c r="H952" s="27"/>
      <c r="I952" s="27"/>
      <c r="J952" s="27"/>
      <c r="K952" s="27"/>
      <c r="L952" s="27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8" x14ac:dyDescent="0.25">
      <c r="A953" s="3"/>
      <c r="B953" s="3"/>
      <c r="C953" s="27"/>
      <c r="D953" s="27"/>
      <c r="E953" s="27"/>
      <c r="F953" s="110"/>
      <c r="G953" s="27"/>
      <c r="H953" s="27"/>
      <c r="I953" s="27"/>
      <c r="J953" s="27"/>
      <c r="K953" s="27"/>
      <c r="L953" s="27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8" x14ac:dyDescent="0.25">
      <c r="A954" s="3"/>
      <c r="B954" s="3"/>
      <c r="C954" s="27"/>
      <c r="D954" s="27"/>
      <c r="E954" s="27"/>
      <c r="F954" s="110"/>
      <c r="G954" s="27"/>
      <c r="H954" s="27"/>
      <c r="I954" s="27"/>
      <c r="J954" s="27"/>
      <c r="K954" s="27"/>
      <c r="L954" s="27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8" x14ac:dyDescent="0.25">
      <c r="A955" s="3"/>
      <c r="B955" s="3"/>
      <c r="C955" s="27"/>
      <c r="D955" s="27"/>
      <c r="E955" s="27"/>
      <c r="F955" s="110"/>
      <c r="G955" s="27"/>
      <c r="H955" s="27"/>
      <c r="I955" s="27"/>
      <c r="J955" s="27"/>
      <c r="K955" s="27"/>
      <c r="L955" s="27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8" x14ac:dyDescent="0.25">
      <c r="A956" s="3"/>
      <c r="B956" s="3"/>
      <c r="C956" s="27"/>
      <c r="D956" s="27"/>
      <c r="E956" s="27"/>
      <c r="F956" s="110"/>
      <c r="G956" s="27"/>
      <c r="H956" s="27"/>
      <c r="I956" s="27"/>
      <c r="J956" s="27"/>
      <c r="K956" s="27"/>
      <c r="L956" s="27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8" x14ac:dyDescent="0.25">
      <c r="A957" s="3"/>
      <c r="B957" s="3"/>
      <c r="C957" s="27"/>
      <c r="D957" s="27"/>
      <c r="E957" s="27"/>
      <c r="F957" s="110"/>
      <c r="G957" s="27"/>
      <c r="H957" s="27"/>
      <c r="I957" s="27"/>
      <c r="J957" s="27"/>
      <c r="K957" s="27"/>
      <c r="L957" s="27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8" x14ac:dyDescent="0.25">
      <c r="A958" s="3"/>
      <c r="B958" s="3"/>
      <c r="C958" s="27"/>
      <c r="D958" s="27"/>
      <c r="E958" s="27"/>
      <c r="F958" s="110"/>
      <c r="G958" s="27"/>
      <c r="H958" s="27"/>
      <c r="I958" s="27"/>
      <c r="J958" s="27"/>
      <c r="K958" s="27"/>
      <c r="L958" s="27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8" x14ac:dyDescent="0.25">
      <c r="A959" s="3"/>
      <c r="B959" s="3"/>
      <c r="C959" s="27"/>
      <c r="D959" s="27"/>
      <c r="E959" s="27"/>
      <c r="F959" s="110"/>
      <c r="G959" s="27"/>
      <c r="H959" s="27"/>
      <c r="I959" s="27"/>
      <c r="J959" s="27"/>
      <c r="K959" s="27"/>
      <c r="L959" s="27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8" x14ac:dyDescent="0.25">
      <c r="A960" s="3"/>
      <c r="B960" s="3"/>
      <c r="C960" s="27"/>
      <c r="D960" s="27"/>
      <c r="E960" s="27"/>
      <c r="F960" s="110"/>
      <c r="G960" s="27"/>
      <c r="H960" s="27"/>
      <c r="I960" s="27"/>
      <c r="J960" s="27"/>
      <c r="K960" s="27"/>
      <c r="L960" s="27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8" x14ac:dyDescent="0.25">
      <c r="A961" s="3"/>
      <c r="B961" s="3"/>
      <c r="C961" s="27"/>
      <c r="D961" s="27"/>
      <c r="E961" s="27"/>
      <c r="F961" s="110"/>
      <c r="G961" s="27"/>
      <c r="H961" s="27"/>
      <c r="I961" s="27"/>
      <c r="J961" s="27"/>
      <c r="K961" s="27"/>
      <c r="L961" s="27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8" x14ac:dyDescent="0.25">
      <c r="A962" s="3"/>
      <c r="B962" s="3"/>
      <c r="C962" s="27"/>
      <c r="D962" s="27"/>
      <c r="E962" s="27"/>
      <c r="F962" s="110"/>
      <c r="G962" s="27"/>
      <c r="H962" s="27"/>
      <c r="I962" s="27"/>
      <c r="J962" s="27"/>
      <c r="K962" s="27"/>
      <c r="L962" s="27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8" x14ac:dyDescent="0.25">
      <c r="A963" s="3"/>
      <c r="B963" s="3"/>
      <c r="C963" s="27"/>
      <c r="D963" s="27"/>
      <c r="E963" s="27"/>
      <c r="F963" s="110"/>
      <c r="G963" s="27"/>
      <c r="H963" s="27"/>
      <c r="I963" s="27"/>
      <c r="J963" s="27"/>
      <c r="K963" s="27"/>
      <c r="L963" s="27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8" x14ac:dyDescent="0.25">
      <c r="A964" s="3"/>
      <c r="B964" s="3"/>
      <c r="C964" s="27"/>
      <c r="D964" s="27"/>
      <c r="E964" s="27"/>
      <c r="F964" s="110"/>
      <c r="G964" s="27"/>
      <c r="H964" s="27"/>
      <c r="I964" s="27"/>
      <c r="J964" s="27"/>
      <c r="K964" s="27"/>
      <c r="L964" s="27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8" x14ac:dyDescent="0.25">
      <c r="A965" s="3"/>
      <c r="B965" s="3"/>
      <c r="C965" s="27"/>
      <c r="D965" s="27"/>
      <c r="E965" s="27"/>
      <c r="F965" s="110"/>
      <c r="G965" s="27"/>
      <c r="H965" s="27"/>
      <c r="I965" s="27"/>
      <c r="J965" s="27"/>
      <c r="K965" s="27"/>
      <c r="L965" s="27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8" x14ac:dyDescent="0.25">
      <c r="A966" s="3"/>
      <c r="B966" s="3"/>
      <c r="C966" s="27"/>
      <c r="D966" s="27"/>
      <c r="E966" s="27"/>
      <c r="F966" s="110"/>
      <c r="G966" s="27"/>
      <c r="H966" s="27"/>
      <c r="I966" s="27"/>
      <c r="J966" s="27"/>
      <c r="K966" s="27"/>
      <c r="L966" s="27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8" x14ac:dyDescent="0.25">
      <c r="A967" s="3"/>
      <c r="B967" s="3"/>
      <c r="C967" s="27"/>
      <c r="D967" s="27"/>
      <c r="E967" s="27"/>
      <c r="F967" s="110"/>
      <c r="G967" s="27"/>
      <c r="H967" s="27"/>
      <c r="I967" s="27"/>
      <c r="J967" s="27"/>
      <c r="K967" s="27"/>
      <c r="L967" s="27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8" x14ac:dyDescent="0.25">
      <c r="A968" s="3"/>
      <c r="B968" s="3"/>
      <c r="C968" s="27"/>
      <c r="D968" s="27"/>
      <c r="E968" s="27"/>
      <c r="F968" s="110"/>
      <c r="G968" s="27"/>
      <c r="H968" s="27"/>
      <c r="I968" s="27"/>
      <c r="J968" s="27"/>
      <c r="K968" s="27"/>
      <c r="L968" s="27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8" x14ac:dyDescent="0.25">
      <c r="A969" s="3"/>
      <c r="B969" s="3"/>
      <c r="C969" s="27"/>
      <c r="D969" s="27"/>
      <c r="E969" s="27"/>
      <c r="F969" s="110"/>
      <c r="G969" s="27"/>
      <c r="H969" s="27"/>
      <c r="I969" s="27"/>
      <c r="J969" s="27"/>
      <c r="K969" s="27"/>
      <c r="L969" s="27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8" x14ac:dyDescent="0.25">
      <c r="A970" s="3"/>
      <c r="B970" s="3"/>
      <c r="C970" s="27"/>
      <c r="D970" s="27"/>
      <c r="E970" s="27"/>
      <c r="F970" s="110"/>
      <c r="G970" s="27"/>
      <c r="H970" s="27"/>
      <c r="I970" s="27"/>
      <c r="J970" s="27"/>
      <c r="K970" s="27"/>
      <c r="L970" s="27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8" x14ac:dyDescent="0.25">
      <c r="A971" s="3"/>
      <c r="B971" s="3"/>
      <c r="C971" s="27"/>
      <c r="D971" s="27"/>
      <c r="E971" s="27"/>
      <c r="F971" s="110"/>
      <c r="G971" s="27"/>
      <c r="H971" s="27"/>
      <c r="I971" s="27"/>
      <c r="J971" s="27"/>
      <c r="K971" s="27"/>
      <c r="L971" s="27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8" x14ac:dyDescent="0.25">
      <c r="A972" s="3"/>
      <c r="B972" s="3"/>
      <c r="C972" s="27"/>
      <c r="D972" s="27"/>
      <c r="E972" s="27"/>
      <c r="F972" s="110"/>
      <c r="G972" s="27"/>
      <c r="H972" s="27"/>
      <c r="I972" s="27"/>
      <c r="J972" s="27"/>
      <c r="K972" s="27"/>
      <c r="L972" s="27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8" x14ac:dyDescent="0.25">
      <c r="A973" s="3"/>
      <c r="B973" s="3"/>
      <c r="C973" s="27"/>
      <c r="D973" s="27"/>
      <c r="E973" s="27"/>
      <c r="F973" s="110"/>
      <c r="G973" s="27"/>
      <c r="H973" s="27"/>
      <c r="I973" s="27"/>
      <c r="J973" s="27"/>
      <c r="K973" s="27"/>
      <c r="L973" s="27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8" x14ac:dyDescent="0.25">
      <c r="A974" s="3"/>
      <c r="B974" s="3"/>
      <c r="C974" s="27"/>
      <c r="D974" s="27"/>
      <c r="E974" s="27"/>
      <c r="F974" s="110"/>
      <c r="G974" s="27"/>
      <c r="H974" s="27"/>
      <c r="I974" s="27"/>
      <c r="J974" s="27"/>
      <c r="K974" s="27"/>
      <c r="L974" s="27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8" x14ac:dyDescent="0.25">
      <c r="A975" s="3"/>
      <c r="B975" s="3"/>
      <c r="C975" s="27"/>
      <c r="D975" s="27"/>
      <c r="E975" s="27"/>
      <c r="F975" s="110"/>
      <c r="G975" s="27"/>
      <c r="H975" s="27"/>
      <c r="I975" s="27"/>
      <c r="J975" s="27"/>
      <c r="K975" s="27"/>
      <c r="L975" s="27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8" x14ac:dyDescent="0.25">
      <c r="A976" s="3"/>
      <c r="B976" s="3"/>
      <c r="C976" s="27"/>
      <c r="D976" s="27"/>
      <c r="E976" s="27"/>
      <c r="F976" s="110"/>
      <c r="G976" s="27"/>
      <c r="H976" s="27"/>
      <c r="I976" s="27"/>
      <c r="J976" s="27"/>
      <c r="K976" s="27"/>
      <c r="L976" s="27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8" x14ac:dyDescent="0.25">
      <c r="A977" s="3"/>
      <c r="B977" s="3"/>
      <c r="C977" s="27"/>
      <c r="D977" s="27"/>
      <c r="E977" s="27"/>
      <c r="F977" s="110"/>
      <c r="G977" s="27"/>
      <c r="H977" s="27"/>
      <c r="I977" s="27"/>
      <c r="J977" s="27"/>
      <c r="K977" s="27"/>
      <c r="L977" s="27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8" x14ac:dyDescent="0.25">
      <c r="A978" s="3"/>
      <c r="B978" s="3"/>
      <c r="C978" s="27"/>
      <c r="D978" s="27"/>
      <c r="E978" s="27"/>
      <c r="F978" s="110"/>
      <c r="G978" s="27"/>
      <c r="H978" s="27"/>
      <c r="I978" s="27"/>
      <c r="J978" s="27"/>
      <c r="K978" s="27"/>
      <c r="L978" s="27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8" x14ac:dyDescent="0.25">
      <c r="A979" s="3"/>
      <c r="B979" s="3"/>
      <c r="C979" s="27"/>
      <c r="D979" s="27"/>
      <c r="E979" s="27"/>
      <c r="F979" s="110"/>
      <c r="G979" s="27"/>
      <c r="H979" s="27"/>
      <c r="I979" s="27"/>
      <c r="J979" s="27"/>
      <c r="K979" s="27"/>
      <c r="L979" s="27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8" x14ac:dyDescent="0.25">
      <c r="A980" s="3"/>
      <c r="B980" s="3"/>
      <c r="C980" s="27"/>
      <c r="D980" s="27"/>
      <c r="E980" s="27"/>
      <c r="F980" s="110"/>
      <c r="G980" s="27"/>
      <c r="H980" s="27"/>
      <c r="I980" s="27"/>
      <c r="J980" s="27"/>
      <c r="K980" s="27"/>
      <c r="L980" s="27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8" x14ac:dyDescent="0.25">
      <c r="A981" s="3"/>
      <c r="B981" s="3"/>
      <c r="C981" s="27"/>
      <c r="D981" s="27"/>
      <c r="E981" s="27"/>
      <c r="F981" s="110"/>
      <c r="G981" s="27"/>
      <c r="H981" s="27"/>
      <c r="I981" s="27"/>
      <c r="J981" s="27"/>
      <c r="K981" s="27"/>
      <c r="L981" s="27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8" x14ac:dyDescent="0.25">
      <c r="A982" s="3"/>
      <c r="B982" s="3"/>
      <c r="C982" s="27"/>
      <c r="D982" s="27"/>
      <c r="E982" s="27"/>
      <c r="F982" s="110"/>
      <c r="G982" s="27"/>
      <c r="H982" s="27"/>
      <c r="I982" s="27"/>
      <c r="J982" s="27"/>
      <c r="K982" s="27"/>
      <c r="L982" s="27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8" x14ac:dyDescent="0.25">
      <c r="A983" s="3"/>
      <c r="B983" s="3"/>
      <c r="C983" s="27"/>
      <c r="D983" s="27"/>
      <c r="E983" s="27"/>
      <c r="F983" s="110"/>
      <c r="G983" s="27"/>
      <c r="H983" s="27"/>
      <c r="I983" s="27"/>
      <c r="J983" s="27"/>
      <c r="K983" s="27"/>
      <c r="L983" s="27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8" x14ac:dyDescent="0.25">
      <c r="A984" s="3"/>
      <c r="B984" s="3"/>
      <c r="C984" s="27"/>
      <c r="D984" s="27"/>
      <c r="E984" s="27"/>
      <c r="F984" s="110"/>
      <c r="G984" s="27"/>
      <c r="H984" s="27"/>
      <c r="I984" s="27"/>
      <c r="J984" s="27"/>
      <c r="K984" s="27"/>
      <c r="L984" s="27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8" x14ac:dyDescent="0.25">
      <c r="A985" s="3"/>
      <c r="B985" s="3"/>
      <c r="C985" s="27"/>
      <c r="D985" s="27"/>
      <c r="E985" s="27"/>
      <c r="F985" s="110"/>
      <c r="G985" s="27"/>
      <c r="H985" s="27"/>
      <c r="I985" s="27"/>
      <c r="J985" s="27"/>
      <c r="K985" s="27"/>
      <c r="L985" s="27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8" x14ac:dyDescent="0.25">
      <c r="A986" s="3"/>
      <c r="B986" s="3"/>
      <c r="C986" s="27"/>
      <c r="D986" s="27"/>
      <c r="E986" s="27"/>
      <c r="F986" s="110"/>
      <c r="G986" s="27"/>
      <c r="H986" s="27"/>
      <c r="I986" s="27"/>
      <c r="J986" s="27"/>
      <c r="K986" s="27"/>
      <c r="L986" s="27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8" x14ac:dyDescent="0.25">
      <c r="A987" s="3"/>
      <c r="B987" s="3"/>
      <c r="C987" s="27"/>
      <c r="D987" s="27"/>
      <c r="E987" s="27"/>
      <c r="F987" s="110"/>
      <c r="G987" s="27"/>
      <c r="H987" s="27"/>
      <c r="I987" s="27"/>
      <c r="J987" s="27"/>
      <c r="K987" s="27"/>
      <c r="L987" s="27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8" x14ac:dyDescent="0.25">
      <c r="A988" s="3"/>
      <c r="B988" s="3"/>
      <c r="C988" s="27"/>
      <c r="D988" s="27"/>
      <c r="E988" s="27"/>
      <c r="F988" s="110"/>
      <c r="G988" s="27"/>
      <c r="H988" s="27"/>
      <c r="I988" s="27"/>
      <c r="J988" s="27"/>
      <c r="K988" s="27"/>
      <c r="L988" s="27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75" customHeight="1" x14ac:dyDescent="0.25">
      <c r="C989" s="27"/>
      <c r="D989" s="27"/>
      <c r="E989" s="27"/>
      <c r="F989" s="110"/>
      <c r="G989" s="27"/>
      <c r="H989" s="27"/>
      <c r="I989" s="27"/>
      <c r="J989" s="27"/>
      <c r="K989" s="27"/>
      <c r="L989" s="27"/>
    </row>
    <row r="990" spans="1:28" ht="15.75" customHeight="1" x14ac:dyDescent="0.25">
      <c r="C990" s="27"/>
      <c r="D990" s="27"/>
      <c r="E990" s="27"/>
      <c r="F990" s="110"/>
      <c r="G990" s="27"/>
      <c r="H990" s="27"/>
      <c r="I990" s="27"/>
      <c r="J990" s="27"/>
      <c r="K990" s="27"/>
      <c r="L990" s="27"/>
    </row>
    <row r="991" spans="1:28" ht="15.75" customHeight="1" x14ac:dyDescent="0.25">
      <c r="C991" s="27"/>
      <c r="D991" s="27"/>
      <c r="E991" s="27"/>
      <c r="F991" s="110"/>
      <c r="G991" s="27"/>
      <c r="H991" s="27"/>
      <c r="I991" s="27"/>
      <c r="J991" s="27"/>
      <c r="K991" s="27"/>
      <c r="L991" s="27"/>
    </row>
  </sheetData>
  <autoFilter ref="C1:L186">
    <filterColumn colId="1">
      <filters>
        <filter val="ARC"/>
        <filter val="LARC with SSD filled"/>
        <filter val="LFU"/>
        <filter val="LRU"/>
        <filter val="MT"/>
        <filter val="MT2"/>
        <filter val="new MT"/>
        <filter val="period&lt;class 'mts_cache_algorithm.LRU'&gt;"/>
        <filter val="SieveOri"/>
      </filters>
    </filterColumn>
  </autoFilter>
  <sortState ref="C2:L180">
    <sortCondition ref="C2:C180"/>
    <sortCondition ref="G2:G180"/>
    <sortCondition descending="1" ref="F2:F180"/>
  </sortState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K6" sqref="K6"/>
    </sheetView>
  </sheetViews>
  <sheetFormatPr baseColWidth="10" defaultRowHeight="13" x14ac:dyDescent="0.15"/>
  <cols>
    <col min="1" max="1" width="14.33203125" customWidth="1"/>
    <col min="2" max="2" width="13.5" customWidth="1"/>
  </cols>
  <sheetData>
    <row r="1" spans="1:26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4" t="s">
        <v>5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2"/>
      <c r="Q1" s="12"/>
      <c r="R1" s="12" t="s">
        <v>36</v>
      </c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25">
      <c r="A2" s="19" t="s">
        <v>81</v>
      </c>
      <c r="B2" s="12">
        <f t="shared" ref="B2:B4" si="0">C2+D2</f>
        <v>3993316</v>
      </c>
      <c r="C2" s="12">
        <v>1417748</v>
      </c>
      <c r="D2" s="12">
        <v>2575568</v>
      </c>
      <c r="E2" s="21">
        <f t="shared" ref="E2:E4" si="1">C2/D2</f>
        <v>0.55046032564467329</v>
      </c>
      <c r="F2" s="12">
        <f t="shared" ref="F2:F4" si="2">G2+H2</f>
        <v>8985487</v>
      </c>
      <c r="G2" s="12">
        <v>2933912</v>
      </c>
      <c r="H2" s="12">
        <v>6051575</v>
      </c>
      <c r="I2" s="40">
        <f t="shared" ref="I2:I4" si="3">G2/F2</f>
        <v>0.32651674861919006</v>
      </c>
      <c r="J2" s="12">
        <v>610404</v>
      </c>
      <c r="K2" s="12">
        <v>488986</v>
      </c>
      <c r="L2" s="12">
        <v>428184</v>
      </c>
      <c r="M2" s="12">
        <v>3654078</v>
      </c>
      <c r="N2" s="12">
        <v>3654078</v>
      </c>
      <c r="O2" s="12">
        <v>3653617</v>
      </c>
      <c r="P2" s="12">
        <f t="shared" ref="P2:P4" si="4">N2/K2</f>
        <v>7.4727660914627414</v>
      </c>
      <c r="Q2" s="12">
        <f>G2/K2</f>
        <v>5.9999918198067022</v>
      </c>
      <c r="R2" s="36">
        <f t="shared" ref="R2:R4" si="5">G2/K2</f>
        <v>5.9999918198067022</v>
      </c>
      <c r="S2" s="12">
        <f t="shared" ref="S2:S4" si="6">J2/4000000</f>
        <v>0.15260099999999999</v>
      </c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9" t="s">
        <v>76</v>
      </c>
      <c r="B3" s="12">
        <f t="shared" si="0"/>
        <v>1211034</v>
      </c>
      <c r="C3" s="23">
        <v>143973</v>
      </c>
      <c r="D3" s="12">
        <v>1067061</v>
      </c>
      <c r="E3" s="21">
        <f t="shared" si="1"/>
        <v>0.13492480748523281</v>
      </c>
      <c r="F3" s="12">
        <f t="shared" si="2"/>
        <v>2916662</v>
      </c>
      <c r="G3" s="12">
        <v>863725</v>
      </c>
      <c r="H3" s="12">
        <v>2052937</v>
      </c>
      <c r="I3" s="40">
        <f t="shared" si="3"/>
        <v>0.29613475952990098</v>
      </c>
      <c r="J3" s="12">
        <v>818174</v>
      </c>
      <c r="K3" s="12">
        <v>769376</v>
      </c>
      <c r="L3" s="12">
        <v>86930</v>
      </c>
      <c r="M3" s="12">
        <v>8890904</v>
      </c>
      <c r="N3" s="12">
        <v>8890904</v>
      </c>
      <c r="O3" s="12">
        <v>8890452</v>
      </c>
      <c r="P3" s="12">
        <f>N3/K3</f>
        <v>11.55599342844071</v>
      </c>
      <c r="Q3" s="12">
        <f>G3/K3</f>
        <v>1.1226305473526599</v>
      </c>
      <c r="R3" s="12">
        <f t="shared" si="5"/>
        <v>1.1226305473526599</v>
      </c>
      <c r="S3" s="12">
        <f t="shared" si="6"/>
        <v>0.20454349999999999</v>
      </c>
      <c r="T3" s="12"/>
      <c r="U3" s="12"/>
      <c r="V3" s="12"/>
      <c r="W3" s="12"/>
      <c r="X3" s="12"/>
      <c r="Y3" s="12"/>
      <c r="Z3" s="12"/>
    </row>
    <row r="4" spans="1:26" ht="15.75" customHeight="1" x14ac:dyDescent="0.25">
      <c r="A4" s="19" t="s">
        <v>82</v>
      </c>
      <c r="B4" s="12">
        <f t="shared" si="0"/>
        <v>5585886</v>
      </c>
      <c r="C4" s="12">
        <v>602480</v>
      </c>
      <c r="D4" s="12">
        <v>4983406</v>
      </c>
      <c r="E4" s="21">
        <f t="shared" si="1"/>
        <v>0.1208972337393341</v>
      </c>
      <c r="F4" s="12">
        <f t="shared" si="2"/>
        <v>17635766</v>
      </c>
      <c r="G4" s="12">
        <v>3490810</v>
      </c>
      <c r="H4" s="12">
        <v>14144956</v>
      </c>
      <c r="I4" s="40">
        <f t="shared" si="3"/>
        <v>0.19793923326040955</v>
      </c>
      <c r="J4" s="12">
        <v>3886547</v>
      </c>
      <c r="K4" s="12">
        <v>985474</v>
      </c>
      <c r="L4" s="32">
        <v>3247570</v>
      </c>
      <c r="M4" s="12">
        <v>17386415</v>
      </c>
      <c r="N4" s="12">
        <v>17386415</v>
      </c>
      <c r="O4" s="12">
        <v>17386415</v>
      </c>
      <c r="P4" s="12">
        <f t="shared" si="4"/>
        <v>17.642692754958528</v>
      </c>
      <c r="Q4" s="12">
        <f t="shared" ref="Q4" si="7">G4/K4</f>
        <v>3.5422649405260818</v>
      </c>
      <c r="R4" s="22">
        <f t="shared" si="5"/>
        <v>3.5422649405260818</v>
      </c>
      <c r="S4" s="12">
        <f t="shared" si="6"/>
        <v>0.97163675000000005</v>
      </c>
      <c r="T4" s="12"/>
      <c r="U4" s="12"/>
      <c r="V4" s="12"/>
      <c r="W4" s="12"/>
      <c r="X4" s="12"/>
      <c r="Y4" s="12"/>
      <c r="Z4" s="12"/>
    </row>
    <row r="5" spans="1:26" ht="15.75" customHeight="1" x14ac:dyDescent="0.25">
      <c r="A5" s="19" t="s">
        <v>80</v>
      </c>
      <c r="B5" s="12">
        <f>C5+D5</f>
        <v>4224524</v>
      </c>
      <c r="C5" s="12">
        <v>527381</v>
      </c>
      <c r="D5" s="12">
        <v>3697143</v>
      </c>
      <c r="E5" s="21">
        <f>C5/D5</f>
        <v>0.14264555090241302</v>
      </c>
      <c r="F5" s="12">
        <f>G5+H5</f>
        <v>40366612</v>
      </c>
      <c r="G5" s="12">
        <v>2394518</v>
      </c>
      <c r="H5" s="12">
        <v>37972094</v>
      </c>
      <c r="I5" s="40">
        <f t="shared" ref="I5:I13" si="8">G5/F5</f>
        <v>5.9319271084727149E-2</v>
      </c>
      <c r="J5" s="12">
        <v>833112</v>
      </c>
      <c r="K5" s="12">
        <v>462462</v>
      </c>
      <c r="L5" s="12">
        <v>433489</v>
      </c>
      <c r="M5" s="12">
        <v>4257211</v>
      </c>
      <c r="N5" s="12">
        <v>4257211</v>
      </c>
      <c r="O5" s="12">
        <v>4257210</v>
      </c>
      <c r="P5" s="12">
        <f t="shared" ref="P5:P10" si="9">N5/K5</f>
        <v>9.2055368873550698</v>
      </c>
      <c r="Q5" s="12">
        <f t="shared" ref="Q5:Q13" si="10">G5/K5</f>
        <v>5.177761632307087</v>
      </c>
      <c r="R5" s="36">
        <f t="shared" ref="R5:R10" si="11">G5/K5</f>
        <v>5.177761632307087</v>
      </c>
      <c r="S5" s="12">
        <f t="shared" ref="S5:S10" si="12">J5/4000000</f>
        <v>0.20827799999999999</v>
      </c>
      <c r="T5" s="12"/>
      <c r="U5" s="12"/>
      <c r="V5" s="12"/>
      <c r="W5" s="12"/>
      <c r="X5" s="12"/>
      <c r="Y5" s="12"/>
      <c r="Z5" s="12"/>
    </row>
    <row r="6" spans="1:26" ht="15.75" customHeight="1" x14ac:dyDescent="0.25">
      <c r="A6" s="19" t="s">
        <v>47</v>
      </c>
      <c r="B6" s="12">
        <f>C6+D6</f>
        <v>12518968</v>
      </c>
      <c r="C6" s="12">
        <v>383524</v>
      </c>
      <c r="D6" s="12">
        <v>12135444</v>
      </c>
      <c r="E6" s="21">
        <f>C6/D6</f>
        <v>3.1603623237847746E-2</v>
      </c>
      <c r="F6" s="12">
        <f>G6+H6</f>
        <v>22642550</v>
      </c>
      <c r="G6" s="12">
        <v>817125</v>
      </c>
      <c r="H6" s="12">
        <v>21825425</v>
      </c>
      <c r="I6" s="40">
        <f t="shared" si="8"/>
        <v>3.6088028954335973E-2</v>
      </c>
      <c r="J6" s="12">
        <v>230657</v>
      </c>
      <c r="K6" s="12">
        <v>79483</v>
      </c>
      <c r="L6" s="12">
        <v>185248</v>
      </c>
      <c r="M6" s="12">
        <v>5430025</v>
      </c>
      <c r="N6" s="12">
        <v>5430025</v>
      </c>
      <c r="O6" s="12">
        <v>5429419</v>
      </c>
      <c r="P6" s="12">
        <f t="shared" si="9"/>
        <v>68.316809883874541</v>
      </c>
      <c r="Q6" s="12">
        <f t="shared" si="10"/>
        <v>10.280500232754173</v>
      </c>
      <c r="R6" s="36">
        <f t="shared" si="11"/>
        <v>10.280500232754173</v>
      </c>
      <c r="S6" s="12">
        <f t="shared" si="12"/>
        <v>5.766425E-2</v>
      </c>
      <c r="T6" s="12"/>
      <c r="U6" s="12"/>
      <c r="V6" s="12"/>
      <c r="W6" s="12"/>
      <c r="X6" s="12"/>
      <c r="Y6" s="12"/>
      <c r="Z6" s="12"/>
    </row>
    <row r="7" spans="1:26" ht="15.75" customHeight="1" x14ac:dyDescent="0.25">
      <c r="A7" s="19" t="s">
        <v>50</v>
      </c>
      <c r="B7" s="12">
        <f>C7+D7</f>
        <v>1433655</v>
      </c>
      <c r="C7" s="12">
        <v>133625</v>
      </c>
      <c r="D7" s="12">
        <v>1300030</v>
      </c>
      <c r="E7" s="21">
        <f>C7/D7</f>
        <v>0.10278608955177958</v>
      </c>
      <c r="F7" s="12">
        <v>3254278</v>
      </c>
      <c r="G7" s="12">
        <v>365113</v>
      </c>
      <c r="H7" s="12">
        <v>2889165</v>
      </c>
      <c r="I7" s="40">
        <f t="shared" si="8"/>
        <v>0.11219477868823745</v>
      </c>
      <c r="J7" s="12">
        <v>93773</v>
      </c>
      <c r="K7" s="12">
        <v>20855</v>
      </c>
      <c r="L7" s="12">
        <v>75878</v>
      </c>
      <c r="M7" s="12">
        <v>4427811</v>
      </c>
      <c r="N7" s="12">
        <v>4425268</v>
      </c>
      <c r="O7" s="12">
        <v>4427811</v>
      </c>
      <c r="P7" s="12">
        <f t="shared" si="9"/>
        <v>212.19218412850634</v>
      </c>
      <c r="Q7" s="12">
        <f t="shared" si="10"/>
        <v>17.507216494845363</v>
      </c>
      <c r="R7" s="36">
        <f t="shared" si="11"/>
        <v>17.507216494845363</v>
      </c>
      <c r="S7" s="12">
        <f t="shared" si="12"/>
        <v>2.3443249999999999E-2</v>
      </c>
      <c r="T7" s="12"/>
      <c r="U7" s="12"/>
      <c r="V7" s="12"/>
      <c r="W7" s="12"/>
      <c r="X7" s="12"/>
      <c r="Y7" s="12"/>
      <c r="Z7" s="12"/>
    </row>
    <row r="8" spans="1:26" ht="15.75" customHeight="1" x14ac:dyDescent="0.25">
      <c r="A8" s="19" t="s">
        <v>52</v>
      </c>
      <c r="B8" s="12">
        <v>1557814</v>
      </c>
      <c r="C8" s="12">
        <v>176729</v>
      </c>
      <c r="D8" s="12">
        <v>1381085</v>
      </c>
      <c r="E8" s="12">
        <v>0.13</v>
      </c>
      <c r="F8" s="12">
        <v>2999229</v>
      </c>
      <c r="G8" s="12">
        <v>373292</v>
      </c>
      <c r="H8" s="12">
        <v>2625937</v>
      </c>
      <c r="I8" s="40">
        <f t="shared" si="8"/>
        <v>0.1244626535686338</v>
      </c>
      <c r="J8" s="12">
        <v>187918</v>
      </c>
      <c r="K8" s="12">
        <v>104953</v>
      </c>
      <c r="L8" s="12">
        <v>130219</v>
      </c>
      <c r="M8" s="12">
        <v>4096508</v>
      </c>
      <c r="N8" s="12">
        <v>4096426</v>
      </c>
      <c r="O8" s="12">
        <v>4094192</v>
      </c>
      <c r="P8" s="12">
        <f t="shared" si="9"/>
        <v>39.031051994702388</v>
      </c>
      <c r="Q8" s="12">
        <f t="shared" si="10"/>
        <v>3.5567539755890731</v>
      </c>
      <c r="R8" s="22">
        <f t="shared" si="11"/>
        <v>3.5567539755890731</v>
      </c>
      <c r="S8" s="12">
        <f t="shared" si="12"/>
        <v>4.69795E-2</v>
      </c>
      <c r="T8" s="12"/>
      <c r="U8" s="12"/>
      <c r="V8" s="12"/>
      <c r="W8" s="12"/>
      <c r="X8" s="12"/>
      <c r="Y8" s="12"/>
      <c r="Z8" s="12"/>
    </row>
    <row r="9" spans="1:26" ht="15.75" customHeight="1" x14ac:dyDescent="0.25">
      <c r="A9" s="19" t="s">
        <v>55</v>
      </c>
      <c r="B9" s="12">
        <v>2030915</v>
      </c>
      <c r="C9" s="12">
        <v>308437</v>
      </c>
      <c r="D9" s="12">
        <v>1722478</v>
      </c>
      <c r="E9" s="12">
        <v>0.18</v>
      </c>
      <c r="F9" s="12">
        <v>6098667</v>
      </c>
      <c r="G9" s="12">
        <v>1936998</v>
      </c>
      <c r="H9" s="12">
        <v>4161669</v>
      </c>
      <c r="I9" s="40">
        <f t="shared" si="8"/>
        <v>0.31761006134619252</v>
      </c>
      <c r="J9" s="12">
        <v>1668913</v>
      </c>
      <c r="K9" s="12">
        <v>1608935</v>
      </c>
      <c r="L9" s="12">
        <v>102899</v>
      </c>
      <c r="M9" s="12">
        <v>2835129</v>
      </c>
      <c r="N9" s="12">
        <v>2828061</v>
      </c>
      <c r="O9" s="12">
        <v>2835129</v>
      </c>
      <c r="P9" s="12">
        <f t="shared" si="9"/>
        <v>1.7577223442836409</v>
      </c>
      <c r="Q9" s="12">
        <f t="shared" si="10"/>
        <v>1.2039007169338725</v>
      </c>
      <c r="R9" s="12">
        <f t="shared" si="11"/>
        <v>1.2039007169338725</v>
      </c>
      <c r="S9" s="12">
        <f t="shared" si="12"/>
        <v>0.41722825000000002</v>
      </c>
      <c r="T9" s="12"/>
      <c r="U9" s="12"/>
      <c r="V9" s="12"/>
      <c r="W9" s="12"/>
      <c r="X9" s="12"/>
      <c r="Y9" s="12"/>
      <c r="Z9" s="12"/>
    </row>
    <row r="10" spans="1:26" ht="15.75" customHeight="1" x14ac:dyDescent="0.25">
      <c r="A10" s="19" t="s">
        <v>58</v>
      </c>
      <c r="B10" s="12">
        <v>1801734</v>
      </c>
      <c r="C10" s="12">
        <v>316692</v>
      </c>
      <c r="D10" s="12">
        <v>1485042</v>
      </c>
      <c r="E10" s="12">
        <v>0.21</v>
      </c>
      <c r="F10" s="12">
        <v>4216457</v>
      </c>
      <c r="G10" s="12">
        <v>1091561</v>
      </c>
      <c r="H10" s="12">
        <v>3124896</v>
      </c>
      <c r="I10" s="40">
        <f t="shared" si="8"/>
        <v>0.25888109377138196</v>
      </c>
      <c r="J10" s="12">
        <v>239289</v>
      </c>
      <c r="K10" s="12">
        <v>131140</v>
      </c>
      <c r="L10" s="12">
        <v>140985</v>
      </c>
      <c r="M10" s="12">
        <v>5750724</v>
      </c>
      <c r="N10" s="12">
        <v>5750624</v>
      </c>
      <c r="O10" s="12">
        <v>5750724</v>
      </c>
      <c r="P10" s="12">
        <f t="shared" si="9"/>
        <v>43.851029434192469</v>
      </c>
      <c r="Q10" s="12">
        <f t="shared" si="10"/>
        <v>8.3236312337959433</v>
      </c>
      <c r="R10" s="36">
        <f t="shared" si="11"/>
        <v>8.3236312337959433</v>
      </c>
      <c r="S10" s="12">
        <f t="shared" si="12"/>
        <v>5.982225E-2</v>
      </c>
      <c r="T10" s="12"/>
      <c r="U10" s="12"/>
      <c r="V10" s="12"/>
      <c r="W10" s="12"/>
      <c r="X10" s="12"/>
      <c r="Y10" s="12"/>
      <c r="Z10" s="12"/>
    </row>
    <row r="11" spans="1:26" ht="15.75" customHeight="1" x14ac:dyDescent="0.25">
      <c r="A11" s="12" t="s">
        <v>61</v>
      </c>
      <c r="B11" s="12">
        <v>38975431</v>
      </c>
      <c r="C11" s="12">
        <v>37465492</v>
      </c>
      <c r="D11" s="12">
        <v>1509939</v>
      </c>
      <c r="E11" s="12">
        <v>24.81</v>
      </c>
      <c r="F11" s="12">
        <v>38975431</v>
      </c>
      <c r="G11" s="12">
        <v>37465492</v>
      </c>
      <c r="H11" s="12">
        <v>1509939</v>
      </c>
      <c r="I11" s="40">
        <f t="shared" si="8"/>
        <v>0.96125920968006739</v>
      </c>
      <c r="J11" s="12">
        <v>32061364</v>
      </c>
      <c r="K11" s="12">
        <v>31968051</v>
      </c>
      <c r="L11" s="12">
        <v>438662</v>
      </c>
      <c r="M11" s="12">
        <v>138310604</v>
      </c>
      <c r="N11" s="12">
        <v>138310604</v>
      </c>
      <c r="O11" s="12">
        <v>138307843</v>
      </c>
      <c r="P11" s="12"/>
      <c r="Q11" s="12">
        <f t="shared" si="10"/>
        <v>1.1719667239019358</v>
      </c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25">
      <c r="A12" s="19" t="s">
        <v>63</v>
      </c>
      <c r="B12" s="12">
        <v>1143261</v>
      </c>
      <c r="C12" s="12">
        <v>229529</v>
      </c>
      <c r="D12" s="12">
        <v>913732</v>
      </c>
      <c r="E12" s="12">
        <v>0.25</v>
      </c>
      <c r="F12" s="12">
        <v>2654824</v>
      </c>
      <c r="G12" s="12">
        <v>724672</v>
      </c>
      <c r="H12" s="12">
        <v>1930152</v>
      </c>
      <c r="I12" s="40">
        <f t="shared" si="8"/>
        <v>0.27296423416392196</v>
      </c>
      <c r="J12" s="12">
        <v>138102</v>
      </c>
      <c r="K12" s="12">
        <v>52111</v>
      </c>
      <c r="L12" s="12">
        <v>90193</v>
      </c>
      <c r="M12" s="12">
        <v>4444650</v>
      </c>
      <c r="N12" s="12">
        <v>3066097</v>
      </c>
      <c r="O12" s="12">
        <v>4444401</v>
      </c>
      <c r="P12" s="12">
        <f>N12/K12</f>
        <v>58.837807756519737</v>
      </c>
      <c r="Q12" s="12">
        <f t="shared" si="10"/>
        <v>13.906315365277964</v>
      </c>
      <c r="R12" s="36">
        <f>G12/K12</f>
        <v>13.906315365277964</v>
      </c>
      <c r="S12" s="12">
        <f>J12/4000000</f>
        <v>3.4525500000000001E-2</v>
      </c>
      <c r="T12" s="12"/>
      <c r="U12" s="12"/>
      <c r="V12" s="12"/>
      <c r="W12" s="12"/>
      <c r="X12" s="12"/>
      <c r="Y12" s="12"/>
      <c r="Z12" s="12"/>
    </row>
    <row r="13" spans="1:26" ht="15.75" customHeight="1" x14ac:dyDescent="0.25">
      <c r="A13" s="12" t="s">
        <v>68</v>
      </c>
      <c r="B13" s="12">
        <v>74233826</v>
      </c>
      <c r="C13" s="12">
        <v>73990466</v>
      </c>
      <c r="D13" s="12">
        <v>243360</v>
      </c>
      <c r="E13" s="12">
        <v>304.04000000000002</v>
      </c>
      <c r="F13" s="12">
        <v>74233826</v>
      </c>
      <c r="G13" s="12">
        <v>73990466</v>
      </c>
      <c r="H13" s="12">
        <v>243360</v>
      </c>
      <c r="I13" s="40">
        <f t="shared" si="8"/>
        <v>0.99672171012713262</v>
      </c>
      <c r="J13" s="12">
        <v>17636571</v>
      </c>
      <c r="K13" s="12">
        <v>17610218</v>
      </c>
      <c r="L13" s="12">
        <v>184943</v>
      </c>
      <c r="M13" s="12">
        <v>44454741</v>
      </c>
      <c r="N13" s="12">
        <v>44454735</v>
      </c>
      <c r="O13" s="12">
        <v>44454739</v>
      </c>
      <c r="P13" s="12"/>
      <c r="Q13" s="35">
        <f t="shared" si="10"/>
        <v>4.201564455363358</v>
      </c>
      <c r="R13" s="12"/>
      <c r="S13" s="12"/>
      <c r="T13" s="12"/>
      <c r="U13" s="12"/>
      <c r="V13" s="12"/>
      <c r="W13" s="12"/>
      <c r="X13" s="12"/>
      <c r="Y13" s="12"/>
      <c r="Z13" s="12"/>
    </row>
    <row r="30" spans="2:3" ht="18" x14ac:dyDescent="0.25">
      <c r="B30" s="27" t="s">
        <v>34</v>
      </c>
      <c r="C30" s="27" t="s">
        <v>35</v>
      </c>
    </row>
    <row r="31" spans="2:3" ht="18" x14ac:dyDescent="0.25">
      <c r="B31" s="27" t="s">
        <v>41</v>
      </c>
      <c r="C31" s="27" t="s">
        <v>42</v>
      </c>
    </row>
    <row r="32" spans="2:3" ht="18" x14ac:dyDescent="0.25">
      <c r="B32" s="27" t="s">
        <v>43</v>
      </c>
      <c r="C32" s="27" t="s">
        <v>44</v>
      </c>
    </row>
    <row r="33" spans="2:3" ht="18" x14ac:dyDescent="0.25">
      <c r="B33" s="27" t="s">
        <v>46</v>
      </c>
      <c r="C33" s="27" t="s">
        <v>47</v>
      </c>
    </row>
    <row r="34" spans="2:3" ht="18" x14ac:dyDescent="0.25">
      <c r="B34" s="27" t="s">
        <v>49</v>
      </c>
      <c r="C34" s="27" t="s">
        <v>50</v>
      </c>
    </row>
    <row r="35" spans="2:3" ht="18" x14ac:dyDescent="0.25">
      <c r="B35" s="27" t="s">
        <v>40</v>
      </c>
      <c r="C35" s="27" t="s">
        <v>52</v>
      </c>
    </row>
    <row r="36" spans="2:3" ht="18" x14ac:dyDescent="0.25">
      <c r="B36" s="27" t="s">
        <v>54</v>
      </c>
      <c r="C36" s="27" t="s">
        <v>55</v>
      </c>
    </row>
    <row r="37" spans="2:3" ht="18" x14ac:dyDescent="0.25">
      <c r="B37" s="27" t="s">
        <v>57</v>
      </c>
      <c r="C37" s="27" t="s">
        <v>58</v>
      </c>
    </row>
    <row r="38" spans="2:3" ht="18" x14ac:dyDescent="0.25">
      <c r="B38" s="27" t="s">
        <v>60</v>
      </c>
      <c r="C38" s="27" t="s">
        <v>61</v>
      </c>
    </row>
    <row r="39" spans="2:3" ht="18" x14ac:dyDescent="0.25">
      <c r="B39" s="27" t="s">
        <v>62</v>
      </c>
      <c r="C39" s="27" t="s">
        <v>63</v>
      </c>
    </row>
    <row r="40" spans="2:3" ht="18" x14ac:dyDescent="0.25">
      <c r="B40" s="27" t="s">
        <v>171</v>
      </c>
      <c r="C40" s="27" t="s">
        <v>172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4" zoomScale="122" workbookViewId="0">
      <selection activeCell="B3" sqref="B3:F3"/>
    </sheetView>
  </sheetViews>
  <sheetFormatPr baseColWidth="10" defaultRowHeight="18" x14ac:dyDescent="0.25"/>
  <cols>
    <col min="1" max="2" width="10.83203125" style="100"/>
    <col min="3" max="3" width="18" style="100" customWidth="1"/>
    <col min="4" max="4" width="10.83203125" style="100"/>
    <col min="5" max="7" width="18.1640625" style="100" customWidth="1"/>
    <col min="8" max="8" width="22.83203125" style="100" customWidth="1"/>
    <col min="9" max="9" width="29.33203125" style="100" customWidth="1"/>
    <col min="10" max="16384" width="10.83203125" style="100"/>
  </cols>
  <sheetData>
    <row r="1" spans="1:12" x14ac:dyDescent="0.25">
      <c r="I1" s="100" t="s">
        <v>149</v>
      </c>
    </row>
    <row r="2" spans="1:12" x14ac:dyDescent="0.25">
      <c r="A2" s="27"/>
      <c r="B2" s="27" t="s">
        <v>142</v>
      </c>
      <c r="C2" s="73"/>
      <c r="D2" s="73"/>
      <c r="E2" s="73"/>
      <c r="F2" s="73"/>
      <c r="G2" s="73"/>
      <c r="H2" s="73" t="s">
        <v>146</v>
      </c>
      <c r="I2" s="26"/>
      <c r="J2" s="73"/>
    </row>
    <row r="3" spans="1:12" x14ac:dyDescent="0.25">
      <c r="A3" s="27" t="s">
        <v>163</v>
      </c>
      <c r="B3" s="73" t="s">
        <v>143</v>
      </c>
      <c r="C3" s="27" t="s">
        <v>144</v>
      </c>
      <c r="D3" s="27" t="s">
        <v>145</v>
      </c>
      <c r="E3" s="73" t="s">
        <v>184</v>
      </c>
      <c r="F3" s="73" t="s">
        <v>166</v>
      </c>
      <c r="G3" s="73"/>
      <c r="H3" s="27" t="s">
        <v>143</v>
      </c>
      <c r="I3" s="26" t="s">
        <v>144</v>
      </c>
      <c r="J3" s="27" t="s">
        <v>145</v>
      </c>
      <c r="K3" s="73" t="s">
        <v>185</v>
      </c>
      <c r="L3" s="73" t="s">
        <v>186</v>
      </c>
    </row>
    <row r="4" spans="1:12" x14ac:dyDescent="0.25">
      <c r="A4" s="27">
        <v>0.04</v>
      </c>
      <c r="B4" s="100">
        <v>0.36349999999999999</v>
      </c>
      <c r="C4" s="27">
        <v>0.30374612903571402</v>
      </c>
      <c r="D4" s="73">
        <v>0.31376777428929598</v>
      </c>
      <c r="E4" s="100">
        <v>0.381655647589554</v>
      </c>
      <c r="F4" s="73">
        <v>0.370715150605959</v>
      </c>
      <c r="G4" s="73"/>
      <c r="H4" s="73">
        <v>237584</v>
      </c>
      <c r="I4" s="27">
        <v>5456</v>
      </c>
      <c r="J4" s="73">
        <v>5456</v>
      </c>
      <c r="K4" s="100">
        <v>230823</v>
      </c>
      <c r="L4" s="100">
        <v>20406</v>
      </c>
    </row>
    <row r="5" spans="1:12" x14ac:dyDescent="0.25">
      <c r="A5" s="27">
        <v>0.06</v>
      </c>
      <c r="B5" s="27">
        <v>0.37469594848000998</v>
      </c>
      <c r="C5" s="27">
        <v>0.33842407552264703</v>
      </c>
      <c r="D5" s="73">
        <v>0.345198932738981</v>
      </c>
      <c r="E5" s="100">
        <v>0.406992381299358</v>
      </c>
      <c r="F5" s="73">
        <v>0.39089774225003399</v>
      </c>
      <c r="G5" s="73"/>
      <c r="H5" s="99">
        <v>233421</v>
      </c>
      <c r="I5" s="27">
        <v>8185</v>
      </c>
      <c r="J5" s="73">
        <v>8185</v>
      </c>
      <c r="K5" s="100">
        <v>221365</v>
      </c>
      <c r="L5" s="100">
        <v>23364</v>
      </c>
    </row>
    <row r="6" spans="1:12" x14ac:dyDescent="0.25">
      <c r="A6" s="27">
        <v>0.08</v>
      </c>
      <c r="B6" s="27">
        <v>0.40021216634698797</v>
      </c>
      <c r="C6" s="27">
        <v>0.36062117591590498</v>
      </c>
      <c r="D6" s="73">
        <v>0.36337237336990802</v>
      </c>
      <c r="E6" s="100">
        <v>0.41737835260332301</v>
      </c>
      <c r="F6" s="73">
        <v>0.406987023563323</v>
      </c>
      <c r="G6" s="73"/>
      <c r="H6" s="99">
        <v>223896</v>
      </c>
      <c r="I6" s="27">
        <v>10914</v>
      </c>
      <c r="J6" s="73">
        <v>10914</v>
      </c>
      <c r="K6" s="100">
        <v>217488</v>
      </c>
      <c r="L6" s="100">
        <v>26636</v>
      </c>
    </row>
    <row r="7" spans="1:12" x14ac:dyDescent="0.25">
      <c r="A7" s="27">
        <v>1</v>
      </c>
      <c r="B7" s="27">
        <v>0.41113391125446003</v>
      </c>
      <c r="C7" s="27">
        <v>0.36455643303365698</v>
      </c>
      <c r="D7" s="73">
        <v>0.371676864224253</v>
      </c>
      <c r="E7" s="100">
        <v>0.43811279105901002</v>
      </c>
      <c r="F7" s="73">
        <v>0.42625880008143702</v>
      </c>
      <c r="G7" s="73"/>
      <c r="H7" s="108">
        <v>219819</v>
      </c>
      <c r="I7" s="73">
        <v>13643</v>
      </c>
      <c r="J7" s="108">
        <v>13643</v>
      </c>
      <c r="K7" s="100">
        <v>209748</v>
      </c>
      <c r="L7" s="100">
        <v>29605</v>
      </c>
    </row>
    <row r="8" spans="1:12" x14ac:dyDescent="0.25">
      <c r="A8" s="27">
        <v>1.2</v>
      </c>
      <c r="B8" s="27">
        <v>0.42349420828734602</v>
      </c>
      <c r="C8" s="27">
        <v>0.36209991106158101</v>
      </c>
      <c r="D8" s="73">
        <v>0.37796952519743199</v>
      </c>
      <c r="E8" s="100">
        <v>0.44044340623426098</v>
      </c>
      <c r="F8" s="73">
        <v>0.44379734899220902</v>
      </c>
      <c r="G8" s="73"/>
      <c r="H8" s="99">
        <v>215205</v>
      </c>
      <c r="I8" s="27">
        <v>16372</v>
      </c>
      <c r="J8" s="73">
        <v>16372</v>
      </c>
      <c r="K8" s="100">
        <v>208878</v>
      </c>
      <c r="L8" s="100">
        <v>31876</v>
      </c>
    </row>
    <row r="9" spans="1:12" x14ac:dyDescent="0.25">
      <c r="A9" s="27">
        <v>1.4</v>
      </c>
      <c r="B9" s="27">
        <v>0.43678675139033202</v>
      </c>
      <c r="C9" s="27">
        <v>0.38092967435680303</v>
      </c>
      <c r="D9" s="73">
        <v>0.39501516239297901</v>
      </c>
      <c r="E9" s="100">
        <v>0.45060703149277198</v>
      </c>
      <c r="F9" s="73">
        <v>0.45779979211984101</v>
      </c>
      <c r="G9" s="73"/>
      <c r="H9" s="99">
        <v>210243</v>
      </c>
      <c r="I9" s="27">
        <v>19101</v>
      </c>
      <c r="J9" s="73">
        <v>19101</v>
      </c>
      <c r="K9" s="100">
        <v>205084</v>
      </c>
      <c r="L9" s="100">
        <v>33528</v>
      </c>
    </row>
    <row r="10" spans="1:12" x14ac:dyDescent="0.25">
      <c r="A10" s="27">
        <v>1.6</v>
      </c>
      <c r="B10" s="27">
        <v>0.45698273737449502</v>
      </c>
      <c r="C10" s="27">
        <v>0.39890219988641601</v>
      </c>
      <c r="D10" s="73">
        <v>0.41179827052280699</v>
      </c>
      <c r="E10" s="100">
        <v>0.470894098989531</v>
      </c>
      <c r="F10" s="73">
        <v>0.46894388307276802</v>
      </c>
      <c r="G10" s="73"/>
      <c r="H10" s="99">
        <v>202704</v>
      </c>
      <c r="I10" s="27">
        <v>21830</v>
      </c>
      <c r="J10" s="73">
        <v>21830</v>
      </c>
      <c r="K10" s="100">
        <v>197511</v>
      </c>
      <c r="L10" s="100">
        <v>38142</v>
      </c>
    </row>
    <row r="11" spans="1:12" x14ac:dyDescent="0.25">
      <c r="A11" s="27"/>
      <c r="B11" s="27"/>
      <c r="C11" s="27"/>
      <c r="D11" s="73"/>
      <c r="E11" s="73"/>
      <c r="F11" s="73"/>
      <c r="G11" s="73"/>
      <c r="H11" s="99"/>
      <c r="I11" s="27"/>
      <c r="J11" s="73"/>
    </row>
    <row r="12" spans="1:12" x14ac:dyDescent="0.25">
      <c r="A12" s="27"/>
      <c r="B12" s="27" t="s">
        <v>181</v>
      </c>
      <c r="C12" s="27"/>
      <c r="D12" s="73"/>
      <c r="E12" s="73"/>
      <c r="F12" s="73"/>
      <c r="G12" s="73"/>
      <c r="H12" s="99"/>
      <c r="I12" s="27"/>
      <c r="J12" s="73"/>
    </row>
    <row r="13" spans="1:12" x14ac:dyDescent="0.25">
      <c r="A13" s="27">
        <v>0.04</v>
      </c>
      <c r="B13" s="27">
        <v>0.19950000000000001</v>
      </c>
      <c r="C13" s="27">
        <v>0.32426532279431203</v>
      </c>
      <c r="D13" s="73">
        <v>0.39248515190320499</v>
      </c>
      <c r="E13" s="73">
        <v>0.29423656495628298</v>
      </c>
      <c r="F13" s="73">
        <v>0.41264185728163899</v>
      </c>
      <c r="G13" s="73"/>
      <c r="H13" s="99">
        <v>580069</v>
      </c>
      <c r="I13" s="98">
        <v>3541</v>
      </c>
      <c r="J13" s="73">
        <v>3541</v>
      </c>
      <c r="K13" s="100">
        <v>511447</v>
      </c>
      <c r="L13" s="100">
        <v>44357</v>
      </c>
    </row>
    <row r="14" spans="1:12" x14ac:dyDescent="0.25">
      <c r="A14" s="27">
        <v>0.06</v>
      </c>
      <c r="B14" s="27">
        <v>0.29827701360063502</v>
      </c>
      <c r="C14" s="27">
        <v>0.541799600370926</v>
      </c>
      <c r="D14" s="73">
        <v>0.59806091583502596</v>
      </c>
      <c r="E14" s="73">
        <v>0.45975972577938701</v>
      </c>
      <c r="F14" s="73">
        <v>0.56574422635343902</v>
      </c>
      <c r="G14" s="73"/>
      <c r="H14" s="99">
        <v>508519</v>
      </c>
      <c r="I14" s="98">
        <v>5311</v>
      </c>
      <c r="J14" s="73">
        <v>5311</v>
      </c>
      <c r="K14" s="100">
        <v>391497</v>
      </c>
      <c r="L14" s="100">
        <v>56034</v>
      </c>
    </row>
    <row r="15" spans="1:12" x14ac:dyDescent="0.25">
      <c r="A15" s="27">
        <v>0.08</v>
      </c>
      <c r="B15" s="27">
        <v>0.59508991654155197</v>
      </c>
      <c r="C15" s="27">
        <v>0.674876357855692</v>
      </c>
      <c r="D15" s="73">
        <v>0.73201255188554204</v>
      </c>
      <c r="E15" s="73">
        <v>0.61005944758456199</v>
      </c>
      <c r="F15" s="73">
        <v>0.700185739203391</v>
      </c>
      <c r="G15" s="73"/>
      <c r="H15" s="99">
        <v>293427</v>
      </c>
      <c r="I15" s="98">
        <v>7081</v>
      </c>
      <c r="J15" s="73">
        <v>7081</v>
      </c>
      <c r="K15" s="100">
        <v>282579</v>
      </c>
      <c r="L15" s="100">
        <v>40696</v>
      </c>
    </row>
    <row r="16" spans="1:12" x14ac:dyDescent="0.25">
      <c r="A16" s="27">
        <v>1</v>
      </c>
      <c r="B16" s="27">
        <v>0.64313648105625698</v>
      </c>
      <c r="C16" s="27">
        <v>0.67501297138567495</v>
      </c>
      <c r="D16" s="73">
        <v>0.77646852645058695</v>
      </c>
      <c r="E16" s="73">
        <v>0.69654961141040295</v>
      </c>
      <c r="F16" s="73">
        <v>0.75391625452618505</v>
      </c>
      <c r="G16" s="73"/>
      <c r="H16" s="109">
        <v>258609</v>
      </c>
      <c r="I16" s="98">
        <v>8859</v>
      </c>
      <c r="J16" s="108">
        <v>8859</v>
      </c>
      <c r="K16" s="100">
        <v>219902</v>
      </c>
      <c r="L16" s="100">
        <v>40619</v>
      </c>
    </row>
    <row r="17" spans="1:12" x14ac:dyDescent="0.25">
      <c r="A17" s="27">
        <v>1.2</v>
      </c>
      <c r="B17" s="27">
        <v>0.68556119182195496</v>
      </c>
      <c r="C17" s="27">
        <v>0.68500645809414396</v>
      </c>
      <c r="D17" s="73">
        <v>0.81167893888545395</v>
      </c>
      <c r="E17" s="73">
        <v>0.75611035061379495</v>
      </c>
      <c r="F17" s="73">
        <v>0.78055175306897395</v>
      </c>
      <c r="G17" s="73"/>
      <c r="H17" s="27">
        <v>227865</v>
      </c>
      <c r="I17" s="98">
        <v>10629</v>
      </c>
      <c r="J17" s="73">
        <v>10629</v>
      </c>
      <c r="K17" s="100">
        <v>176740</v>
      </c>
      <c r="L17" s="100">
        <v>49200</v>
      </c>
    </row>
    <row r="18" spans="1:12" x14ac:dyDescent="0.25">
      <c r="A18" s="27">
        <v>1.4</v>
      </c>
      <c r="B18" s="27">
        <v>0.76181224057228603</v>
      </c>
      <c r="C18" s="27">
        <v>0.74712007639318201</v>
      </c>
      <c r="D18" s="73">
        <v>0.84383141614413104</v>
      </c>
      <c r="E18" s="73">
        <v>0.80765090965291797</v>
      </c>
      <c r="F18" s="73">
        <v>0.82502014704583504</v>
      </c>
      <c r="G18" s="73"/>
      <c r="H18" s="27">
        <v>172608</v>
      </c>
      <c r="I18" s="98">
        <v>12399</v>
      </c>
      <c r="J18" s="73">
        <v>12399</v>
      </c>
      <c r="K18" s="100">
        <v>139390</v>
      </c>
      <c r="L18" s="100">
        <v>41032</v>
      </c>
    </row>
    <row r="19" spans="1:12" x14ac:dyDescent="0.25">
      <c r="A19" s="27">
        <v>1.6</v>
      </c>
      <c r="B19" s="27">
        <v>0.85080146604256801</v>
      </c>
      <c r="C19" s="27">
        <v>0.85249464585357204</v>
      </c>
      <c r="D19" s="73">
        <v>0.85936120065353705</v>
      </c>
      <c r="E19" s="73">
        <v>0.86090948732668005</v>
      </c>
      <c r="F19" s="73">
        <v>0.872866621036827</v>
      </c>
      <c r="G19" s="73"/>
      <c r="H19" s="27">
        <v>108120</v>
      </c>
      <c r="I19" s="98">
        <v>13134</v>
      </c>
      <c r="J19" s="73">
        <v>13336</v>
      </c>
      <c r="K19" s="100">
        <v>100795</v>
      </c>
      <c r="L19" s="100">
        <v>25642</v>
      </c>
    </row>
    <row r="22" spans="1:12" x14ac:dyDescent="0.25">
      <c r="A22" s="100" t="s">
        <v>148</v>
      </c>
    </row>
    <row r="23" spans="1:12" x14ac:dyDescent="0.25">
      <c r="C23" s="100" t="s">
        <v>148</v>
      </c>
      <c r="D23" s="27" t="s">
        <v>26</v>
      </c>
    </row>
    <row r="24" spans="1:12" x14ac:dyDescent="0.25">
      <c r="A24" s="91" t="s">
        <v>28</v>
      </c>
      <c r="B24" s="102">
        <v>13201.875249999999</v>
      </c>
      <c r="C24" s="102">
        <v>0.25334142999999998</v>
      </c>
      <c r="D24" s="102">
        <v>13.90631537</v>
      </c>
      <c r="E24" s="100">
        <f>C24-C26</f>
        <v>0.18616310899999999</v>
      </c>
    </row>
    <row r="25" spans="1:12" x14ac:dyDescent="0.25">
      <c r="A25" s="92" t="s">
        <v>136</v>
      </c>
      <c r="B25" s="103">
        <v>2926.9794270000002</v>
      </c>
      <c r="C25" s="101">
        <v>5.6168167999999997E-2</v>
      </c>
      <c r="D25" s="101">
        <v>111.1795808</v>
      </c>
      <c r="E25" s="100">
        <f>C26-C25</f>
        <v>1.1010153000000002E-2</v>
      </c>
    </row>
    <row r="26" spans="1:12" x14ac:dyDescent="0.25">
      <c r="A26" s="87" t="s">
        <v>38</v>
      </c>
      <c r="B26" s="104">
        <v>3500.7294630000001</v>
      </c>
      <c r="C26" s="104">
        <v>6.7178320999999999E-2</v>
      </c>
      <c r="D26" s="104">
        <v>93.138410890000003</v>
      </c>
    </row>
    <row r="27" spans="1:12" x14ac:dyDescent="0.25">
      <c r="A27" s="91" t="s">
        <v>39</v>
      </c>
      <c r="B27" s="102">
        <v>10667.02282</v>
      </c>
      <c r="C27" s="102">
        <v>0.20469810199999999</v>
      </c>
      <c r="D27" s="102">
        <v>28.369796350000001</v>
      </c>
      <c r="E27" s="100">
        <f>C27-C26</f>
        <v>0.13751978100000001</v>
      </c>
    </row>
    <row r="28" spans="1:12" x14ac:dyDescent="0.25">
      <c r="A28" s="91" t="s">
        <v>166</v>
      </c>
      <c r="B28" s="102"/>
      <c r="C28" s="102"/>
      <c r="D28" s="102"/>
    </row>
    <row r="29" spans="1:12" x14ac:dyDescent="0.25">
      <c r="A29" s="91"/>
      <c r="B29" s="102"/>
      <c r="C29" s="102"/>
      <c r="D29" s="102"/>
    </row>
    <row r="30" spans="1:12" x14ac:dyDescent="0.25">
      <c r="A30" s="102"/>
      <c r="B30" s="102"/>
      <c r="C30" s="102"/>
      <c r="D30" s="102"/>
    </row>
    <row r="31" spans="1:12" x14ac:dyDescent="0.25">
      <c r="A31" s="91" t="s">
        <v>28</v>
      </c>
      <c r="B31" s="102">
        <v>38506.121639999998</v>
      </c>
      <c r="C31" s="102">
        <v>0.366889195</v>
      </c>
      <c r="D31" s="102">
        <v>3.556753976</v>
      </c>
    </row>
    <row r="32" spans="1:12" x14ac:dyDescent="0.25">
      <c r="A32" s="92" t="s">
        <v>136</v>
      </c>
      <c r="B32" s="103">
        <v>18487.2284</v>
      </c>
      <c r="C32" s="101">
        <v>0.176147689</v>
      </c>
      <c r="D32" s="101">
        <v>14.37041005</v>
      </c>
    </row>
    <row r="33" spans="1:9" x14ac:dyDescent="0.25">
      <c r="A33" s="87" t="s">
        <v>38</v>
      </c>
      <c r="B33" s="105">
        <v>15237.999169999999</v>
      </c>
      <c r="C33" s="104">
        <v>0.14518879100000001</v>
      </c>
      <c r="D33" s="104">
        <v>13.668547780000001</v>
      </c>
    </row>
    <row r="34" spans="1:9" x14ac:dyDescent="0.25">
      <c r="A34" s="91" t="s">
        <v>39</v>
      </c>
      <c r="B34" s="102">
        <v>29686.125510000002</v>
      </c>
      <c r="C34" s="102">
        <v>0.282851615</v>
      </c>
      <c r="D34" s="102">
        <v>5.2972760000000001</v>
      </c>
      <c r="F34" s="27"/>
      <c r="G34" s="27"/>
    </row>
    <row r="35" spans="1:9" x14ac:dyDescent="0.25">
      <c r="A35" s="91" t="s">
        <v>188</v>
      </c>
      <c r="B35" s="102">
        <v>9156.5400000000009</v>
      </c>
      <c r="C35" s="102">
        <f>B35/164953</f>
        <v>5.5509993755797113E-2</v>
      </c>
      <c r="D35" s="102">
        <v>20.13</v>
      </c>
      <c r="E35" s="27"/>
      <c r="F35" s="27"/>
      <c r="G35" s="27"/>
    </row>
    <row r="36" spans="1:9" x14ac:dyDescent="0.25">
      <c r="A36" s="91" t="s">
        <v>167</v>
      </c>
      <c r="B36" s="102"/>
      <c r="C36" s="102"/>
      <c r="D36" s="102"/>
      <c r="E36" s="27"/>
      <c r="F36" s="27"/>
      <c r="G36" s="27"/>
    </row>
    <row r="39" spans="1:9" x14ac:dyDescent="0.25">
      <c r="A39" s="100" t="s">
        <v>147</v>
      </c>
    </row>
    <row r="41" spans="1:9" x14ac:dyDescent="0.25">
      <c r="A41" s="106" t="s">
        <v>150</v>
      </c>
      <c r="B41" s="106"/>
      <c r="C41" s="106" t="s">
        <v>151</v>
      </c>
      <c r="D41" s="106" t="s">
        <v>152</v>
      </c>
      <c r="E41" s="106" t="s">
        <v>153</v>
      </c>
      <c r="F41" s="106"/>
      <c r="G41" s="106"/>
      <c r="H41" s="106" t="s">
        <v>154</v>
      </c>
      <c r="I41" s="106" t="s">
        <v>155</v>
      </c>
    </row>
    <row r="42" spans="1:9" x14ac:dyDescent="0.25">
      <c r="A42" s="106"/>
      <c r="B42" s="106" t="s">
        <v>156</v>
      </c>
      <c r="C42" s="106">
        <v>1E-3</v>
      </c>
      <c r="D42" s="106">
        <v>0.41399999999999998</v>
      </c>
      <c r="E42" s="106">
        <f>SUM(H42:I42)</f>
        <v>0.58499999999999996</v>
      </c>
      <c r="F42" s="106"/>
      <c r="G42" s="106"/>
      <c r="H42" s="106">
        <v>0.182</v>
      </c>
      <c r="I42" s="106">
        <v>0.40300000000000002</v>
      </c>
    </row>
    <row r="43" spans="1:9" x14ac:dyDescent="0.25">
      <c r="A43" s="106"/>
      <c r="B43" s="106" t="s">
        <v>157</v>
      </c>
      <c r="C43" s="106">
        <v>0.43359999999999999</v>
      </c>
      <c r="D43" s="106">
        <v>1.6000000000000001E-3</v>
      </c>
      <c r="E43" s="106">
        <f>SUM(H43:I43)</f>
        <v>0.56479999999999997</v>
      </c>
      <c r="F43" s="106"/>
      <c r="G43" s="106"/>
      <c r="H43" s="106">
        <v>0.56430000000000002</v>
      </c>
      <c r="I43" s="106">
        <v>5.0000000000000001E-4</v>
      </c>
    </row>
    <row r="44" spans="1:9" x14ac:dyDescent="0.25">
      <c r="A44" s="106"/>
      <c r="B44" s="106" t="s">
        <v>158</v>
      </c>
      <c r="C44" s="106">
        <v>0.39589999999999997</v>
      </c>
      <c r="D44" s="106">
        <v>5.2900000000000003E-2</v>
      </c>
      <c r="E44" s="106">
        <f>SUM(H44:I44)</f>
        <v>0.55110000000000003</v>
      </c>
      <c r="F44" s="106"/>
      <c r="G44" s="106"/>
      <c r="H44" s="106">
        <v>0.51090000000000002</v>
      </c>
      <c r="I44" s="106">
        <v>4.02E-2</v>
      </c>
    </row>
    <row r="45" spans="1:9" x14ac:dyDescent="0.25">
      <c r="A45" s="106"/>
      <c r="B45" s="106" t="s">
        <v>159</v>
      </c>
      <c r="C45" s="106">
        <v>0.4788</v>
      </c>
      <c r="D45" s="106">
        <v>2.1999999999999999E-2</v>
      </c>
      <c r="E45" s="106">
        <f>SUM(H45:I45)</f>
        <v>0.49919999999999998</v>
      </c>
      <c r="F45" s="106"/>
      <c r="G45" s="106"/>
      <c r="H45" s="106">
        <v>0.49869999999999998</v>
      </c>
      <c r="I45" s="106">
        <v>5.0000000000000001E-4</v>
      </c>
    </row>
    <row r="46" spans="1:9" x14ac:dyDescent="0.25">
      <c r="A46" s="106"/>
      <c r="B46" s="106"/>
      <c r="C46" s="106"/>
      <c r="D46" s="106"/>
      <c r="E46" s="106"/>
      <c r="F46" s="106"/>
      <c r="G46" s="106"/>
      <c r="H46" s="106"/>
      <c r="I46" s="106"/>
    </row>
    <row r="47" spans="1:9" x14ac:dyDescent="0.25">
      <c r="A47" s="106" t="s">
        <v>160</v>
      </c>
      <c r="B47" s="106"/>
      <c r="C47" s="106" t="s">
        <v>151</v>
      </c>
      <c r="D47" s="106" t="s">
        <v>152</v>
      </c>
      <c r="E47" s="106" t="s">
        <v>153</v>
      </c>
      <c r="F47" s="106"/>
      <c r="G47" s="106"/>
      <c r="H47" s="107" t="s">
        <v>162</v>
      </c>
      <c r="I47" s="106"/>
    </row>
    <row r="48" spans="1:9" x14ac:dyDescent="0.25">
      <c r="A48" s="106" t="s">
        <v>161</v>
      </c>
      <c r="B48" s="106" t="s">
        <v>156</v>
      </c>
      <c r="C48" s="106">
        <v>0.18840000000000001</v>
      </c>
      <c r="D48" s="106">
        <v>2.3E-3</v>
      </c>
      <c r="E48" s="106">
        <v>0.80920000000000003</v>
      </c>
      <c r="F48" s="106"/>
      <c r="G48" s="106"/>
      <c r="H48" s="106">
        <v>0</v>
      </c>
      <c r="I48" s="106"/>
    </row>
    <row r="49" spans="1:9" x14ac:dyDescent="0.25">
      <c r="A49" s="106"/>
      <c r="B49" s="106" t="s">
        <v>157</v>
      </c>
      <c r="C49" s="106">
        <v>0.31900000000000001</v>
      </c>
      <c r="D49" s="106">
        <v>0</v>
      </c>
      <c r="E49" s="106">
        <v>0.68100000000000005</v>
      </c>
      <c r="F49" s="106"/>
      <c r="G49" s="106"/>
      <c r="H49" s="106">
        <v>0</v>
      </c>
      <c r="I49" s="106"/>
    </row>
    <row r="50" spans="1:9" x14ac:dyDescent="0.25">
      <c r="A50" s="106"/>
      <c r="B50" s="106" t="s">
        <v>158</v>
      </c>
      <c r="C50" s="106">
        <v>0.2107</v>
      </c>
      <c r="D50" s="106">
        <v>2.9999999999999997E-4</v>
      </c>
      <c r="E50" s="106">
        <v>0.78890000000000005</v>
      </c>
      <c r="F50" s="106"/>
      <c r="G50" s="106"/>
      <c r="H50" s="106">
        <v>0</v>
      </c>
      <c r="I50" s="106"/>
    </row>
    <row r="51" spans="1:9" x14ac:dyDescent="0.25">
      <c r="A51" s="106"/>
      <c r="B51" s="106" t="s">
        <v>159</v>
      </c>
      <c r="C51" s="106">
        <v>0.3266</v>
      </c>
      <c r="D51" s="106">
        <v>7.6200000000000004E-2</v>
      </c>
      <c r="E51" s="106">
        <v>0.59719999999999995</v>
      </c>
      <c r="F51" s="106"/>
      <c r="G51" s="106"/>
      <c r="H51" s="106">
        <v>0</v>
      </c>
      <c r="I51" s="106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1"/>
  <sheetViews>
    <sheetView topLeftCell="A637" workbookViewId="0">
      <selection activeCell="B658" sqref="B658"/>
    </sheetView>
  </sheetViews>
  <sheetFormatPr baseColWidth="10" defaultRowHeight="13" x14ac:dyDescent="0.15"/>
  <cols>
    <col min="1" max="1" width="8.1640625" bestFit="1" customWidth="1"/>
    <col min="2" max="2" width="40" bestFit="1" customWidth="1"/>
    <col min="4" max="4" width="10.83203125" style="114"/>
    <col min="6" max="6" width="23.33203125" bestFit="1" customWidth="1"/>
  </cols>
  <sheetData>
    <row r="1" spans="1:11" ht="18" x14ac:dyDescent="0.25">
      <c r="A1" s="27" t="s">
        <v>35</v>
      </c>
      <c r="B1" s="27" t="s">
        <v>189</v>
      </c>
      <c r="C1" s="27">
        <v>30776</v>
      </c>
      <c r="D1" s="110">
        <v>8.6908448869721197E-2</v>
      </c>
      <c r="E1" s="27">
        <v>788660</v>
      </c>
      <c r="F1" s="99">
        <v>1.0081251678753687</v>
      </c>
      <c r="G1" s="99">
        <v>25.196805111821085</v>
      </c>
      <c r="H1" s="27"/>
      <c r="I1" s="27"/>
      <c r="J1" s="27"/>
      <c r="K1" s="116"/>
    </row>
    <row r="2" spans="1:11" ht="18" x14ac:dyDescent="0.25">
      <c r="A2" s="27" t="s">
        <v>35</v>
      </c>
      <c r="B2" s="27" t="s">
        <v>190</v>
      </c>
      <c r="C2" s="27">
        <v>30776</v>
      </c>
      <c r="D2" s="110">
        <v>8.4708674636024203E-2</v>
      </c>
      <c r="E2" s="27">
        <v>34317</v>
      </c>
      <c r="F2" s="99">
        <v>0.98260811173784612</v>
      </c>
      <c r="G2" s="99">
        <v>1.0963897763578274</v>
      </c>
      <c r="H2" s="27"/>
      <c r="I2" s="27"/>
      <c r="J2" s="27"/>
      <c r="K2" s="116"/>
    </row>
    <row r="3" spans="1:11" ht="18" x14ac:dyDescent="0.25">
      <c r="A3" s="27" t="s">
        <v>35</v>
      </c>
      <c r="B3" s="27" t="s">
        <v>191</v>
      </c>
      <c r="C3" s="27">
        <v>30776</v>
      </c>
      <c r="D3" s="110">
        <v>8.7296303800399405E-2</v>
      </c>
      <c r="E3" s="27">
        <v>788325</v>
      </c>
      <c r="F3" s="99">
        <v>1.0126242277733011</v>
      </c>
      <c r="G3" s="99">
        <v>25.186102236421725</v>
      </c>
      <c r="H3" s="27"/>
      <c r="I3" s="27"/>
      <c r="J3" s="27"/>
      <c r="K3" s="116"/>
    </row>
    <row r="4" spans="1:11" ht="18" x14ac:dyDescent="0.25">
      <c r="A4" s="27" t="s">
        <v>35</v>
      </c>
      <c r="B4" s="27" t="s">
        <v>192</v>
      </c>
      <c r="C4" s="27">
        <v>30776</v>
      </c>
      <c r="D4" s="110">
        <v>8.5502908911979994E-2</v>
      </c>
      <c r="E4" s="27">
        <v>789874</v>
      </c>
      <c r="F4" s="99">
        <v>0.99182111200644552</v>
      </c>
      <c r="G4" s="99">
        <v>25.235591054313097</v>
      </c>
      <c r="H4" s="27"/>
      <c r="I4" s="27"/>
      <c r="J4" s="27"/>
      <c r="K4" s="116"/>
    </row>
    <row r="5" spans="1:11" ht="18" x14ac:dyDescent="0.25">
      <c r="A5" s="27" t="s">
        <v>35</v>
      </c>
      <c r="B5" s="27" t="s">
        <v>193</v>
      </c>
      <c r="C5" s="27">
        <v>30776</v>
      </c>
      <c r="D5" s="110">
        <v>8.6207994442675601E-2</v>
      </c>
      <c r="E5" s="27">
        <v>31300</v>
      </c>
      <c r="F5" s="99">
        <v>1</v>
      </c>
      <c r="G5" s="99">
        <v>1</v>
      </c>
      <c r="H5" s="27"/>
      <c r="I5" s="27"/>
      <c r="J5" s="27"/>
      <c r="K5" s="116"/>
    </row>
    <row r="6" spans="1:11" ht="18" x14ac:dyDescent="0.25">
      <c r="A6" s="27" t="s">
        <v>35</v>
      </c>
      <c r="B6" s="27" t="s">
        <v>194</v>
      </c>
      <c r="C6" s="27">
        <v>30776</v>
      </c>
      <c r="D6" s="110">
        <v>4.6350400879909603E-2</v>
      </c>
      <c r="E6" s="27">
        <v>55392</v>
      </c>
      <c r="F6" s="99">
        <v>0.53765780284716536</v>
      </c>
      <c r="G6" s="99">
        <v>1.7697124600638978</v>
      </c>
      <c r="H6" s="27"/>
      <c r="I6" s="27"/>
      <c r="J6" s="27"/>
      <c r="K6" s="116"/>
    </row>
    <row r="7" spans="1:11" ht="18" x14ac:dyDescent="0.25">
      <c r="A7" s="27" t="s">
        <v>35</v>
      </c>
      <c r="B7" s="27" t="s">
        <v>56</v>
      </c>
      <c r="C7" s="27">
        <v>30776</v>
      </c>
      <c r="D7" s="110">
        <v>7.6351848099800196E-2</v>
      </c>
      <c r="E7" s="27">
        <v>250826</v>
      </c>
      <c r="F7" s="99">
        <v>0.88567015847434782</v>
      </c>
      <c r="G7" s="99">
        <v>8.0136102236421731</v>
      </c>
      <c r="H7" s="27"/>
      <c r="I7" s="27"/>
      <c r="J7" s="27"/>
      <c r="K7" s="116"/>
    </row>
    <row r="8" spans="1:11" ht="18" x14ac:dyDescent="0.25">
      <c r="A8" s="27" t="s">
        <v>35</v>
      </c>
      <c r="B8" s="27" t="s">
        <v>189</v>
      </c>
      <c r="C8" s="27">
        <v>46163</v>
      </c>
      <c r="D8" s="110">
        <v>8.7130741844915899E-2</v>
      </c>
      <c r="E8" s="27">
        <v>788468</v>
      </c>
      <c r="F8" s="99">
        <v>1.0238490422289948</v>
      </c>
      <c r="G8" s="99">
        <v>17.072689084728147</v>
      </c>
      <c r="H8" s="27"/>
      <c r="I8" s="27"/>
      <c r="J8" s="27"/>
      <c r="K8" s="116"/>
    </row>
    <row r="9" spans="1:11" ht="18" x14ac:dyDescent="0.25">
      <c r="A9" s="27" t="s">
        <v>35</v>
      </c>
      <c r="B9" s="27" t="s">
        <v>190</v>
      </c>
      <c r="C9" s="27">
        <v>46163</v>
      </c>
      <c r="D9" s="110">
        <v>8.5181047208312793E-2</v>
      </c>
      <c r="E9" s="27">
        <v>49877</v>
      </c>
      <c r="F9" s="99">
        <v>1.0009387244231609</v>
      </c>
      <c r="G9" s="99">
        <v>1.079986142086915</v>
      </c>
      <c r="H9" s="27"/>
      <c r="I9" s="27"/>
      <c r="J9" s="27"/>
      <c r="K9" s="116"/>
    </row>
    <row r="10" spans="1:11" ht="18" x14ac:dyDescent="0.25">
      <c r="A10" s="27" t="s">
        <v>35</v>
      </c>
      <c r="B10" s="27" t="s">
        <v>191</v>
      </c>
      <c r="C10" s="27">
        <v>46163</v>
      </c>
      <c r="D10" s="110">
        <v>8.7980549364670396E-2</v>
      </c>
      <c r="E10" s="27">
        <v>787734</v>
      </c>
      <c r="F10" s="99">
        <v>1.0338348933391379</v>
      </c>
      <c r="G10" s="99">
        <v>17.056795790658899</v>
      </c>
      <c r="H10" s="27"/>
      <c r="I10" s="27"/>
      <c r="J10" s="27"/>
      <c r="K10" s="116"/>
    </row>
    <row r="11" spans="1:11" ht="18" x14ac:dyDescent="0.25">
      <c r="A11" s="27" t="s">
        <v>35</v>
      </c>
      <c r="B11" s="27" t="s">
        <v>192</v>
      </c>
      <c r="C11" s="27">
        <v>46163</v>
      </c>
      <c r="D11" s="110">
        <v>8.6242727720049706E-2</v>
      </c>
      <c r="E11" s="27">
        <v>789235</v>
      </c>
      <c r="F11" s="99">
        <v>1.0134142359599474</v>
      </c>
      <c r="G11" s="99">
        <v>17.089296927440834</v>
      </c>
      <c r="H11" s="27"/>
      <c r="I11" s="27"/>
      <c r="J11" s="27"/>
      <c r="K11" s="116"/>
    </row>
    <row r="12" spans="1:11" ht="18" x14ac:dyDescent="0.25">
      <c r="A12" s="27" t="s">
        <v>35</v>
      </c>
      <c r="B12" s="27" t="s">
        <v>193</v>
      </c>
      <c r="C12" s="27">
        <v>46163</v>
      </c>
      <c r="D12" s="110">
        <v>8.5101160670352199E-2</v>
      </c>
      <c r="E12" s="27">
        <v>46183</v>
      </c>
      <c r="F12" s="99">
        <v>1</v>
      </c>
      <c r="G12" s="99">
        <v>1</v>
      </c>
      <c r="H12" s="27"/>
      <c r="I12" s="27"/>
      <c r="J12" s="27"/>
      <c r="K12" s="116"/>
    </row>
    <row r="13" spans="1:11" ht="18" x14ac:dyDescent="0.25">
      <c r="A13" s="27" t="s">
        <v>35</v>
      </c>
      <c r="B13" s="27" t="s">
        <v>194</v>
      </c>
      <c r="C13" s="27">
        <v>46163</v>
      </c>
      <c r="D13" s="110">
        <v>3.4730961822339201E-2</v>
      </c>
      <c r="E13" s="27">
        <v>78475</v>
      </c>
      <c r="F13" s="99">
        <v>0.40811384414453561</v>
      </c>
      <c r="G13" s="99">
        <v>1.6992183270900547</v>
      </c>
      <c r="H13" s="27"/>
      <c r="I13" s="27"/>
      <c r="J13" s="27"/>
      <c r="K13" s="116"/>
    </row>
    <row r="14" spans="1:11" ht="18" x14ac:dyDescent="0.25">
      <c r="A14" s="27" t="s">
        <v>35</v>
      </c>
      <c r="B14" s="27" t="s">
        <v>56</v>
      </c>
      <c r="C14" s="27">
        <v>46163</v>
      </c>
      <c r="D14" s="110">
        <v>7.8263336131291703E-2</v>
      </c>
      <c r="E14" s="27">
        <v>250334</v>
      </c>
      <c r="F14" s="99">
        <v>0.91965063125816238</v>
      </c>
      <c r="G14" s="99">
        <v>5.420479397180781</v>
      </c>
      <c r="H14" s="27"/>
      <c r="I14" s="27"/>
      <c r="J14" s="27"/>
      <c r="K14" s="116"/>
    </row>
    <row r="15" spans="1:11" ht="18" x14ac:dyDescent="0.25">
      <c r="A15" s="27" t="s">
        <v>35</v>
      </c>
      <c r="B15" s="27" t="s">
        <v>189</v>
      </c>
      <c r="C15" s="27">
        <v>61551</v>
      </c>
      <c r="D15" s="110">
        <v>8.7349561492373107E-2</v>
      </c>
      <c r="E15" s="27">
        <v>788279</v>
      </c>
      <c r="F15" s="99">
        <v>1.0224697782837318</v>
      </c>
      <c r="G15" s="99">
        <v>12.802764288382518</v>
      </c>
      <c r="H15" s="27"/>
      <c r="I15" s="27"/>
      <c r="J15" s="27"/>
      <c r="K15" s="116"/>
    </row>
    <row r="16" spans="1:11" ht="18" x14ac:dyDescent="0.25">
      <c r="A16" s="27" t="s">
        <v>35</v>
      </c>
      <c r="B16" s="27" t="s">
        <v>190</v>
      </c>
      <c r="C16" s="27">
        <v>61551</v>
      </c>
      <c r="D16" s="110">
        <v>8.9086225361081295E-2</v>
      </c>
      <c r="E16" s="27">
        <v>65050</v>
      </c>
      <c r="F16" s="99">
        <v>1.0427982869843331</v>
      </c>
      <c r="G16" s="99">
        <v>1.0565038735768462</v>
      </c>
      <c r="H16" s="27"/>
      <c r="I16" s="27"/>
      <c r="J16" s="27"/>
      <c r="K16" s="116"/>
    </row>
    <row r="17" spans="1:11" ht="18" x14ac:dyDescent="0.25">
      <c r="A17" s="27" t="s">
        <v>35</v>
      </c>
      <c r="B17" s="27" t="s">
        <v>191</v>
      </c>
      <c r="C17" s="27">
        <v>61551</v>
      </c>
      <c r="D17" s="110">
        <v>8.9043387652319894E-2</v>
      </c>
      <c r="E17" s="27">
        <v>786816</v>
      </c>
      <c r="F17" s="99">
        <v>1.0422968504363859</v>
      </c>
      <c r="G17" s="99">
        <v>12.77900310210976</v>
      </c>
      <c r="H17" s="27"/>
      <c r="I17" s="27"/>
      <c r="J17" s="27"/>
      <c r="K17" s="116"/>
    </row>
    <row r="18" spans="1:11" ht="18" x14ac:dyDescent="0.25">
      <c r="A18" s="27" t="s">
        <v>35</v>
      </c>
      <c r="B18" s="27" t="s">
        <v>192</v>
      </c>
      <c r="C18" s="27">
        <v>61551</v>
      </c>
      <c r="D18" s="110">
        <v>8.7260412747112798E-2</v>
      </c>
      <c r="E18" s="27">
        <v>788356</v>
      </c>
      <c r="F18" s="99">
        <v>1.0214262481704346</v>
      </c>
      <c r="G18" s="99">
        <v>12.804014877133715</v>
      </c>
      <c r="H18" s="27"/>
      <c r="I18" s="27"/>
      <c r="J18" s="27"/>
      <c r="K18" s="116"/>
    </row>
    <row r="19" spans="1:11" ht="18" x14ac:dyDescent="0.25">
      <c r="A19" s="27" t="s">
        <v>35</v>
      </c>
      <c r="B19" s="27" t="s">
        <v>193</v>
      </c>
      <c r="C19" s="27">
        <v>61551</v>
      </c>
      <c r="D19" s="110">
        <v>8.5429969029494304E-2</v>
      </c>
      <c r="E19" s="27">
        <v>61571</v>
      </c>
      <c r="F19" s="99">
        <v>1</v>
      </c>
      <c r="G19" s="99">
        <v>1</v>
      </c>
      <c r="H19" s="27"/>
      <c r="I19" s="27"/>
      <c r="J19" s="27"/>
      <c r="K19" s="116"/>
    </row>
    <row r="20" spans="1:11" ht="18" x14ac:dyDescent="0.25">
      <c r="A20" s="27" t="s">
        <v>35</v>
      </c>
      <c r="B20" s="27" t="s">
        <v>194</v>
      </c>
      <c r="C20" s="27">
        <v>61551</v>
      </c>
      <c r="D20" s="110">
        <v>3.4896523777822798E-2</v>
      </c>
      <c r="E20" s="27">
        <v>104636</v>
      </c>
      <c r="F20" s="99">
        <v>0.40848105382989114</v>
      </c>
      <c r="G20" s="99">
        <v>1.6994364229913432</v>
      </c>
      <c r="H20" s="27"/>
      <c r="I20" s="27"/>
      <c r="J20" s="27"/>
      <c r="K20" s="116"/>
    </row>
    <row r="21" spans="1:11" ht="18" x14ac:dyDescent="0.25">
      <c r="A21" s="27" t="s">
        <v>35</v>
      </c>
      <c r="B21" s="27" t="s">
        <v>56</v>
      </c>
      <c r="C21" s="27">
        <v>61551</v>
      </c>
      <c r="D21" s="110">
        <v>7.8452053605024705E-2</v>
      </c>
      <c r="E21" s="27">
        <v>250287</v>
      </c>
      <c r="F21" s="99">
        <v>0.91832005204098222</v>
      </c>
      <c r="G21" s="99">
        <v>4.0650143736499329</v>
      </c>
      <c r="H21" s="27"/>
      <c r="I21" s="27"/>
      <c r="J21" s="27"/>
      <c r="K21" s="116"/>
    </row>
    <row r="22" spans="1:11" ht="18" x14ac:dyDescent="0.25">
      <c r="A22" s="27" t="s">
        <v>35</v>
      </c>
      <c r="B22" s="27" t="s">
        <v>189</v>
      </c>
      <c r="C22" s="27">
        <v>76938</v>
      </c>
      <c r="D22" s="110">
        <v>8.7502387912819404E-2</v>
      </c>
      <c r="E22" s="27">
        <v>788147</v>
      </c>
      <c r="F22" s="99">
        <v>1.0220839813374805</v>
      </c>
      <c r="G22" s="99">
        <v>10.24112839304045</v>
      </c>
      <c r="H22" s="27"/>
      <c r="I22" s="27"/>
      <c r="J22" s="27"/>
      <c r="K22" s="116"/>
    </row>
    <row r="23" spans="1:11" ht="18" x14ac:dyDescent="0.25">
      <c r="A23" s="27" t="s">
        <v>35</v>
      </c>
      <c r="B23" s="27" t="s">
        <v>190</v>
      </c>
      <c r="C23" s="27">
        <v>76938</v>
      </c>
      <c r="D23" s="110">
        <v>8.9171900778604304E-2</v>
      </c>
      <c r="E23" s="27">
        <v>80533</v>
      </c>
      <c r="F23" s="99">
        <v>1.0415849617959303</v>
      </c>
      <c r="G23" s="99">
        <v>1.0464403123741213</v>
      </c>
      <c r="H23" s="27"/>
      <c r="I23" s="27"/>
      <c r="J23" s="27"/>
      <c r="K23" s="116"/>
    </row>
    <row r="24" spans="1:11" ht="18" x14ac:dyDescent="0.25">
      <c r="A24" s="27" t="s">
        <v>35</v>
      </c>
      <c r="B24" s="27" t="s">
        <v>191</v>
      </c>
      <c r="C24" s="27">
        <v>76938</v>
      </c>
      <c r="D24" s="110">
        <v>8.92274740224029E-2</v>
      </c>
      <c r="E24" s="27">
        <v>786657</v>
      </c>
      <c r="F24" s="99">
        <v>1.0422340929068903</v>
      </c>
      <c r="G24" s="99">
        <v>10.221767434608038</v>
      </c>
      <c r="H24" s="27"/>
      <c r="I24" s="27"/>
      <c r="J24" s="27"/>
      <c r="K24" s="116"/>
    </row>
    <row r="25" spans="1:11" ht="18" x14ac:dyDescent="0.25">
      <c r="A25" s="27" t="s">
        <v>35</v>
      </c>
      <c r="B25" s="27" t="s">
        <v>192</v>
      </c>
      <c r="C25" s="27">
        <v>76938</v>
      </c>
      <c r="D25" s="110">
        <v>8.7431763582158595E-2</v>
      </c>
      <c r="E25" s="27">
        <v>788208</v>
      </c>
      <c r="F25" s="99">
        <v>1.0212590438839677</v>
      </c>
      <c r="G25" s="99">
        <v>10.241921022882314</v>
      </c>
      <c r="H25" s="27"/>
      <c r="I25" s="27"/>
      <c r="J25" s="27"/>
      <c r="K25" s="116"/>
    </row>
    <row r="26" spans="1:11" ht="18" x14ac:dyDescent="0.25">
      <c r="A26" s="27" t="s">
        <v>35</v>
      </c>
      <c r="B26" s="27" t="s">
        <v>193</v>
      </c>
      <c r="C26" s="27">
        <v>76938</v>
      </c>
      <c r="D26" s="110">
        <v>8.5611739847752402E-2</v>
      </c>
      <c r="E26" s="27">
        <v>76959</v>
      </c>
      <c r="F26" s="99">
        <v>1</v>
      </c>
      <c r="G26" s="99">
        <v>1</v>
      </c>
      <c r="H26" s="27"/>
      <c r="I26" s="27"/>
      <c r="J26" s="27"/>
      <c r="K26" s="116"/>
    </row>
    <row r="27" spans="1:11" ht="18" x14ac:dyDescent="0.25">
      <c r="A27" s="27" t="s">
        <v>35</v>
      </c>
      <c r="B27" s="27" t="s">
        <v>194</v>
      </c>
      <c r="C27" s="27">
        <v>76938</v>
      </c>
      <c r="D27" s="110">
        <v>3.5009985817245001E-2</v>
      </c>
      <c r="E27" s="27">
        <v>130789</v>
      </c>
      <c r="F27" s="99">
        <v>0.40893907634052284</v>
      </c>
      <c r="G27" s="99">
        <v>1.6994633506152628</v>
      </c>
      <c r="H27" s="27"/>
      <c r="I27" s="27"/>
      <c r="J27" s="27"/>
      <c r="K27" s="116"/>
    </row>
    <row r="28" spans="1:11" ht="18" x14ac:dyDescent="0.25">
      <c r="A28" s="27" t="s">
        <v>35</v>
      </c>
      <c r="B28" s="27" t="s">
        <v>56</v>
      </c>
      <c r="C28" s="27">
        <v>76938</v>
      </c>
      <c r="D28" s="110">
        <v>7.8555095661234697E-2</v>
      </c>
      <c r="E28" s="27">
        <v>250258</v>
      </c>
      <c r="F28" s="99">
        <v>0.91757387247278366</v>
      </c>
      <c r="G28" s="99">
        <v>3.2518353928715289</v>
      </c>
      <c r="H28" s="27"/>
      <c r="I28" s="27"/>
      <c r="J28" s="27"/>
      <c r="K28" s="116"/>
    </row>
    <row r="29" spans="1:11" ht="18" x14ac:dyDescent="0.25">
      <c r="A29" s="27" t="s">
        <v>35</v>
      </c>
      <c r="B29" s="27" t="s">
        <v>189</v>
      </c>
      <c r="C29" s="27">
        <v>92326</v>
      </c>
      <c r="D29" s="110">
        <v>8.8120640250079596E-2</v>
      </c>
      <c r="E29" s="27">
        <v>787613</v>
      </c>
      <c r="F29" s="99">
        <v>1.0027931488801054</v>
      </c>
      <c r="G29" s="99">
        <v>8.5100431113656256</v>
      </c>
      <c r="H29" s="27"/>
      <c r="I29" s="27"/>
      <c r="J29" s="27"/>
      <c r="K29" s="116"/>
    </row>
    <row r="30" spans="1:11" ht="18" x14ac:dyDescent="0.25">
      <c r="A30" s="27" t="s">
        <v>35</v>
      </c>
      <c r="B30" s="27" t="s">
        <v>190</v>
      </c>
      <c r="C30" s="27">
        <v>92326</v>
      </c>
      <c r="D30" s="110">
        <v>8.9498393585921404E-2</v>
      </c>
      <c r="E30" s="27">
        <v>95813</v>
      </c>
      <c r="F30" s="99">
        <v>1.0184716732542816</v>
      </c>
      <c r="G30" s="99">
        <v>1.0352454322481659</v>
      </c>
      <c r="H30" s="27"/>
      <c r="I30" s="27"/>
      <c r="J30" s="27"/>
      <c r="K30" s="116"/>
    </row>
    <row r="31" spans="1:11" ht="18" x14ac:dyDescent="0.25">
      <c r="A31" s="27" t="s">
        <v>35</v>
      </c>
      <c r="B31" s="27" t="s">
        <v>191</v>
      </c>
      <c r="C31" s="27">
        <v>92326</v>
      </c>
      <c r="D31" s="110">
        <v>8.9405771512923601E-2</v>
      </c>
      <c r="E31" s="27">
        <v>786503</v>
      </c>
      <c r="F31" s="99">
        <v>1.0174176548089584</v>
      </c>
      <c r="G31" s="99">
        <v>8.498049723935992</v>
      </c>
      <c r="H31" s="27"/>
      <c r="I31" s="27"/>
      <c r="J31" s="27"/>
      <c r="K31" s="116"/>
    </row>
    <row r="32" spans="1:11" ht="18" x14ac:dyDescent="0.25">
      <c r="A32" s="27" t="s">
        <v>35</v>
      </c>
      <c r="B32" s="27" t="s">
        <v>192</v>
      </c>
      <c r="C32" s="27">
        <v>92326</v>
      </c>
      <c r="D32" s="110">
        <v>8.7595009985817193E-2</v>
      </c>
      <c r="E32" s="27">
        <v>788067</v>
      </c>
      <c r="F32" s="99">
        <v>0.996811594202898</v>
      </c>
      <c r="G32" s="99">
        <v>8.5149485148728807</v>
      </c>
      <c r="H32" s="27"/>
      <c r="I32" s="27"/>
      <c r="J32" s="27"/>
      <c r="K32" s="116"/>
    </row>
    <row r="33" spans="1:11" ht="18" x14ac:dyDescent="0.25">
      <c r="A33" s="27" t="s">
        <v>35</v>
      </c>
      <c r="B33" s="27" t="s">
        <v>193</v>
      </c>
      <c r="C33" s="27">
        <v>92326</v>
      </c>
      <c r="D33" s="110">
        <v>8.7875191756635496E-2</v>
      </c>
      <c r="E33" s="27">
        <v>92551</v>
      </c>
      <c r="F33" s="99">
        <v>1</v>
      </c>
      <c r="G33" s="99">
        <v>1</v>
      </c>
      <c r="H33" s="27"/>
      <c r="I33" s="27"/>
      <c r="J33" s="27"/>
      <c r="K33" s="116"/>
    </row>
    <row r="34" spans="1:11" ht="18" x14ac:dyDescent="0.25">
      <c r="A34" s="27" t="s">
        <v>35</v>
      </c>
      <c r="B34" s="27" t="s">
        <v>194</v>
      </c>
      <c r="C34" s="27">
        <v>92326</v>
      </c>
      <c r="D34" s="110">
        <v>7.5031983559582002E-2</v>
      </c>
      <c r="E34" s="27">
        <v>156950</v>
      </c>
      <c r="F34" s="99">
        <v>0.85384716732542776</v>
      </c>
      <c r="G34" s="99">
        <v>1.6958217631360006</v>
      </c>
      <c r="H34" s="27"/>
      <c r="I34" s="27"/>
      <c r="J34" s="27"/>
      <c r="K34" s="116"/>
    </row>
    <row r="35" spans="1:11" ht="18" x14ac:dyDescent="0.25">
      <c r="A35" s="27" t="s">
        <v>35</v>
      </c>
      <c r="B35" s="27" t="s">
        <v>56</v>
      </c>
      <c r="C35" s="27">
        <v>92326</v>
      </c>
      <c r="D35" s="110">
        <v>7.9194187964919394E-2</v>
      </c>
      <c r="E35" s="27">
        <v>250091</v>
      </c>
      <c r="F35" s="99">
        <v>0.90121212121212135</v>
      </c>
      <c r="G35" s="99">
        <v>2.7021966267247248</v>
      </c>
      <c r="H35" s="27"/>
      <c r="I35" s="27"/>
      <c r="J35" s="27"/>
      <c r="K35" s="116"/>
    </row>
    <row r="36" spans="1:11" ht="18" x14ac:dyDescent="0.25">
      <c r="A36" s="27" t="s">
        <v>35</v>
      </c>
      <c r="B36" s="27" t="s">
        <v>189</v>
      </c>
      <c r="C36" s="27">
        <v>107713</v>
      </c>
      <c r="D36" s="110">
        <v>8.9002865495383304E-2</v>
      </c>
      <c r="E36" s="27">
        <v>786851</v>
      </c>
      <c r="F36" s="99">
        <v>1.0175921636110929</v>
      </c>
      <c r="G36" s="99">
        <v>7.2748125479609103</v>
      </c>
      <c r="H36" s="27"/>
      <c r="I36" s="27"/>
      <c r="J36" s="27"/>
      <c r="K36" s="116"/>
    </row>
    <row r="37" spans="1:11" ht="18" x14ac:dyDescent="0.25">
      <c r="A37" s="27" t="s">
        <v>35</v>
      </c>
      <c r="B37" s="27" t="s">
        <v>190</v>
      </c>
      <c r="C37" s="27">
        <v>107713</v>
      </c>
      <c r="D37" s="110">
        <v>8.9726475440678397E-2</v>
      </c>
      <c r="E37" s="27">
        <v>111186</v>
      </c>
      <c r="F37" s="99">
        <v>1.0258653782513736</v>
      </c>
      <c r="G37" s="99">
        <v>1.0279675668679098</v>
      </c>
      <c r="H37" s="27"/>
      <c r="I37" s="27"/>
      <c r="J37" s="27"/>
      <c r="K37" s="116"/>
    </row>
    <row r="38" spans="1:11" ht="18" x14ac:dyDescent="0.25">
      <c r="A38" s="27" t="s">
        <v>35</v>
      </c>
      <c r="B38" s="27" t="s">
        <v>191</v>
      </c>
      <c r="C38" s="27">
        <v>107713</v>
      </c>
      <c r="D38" s="110">
        <v>8.9567860140669697E-2</v>
      </c>
      <c r="E38" s="27">
        <v>786363</v>
      </c>
      <c r="F38" s="99">
        <v>1.0240518896022239</v>
      </c>
      <c r="G38" s="99">
        <v>7.270300755355442</v>
      </c>
      <c r="H38" s="27"/>
      <c r="I38" s="27"/>
      <c r="J38" s="27"/>
      <c r="K38" s="116"/>
    </row>
    <row r="39" spans="1:11" ht="18" x14ac:dyDescent="0.25">
      <c r="A39" s="27" t="s">
        <v>35</v>
      </c>
      <c r="B39" s="27" t="s">
        <v>192</v>
      </c>
      <c r="C39" s="27">
        <v>107713</v>
      </c>
      <c r="D39" s="110">
        <v>8.7725838663926595E-2</v>
      </c>
      <c r="E39" s="27">
        <v>787954</v>
      </c>
      <c r="F39" s="99">
        <v>1.0029915944139265</v>
      </c>
      <c r="G39" s="99">
        <v>7.2850103087064655</v>
      </c>
      <c r="H39" s="27"/>
      <c r="I39" s="27"/>
      <c r="J39" s="27"/>
      <c r="K39" s="116"/>
    </row>
    <row r="40" spans="1:11" ht="18" x14ac:dyDescent="0.25">
      <c r="A40" s="27" t="s">
        <v>35</v>
      </c>
      <c r="B40" s="27" t="s">
        <v>193</v>
      </c>
      <c r="C40" s="27">
        <v>107713</v>
      </c>
      <c r="D40" s="110">
        <v>8.7464181307707806E-2</v>
      </c>
      <c r="E40" s="27">
        <v>108161</v>
      </c>
      <c r="F40" s="99">
        <v>1</v>
      </c>
      <c r="G40" s="99">
        <v>1</v>
      </c>
      <c r="H40" s="27"/>
      <c r="I40" s="27"/>
      <c r="J40" s="27"/>
      <c r="K40" s="116"/>
    </row>
    <row r="41" spans="1:11" ht="18" x14ac:dyDescent="0.25">
      <c r="A41" s="27" t="s">
        <v>35</v>
      </c>
      <c r="B41" s="27" t="s">
        <v>194</v>
      </c>
      <c r="C41" s="27">
        <v>107713</v>
      </c>
      <c r="D41" s="110">
        <v>6.35375843005586E-2</v>
      </c>
      <c r="E41" s="27">
        <v>177713</v>
      </c>
      <c r="F41" s="99">
        <v>0.72644119399033735</v>
      </c>
      <c r="G41" s="99">
        <v>1.6430413919989646</v>
      </c>
      <c r="H41" s="27"/>
      <c r="I41" s="27"/>
      <c r="J41" s="27"/>
      <c r="K41" s="116"/>
    </row>
    <row r="42" spans="1:11" ht="18" x14ac:dyDescent="0.25">
      <c r="A42" s="27" t="s">
        <v>35</v>
      </c>
      <c r="B42" s="27" t="s">
        <v>56</v>
      </c>
      <c r="C42" s="27">
        <v>107713</v>
      </c>
      <c r="D42" s="110">
        <v>7.92972300211294E-2</v>
      </c>
      <c r="E42" s="27">
        <v>250060</v>
      </c>
      <c r="F42" s="99">
        <v>0.90662519028393751</v>
      </c>
      <c r="G42" s="99">
        <v>2.3119238912362126</v>
      </c>
      <c r="H42" s="27"/>
      <c r="I42" s="27"/>
      <c r="J42" s="27"/>
      <c r="K42" s="116"/>
    </row>
    <row r="43" spans="1:11" ht="18" x14ac:dyDescent="0.25">
      <c r="A43" s="27" t="s">
        <v>35</v>
      </c>
      <c r="B43" s="27" t="s">
        <v>189</v>
      </c>
      <c r="C43" s="27">
        <v>123101</v>
      </c>
      <c r="D43" s="110">
        <v>8.9156849691742104E-2</v>
      </c>
      <c r="E43" s="27">
        <v>786718</v>
      </c>
      <c r="F43" s="99">
        <v>1.0165001254009534</v>
      </c>
      <c r="G43" s="99">
        <v>6.3657018942121741</v>
      </c>
      <c r="H43" s="27"/>
      <c r="I43" s="27"/>
      <c r="J43" s="27"/>
      <c r="K43" s="116"/>
    </row>
    <row r="44" spans="1:11" ht="18" x14ac:dyDescent="0.25">
      <c r="A44" s="27" t="s">
        <v>35</v>
      </c>
      <c r="B44" s="27" t="s">
        <v>190</v>
      </c>
      <c r="C44" s="27">
        <v>123101</v>
      </c>
      <c r="D44" s="110">
        <v>8.9952241743610495E-2</v>
      </c>
      <c r="E44" s="27">
        <v>126562</v>
      </c>
      <c r="F44" s="99">
        <v>1.0255685943213175</v>
      </c>
      <c r="G44" s="99">
        <v>1.024072111144376</v>
      </c>
      <c r="H44" s="27"/>
      <c r="I44" s="27"/>
      <c r="J44" s="27"/>
      <c r="K44" s="116"/>
    </row>
    <row r="45" spans="1:11" ht="18" x14ac:dyDescent="0.25">
      <c r="A45" s="27" t="s">
        <v>35</v>
      </c>
      <c r="B45" s="27" t="s">
        <v>191</v>
      </c>
      <c r="C45" s="27">
        <v>123101</v>
      </c>
      <c r="D45" s="110">
        <v>8.9655851110017601E-2</v>
      </c>
      <c r="E45" s="27">
        <v>786287</v>
      </c>
      <c r="F45" s="99">
        <v>1.0221893686392021</v>
      </c>
      <c r="G45" s="99">
        <v>6.3622144723959639</v>
      </c>
      <c r="H45" s="27"/>
      <c r="I45" s="27"/>
      <c r="J45" s="27"/>
      <c r="K45" s="116"/>
    </row>
    <row r="46" spans="1:11" ht="18" x14ac:dyDescent="0.25">
      <c r="A46" s="27" t="s">
        <v>35</v>
      </c>
      <c r="B46" s="27" t="s">
        <v>192</v>
      </c>
      <c r="C46" s="27">
        <v>123101</v>
      </c>
      <c r="D46" s="110">
        <v>9.3617760282497298E-2</v>
      </c>
      <c r="E46" s="27">
        <v>782865</v>
      </c>
      <c r="F46" s="99">
        <v>1.0673601119368514</v>
      </c>
      <c r="G46" s="99">
        <v>6.3345254759804837</v>
      </c>
      <c r="H46" s="27"/>
      <c r="I46" s="27"/>
      <c r="J46" s="27"/>
      <c r="K46" s="116"/>
    </row>
    <row r="47" spans="1:11" ht="18" x14ac:dyDescent="0.25">
      <c r="A47" s="27" t="s">
        <v>35</v>
      </c>
      <c r="B47" s="27" t="s">
        <v>193</v>
      </c>
      <c r="C47" s="27">
        <v>123101</v>
      </c>
      <c r="D47" s="110">
        <v>8.7709629801151906E-2</v>
      </c>
      <c r="E47" s="27">
        <v>123587</v>
      </c>
      <c r="F47" s="99">
        <v>1</v>
      </c>
      <c r="G47" s="99">
        <v>1</v>
      </c>
      <c r="H47" s="27"/>
      <c r="I47" s="27"/>
      <c r="J47" s="27"/>
      <c r="K47" s="116"/>
    </row>
    <row r="48" spans="1:11" ht="18" x14ac:dyDescent="0.25">
      <c r="A48" s="27" t="s">
        <v>35</v>
      </c>
      <c r="B48" s="27" t="s">
        <v>194</v>
      </c>
      <c r="C48" s="27">
        <v>123101</v>
      </c>
      <c r="D48" s="110">
        <v>5.7474311846942003E-2</v>
      </c>
      <c r="E48" s="27">
        <v>193101</v>
      </c>
      <c r="F48" s="99">
        <v>0.65527938012328935</v>
      </c>
      <c r="G48" s="99">
        <v>1.5624701627193798</v>
      </c>
      <c r="H48" s="27"/>
      <c r="I48" s="27"/>
      <c r="J48" s="27"/>
      <c r="K48" s="116"/>
    </row>
    <row r="49" spans="1:11" ht="18" x14ac:dyDescent="0.25">
      <c r="A49" s="27" t="s">
        <v>35</v>
      </c>
      <c r="B49" s="27" t="s">
        <v>56</v>
      </c>
      <c r="C49" s="27">
        <v>123101</v>
      </c>
      <c r="D49" s="110">
        <v>8.0323019479579705E-2</v>
      </c>
      <c r="E49" s="27">
        <v>249770</v>
      </c>
      <c r="F49" s="99">
        <v>0.91578335995353621</v>
      </c>
      <c r="G49" s="99">
        <v>2.0210054455565714</v>
      </c>
      <c r="H49" s="27"/>
      <c r="I49" s="27"/>
      <c r="J49" s="27"/>
      <c r="K49" s="116"/>
    </row>
    <row r="50" spans="1:11" ht="18" x14ac:dyDescent="0.25">
      <c r="A50" s="27" t="s">
        <v>42</v>
      </c>
      <c r="B50" s="27" t="s">
        <v>189</v>
      </c>
      <c r="C50" s="27">
        <v>39419</v>
      </c>
      <c r="D50" s="110">
        <v>0.17715687763012</v>
      </c>
      <c r="E50" s="27">
        <v>2872389</v>
      </c>
      <c r="F50" s="99">
        <v>1.2368939495458797</v>
      </c>
      <c r="G50" s="99">
        <v>47.7712380255455</v>
      </c>
      <c r="H50" s="27"/>
      <c r="I50" s="27"/>
      <c r="J50" s="27"/>
      <c r="K50" s="116"/>
    </row>
    <row r="51" spans="1:11" ht="18" x14ac:dyDescent="0.25">
      <c r="A51" s="27" t="s">
        <v>42</v>
      </c>
      <c r="B51" s="27" t="s">
        <v>190</v>
      </c>
      <c r="C51" s="27">
        <v>39419</v>
      </c>
      <c r="D51" s="110">
        <v>0.19067895416823</v>
      </c>
      <c r="E51" s="27">
        <v>142771</v>
      </c>
      <c r="F51" s="99">
        <v>1.3313039147644183</v>
      </c>
      <c r="G51" s="99">
        <v>2.3744511708355507</v>
      </c>
      <c r="H51" s="27"/>
      <c r="I51" s="27"/>
      <c r="J51" s="27"/>
      <c r="K51" s="116"/>
    </row>
    <row r="52" spans="1:11" ht="18" x14ac:dyDescent="0.25">
      <c r="A52" s="27" t="s">
        <v>42</v>
      </c>
      <c r="B52" s="27" t="s">
        <v>191</v>
      </c>
      <c r="C52" s="27">
        <v>39419</v>
      </c>
      <c r="D52" s="110">
        <v>0.18151431902624299</v>
      </c>
      <c r="E52" s="27">
        <v>2857178</v>
      </c>
      <c r="F52" s="99">
        <v>1.2673172273235465</v>
      </c>
      <c r="G52" s="99">
        <v>47.518261043108033</v>
      </c>
      <c r="H52" s="27"/>
      <c r="I52" s="27"/>
      <c r="J52" s="27"/>
      <c r="K52" s="116"/>
    </row>
    <row r="53" spans="1:11" ht="18" x14ac:dyDescent="0.25">
      <c r="A53" s="27" t="s">
        <v>42</v>
      </c>
      <c r="B53" s="27" t="s">
        <v>192</v>
      </c>
      <c r="C53" s="27">
        <v>39419</v>
      </c>
      <c r="D53" s="110">
        <v>0.120380370171965</v>
      </c>
      <c r="E53" s="27">
        <v>3070585</v>
      </c>
      <c r="F53" s="99">
        <v>0.84048530038261049</v>
      </c>
      <c r="G53" s="99">
        <v>51.067472724853644</v>
      </c>
      <c r="H53" s="27"/>
      <c r="I53" s="27"/>
      <c r="J53" s="27"/>
      <c r="K53" s="116"/>
    </row>
    <row r="54" spans="1:11" ht="18" x14ac:dyDescent="0.25">
      <c r="A54" s="27" t="s">
        <v>42</v>
      </c>
      <c r="B54" s="27" t="s">
        <v>193</v>
      </c>
      <c r="C54" s="27">
        <v>39419</v>
      </c>
      <c r="D54" s="110">
        <v>0.143227216605888</v>
      </c>
      <c r="E54" s="27">
        <v>60128</v>
      </c>
      <c r="F54" s="99">
        <v>1</v>
      </c>
      <c r="G54" s="99">
        <v>1</v>
      </c>
      <c r="H54" s="27"/>
      <c r="I54" s="27"/>
      <c r="J54" s="27"/>
      <c r="K54" s="116"/>
    </row>
    <row r="55" spans="1:11" ht="18" x14ac:dyDescent="0.25">
      <c r="A55" s="27" t="s">
        <v>42</v>
      </c>
      <c r="B55" s="27" t="s">
        <v>194</v>
      </c>
      <c r="C55" s="27">
        <v>39419</v>
      </c>
      <c r="D55" s="110">
        <v>8.0132118333567204E-2</v>
      </c>
      <c r="E55" s="27">
        <v>173413</v>
      </c>
      <c r="F55" s="99">
        <v>0.55947549797091434</v>
      </c>
      <c r="G55" s="99">
        <v>2.884063996806812</v>
      </c>
      <c r="H55" s="27"/>
      <c r="I55" s="27"/>
      <c r="J55" s="27"/>
      <c r="K55" s="116"/>
    </row>
    <row r="56" spans="1:11" ht="18" x14ac:dyDescent="0.25">
      <c r="A56" s="27" t="s">
        <v>42</v>
      </c>
      <c r="B56" s="27" t="s">
        <v>56</v>
      </c>
      <c r="C56" s="27">
        <v>39419</v>
      </c>
      <c r="D56" s="110">
        <v>8.8792572497500499E-2</v>
      </c>
      <c r="E56" s="27">
        <v>1029954</v>
      </c>
      <c r="F56" s="99">
        <v>0.61994203756557731</v>
      </c>
      <c r="G56" s="99">
        <v>17.129357370941989</v>
      </c>
      <c r="H56" s="27"/>
      <c r="I56" s="27"/>
      <c r="J56" s="27"/>
      <c r="K56" s="116"/>
    </row>
    <row r="57" spans="1:11" ht="18" x14ac:dyDescent="0.25">
      <c r="A57" s="27" t="s">
        <v>42</v>
      </c>
      <c r="B57" s="27" t="s">
        <v>189</v>
      </c>
      <c r="C57" s="27">
        <v>59129</v>
      </c>
      <c r="D57" s="110">
        <v>0.23975839418358399</v>
      </c>
      <c r="E57" s="27">
        <v>2653859</v>
      </c>
      <c r="F57" s="99">
        <v>1.4604104394923663</v>
      </c>
      <c r="G57" s="99">
        <v>31.895810297581846</v>
      </c>
      <c r="H57" s="27"/>
      <c r="I57" s="27"/>
      <c r="J57" s="27"/>
      <c r="K57" s="116"/>
    </row>
    <row r="58" spans="1:11" ht="18" x14ac:dyDescent="0.25">
      <c r="A58" s="27" t="s">
        <v>42</v>
      </c>
      <c r="B58" s="27" t="s">
        <v>190</v>
      </c>
      <c r="C58" s="27">
        <v>59129</v>
      </c>
      <c r="D58" s="110">
        <v>0.240124784792068</v>
      </c>
      <c r="E58" s="27">
        <v>138222</v>
      </c>
      <c r="F58" s="99">
        <v>1.4626421889640961</v>
      </c>
      <c r="G58" s="99">
        <v>1.6612422479688476</v>
      </c>
      <c r="H58" s="27"/>
      <c r="I58" s="27"/>
      <c r="J58" s="27"/>
      <c r="K58" s="116"/>
    </row>
    <row r="59" spans="1:11" ht="18" x14ac:dyDescent="0.25">
      <c r="A59" s="27" t="s">
        <v>42</v>
      </c>
      <c r="B59" s="27" t="s">
        <v>191</v>
      </c>
      <c r="C59" s="27">
        <v>59129</v>
      </c>
      <c r="D59" s="110">
        <v>0.244956614653905</v>
      </c>
      <c r="E59" s="27">
        <v>2635713</v>
      </c>
      <c r="F59" s="99">
        <v>1.492073712294514</v>
      </c>
      <c r="G59" s="99">
        <v>31.677719821162444</v>
      </c>
      <c r="H59" s="27"/>
      <c r="I59" s="27"/>
      <c r="J59" s="27"/>
      <c r="K59" s="116"/>
    </row>
    <row r="60" spans="1:11" ht="18" x14ac:dyDescent="0.25">
      <c r="A60" s="27" t="s">
        <v>42</v>
      </c>
      <c r="B60" s="27" t="s">
        <v>192</v>
      </c>
      <c r="C60" s="27">
        <v>59129</v>
      </c>
      <c r="D60" s="110">
        <v>0.14417026420802001</v>
      </c>
      <c r="E60" s="27">
        <v>2987539</v>
      </c>
      <c r="F60" s="99">
        <v>0.87816637090315086</v>
      </c>
      <c r="G60" s="99">
        <v>35.906194413730113</v>
      </c>
      <c r="H60" s="27"/>
      <c r="I60" s="27"/>
      <c r="J60" s="27"/>
      <c r="K60" s="116"/>
    </row>
    <row r="61" spans="1:11" ht="18" x14ac:dyDescent="0.25">
      <c r="A61" s="27" t="s">
        <v>42</v>
      </c>
      <c r="B61" s="27" t="s">
        <v>193</v>
      </c>
      <c r="C61" s="27">
        <v>59129</v>
      </c>
      <c r="D61" s="110">
        <v>0.16417192571351599</v>
      </c>
      <c r="E61" s="27">
        <v>83204</v>
      </c>
      <c r="F61" s="99">
        <v>1</v>
      </c>
      <c r="G61" s="99">
        <v>1</v>
      </c>
      <c r="H61" s="27"/>
      <c r="I61" s="27"/>
      <c r="J61" s="27"/>
      <c r="K61" s="116"/>
    </row>
    <row r="62" spans="1:11" ht="18" x14ac:dyDescent="0.25">
      <c r="A62" s="27" t="s">
        <v>42</v>
      </c>
      <c r="B62" s="27" t="s">
        <v>194</v>
      </c>
      <c r="C62" s="27">
        <v>59129</v>
      </c>
      <c r="D62" s="110">
        <v>0.124862138013813</v>
      </c>
      <c r="E62" s="27">
        <v>260137</v>
      </c>
      <c r="F62" s="99">
        <v>0.76055718705340936</v>
      </c>
      <c r="G62" s="99">
        <v>3.1264963222921973</v>
      </c>
      <c r="H62" s="27"/>
      <c r="I62" s="27"/>
      <c r="J62" s="27"/>
      <c r="K62" s="116"/>
    </row>
    <row r="63" spans="1:11" ht="18" x14ac:dyDescent="0.25">
      <c r="A63" s="27" t="s">
        <v>42</v>
      </c>
      <c r="B63" s="27" t="s">
        <v>56</v>
      </c>
      <c r="C63" s="27">
        <v>59129</v>
      </c>
      <c r="D63" s="110">
        <v>0.101595904675419</v>
      </c>
      <c r="E63" s="27">
        <v>1015056</v>
      </c>
      <c r="F63" s="99">
        <v>0.61883847822255755</v>
      </c>
      <c r="G63" s="99">
        <v>12.199605788183261</v>
      </c>
      <c r="H63" s="27"/>
      <c r="I63" s="27"/>
      <c r="J63" s="27"/>
      <c r="K63" s="116"/>
    </row>
    <row r="64" spans="1:11" ht="18" x14ac:dyDescent="0.25">
      <c r="A64" s="27" t="s">
        <v>42</v>
      </c>
      <c r="B64" s="27" t="s">
        <v>189</v>
      </c>
      <c r="C64" s="27">
        <v>78838</v>
      </c>
      <c r="D64" s="110">
        <v>0.254972914595752</v>
      </c>
      <c r="E64" s="27">
        <v>2600748</v>
      </c>
      <c r="F64" s="99">
        <v>1.4251047539143642</v>
      </c>
      <c r="G64" s="99">
        <v>25.002864888769253</v>
      </c>
      <c r="H64" s="27"/>
      <c r="I64" s="27"/>
      <c r="J64" s="27"/>
      <c r="K64" s="116"/>
    </row>
    <row r="65" spans="1:11" ht="18" x14ac:dyDescent="0.25">
      <c r="A65" s="27" t="s">
        <v>42</v>
      </c>
      <c r="B65" s="27" t="s">
        <v>190</v>
      </c>
      <c r="C65" s="27">
        <v>78838</v>
      </c>
      <c r="D65" s="110">
        <v>0.26312632311698397</v>
      </c>
      <c r="E65" s="27">
        <v>157327</v>
      </c>
      <c r="F65" s="99">
        <v>1.4706761090625597</v>
      </c>
      <c r="G65" s="99">
        <v>1.5124978369128419</v>
      </c>
      <c r="H65" s="27"/>
      <c r="I65" s="27"/>
      <c r="J65" s="27"/>
      <c r="K65" s="116"/>
    </row>
    <row r="66" spans="1:11" ht="18" x14ac:dyDescent="0.25">
      <c r="A66" s="27" t="s">
        <v>42</v>
      </c>
      <c r="B66" s="27" t="s">
        <v>191</v>
      </c>
      <c r="C66" s="27">
        <v>78838</v>
      </c>
      <c r="D66" s="110">
        <v>0.25675158487571598</v>
      </c>
      <c r="E66" s="27">
        <v>2594539</v>
      </c>
      <c r="F66" s="99">
        <v>1.4350461685765517</v>
      </c>
      <c r="G66" s="99">
        <v>24.943173296929377</v>
      </c>
      <c r="H66" s="27"/>
      <c r="I66" s="27"/>
      <c r="J66" s="27"/>
      <c r="K66" s="116"/>
    </row>
    <row r="67" spans="1:11" ht="18" x14ac:dyDescent="0.25">
      <c r="A67" s="27" t="s">
        <v>42</v>
      </c>
      <c r="B67" s="27" t="s">
        <v>192</v>
      </c>
      <c r="C67" s="27">
        <v>78838</v>
      </c>
      <c r="D67" s="110">
        <v>0.16201712496526499</v>
      </c>
      <c r="E67" s="27">
        <v>2925239</v>
      </c>
      <c r="F67" s="99">
        <v>0.90555255788484268</v>
      </c>
      <c r="G67" s="99">
        <v>28.122430733142341</v>
      </c>
      <c r="H67" s="27"/>
      <c r="I67" s="27"/>
      <c r="J67" s="27"/>
      <c r="K67" s="116"/>
    </row>
    <row r="68" spans="1:11" ht="18" x14ac:dyDescent="0.25">
      <c r="A68" s="27" t="s">
        <v>42</v>
      </c>
      <c r="B68" s="27" t="s">
        <v>193</v>
      </c>
      <c r="C68" s="27">
        <v>78838</v>
      </c>
      <c r="D68" s="110">
        <v>0.178915208791082</v>
      </c>
      <c r="E68" s="27">
        <v>104018</v>
      </c>
      <c r="F68" s="99">
        <v>1</v>
      </c>
      <c r="G68" s="99">
        <v>1</v>
      </c>
      <c r="H68" s="27"/>
      <c r="I68" s="27"/>
      <c r="J68" s="27"/>
      <c r="K68" s="116"/>
    </row>
    <row r="69" spans="1:11" ht="18" x14ac:dyDescent="0.25">
      <c r="A69" s="27" t="s">
        <v>42</v>
      </c>
      <c r="B69" s="27" t="s">
        <v>194</v>
      </c>
      <c r="C69" s="27">
        <v>78838</v>
      </c>
      <c r="D69" s="110">
        <v>0.151829518077466</v>
      </c>
      <c r="E69" s="27">
        <v>346860</v>
      </c>
      <c r="F69" s="99">
        <v>0.8486115803310843</v>
      </c>
      <c r="G69" s="99">
        <v>3.3346151627602914</v>
      </c>
      <c r="H69" s="27"/>
      <c r="I69" s="27"/>
      <c r="J69" s="27"/>
      <c r="K69" s="116"/>
    </row>
    <row r="70" spans="1:11" ht="18" x14ac:dyDescent="0.25">
      <c r="A70" s="27" t="s">
        <v>42</v>
      </c>
      <c r="B70" s="27" t="s">
        <v>56</v>
      </c>
      <c r="C70" s="27">
        <v>78838</v>
      </c>
      <c r="D70" s="110">
        <v>0.120142603006179</v>
      </c>
      <c r="E70" s="27">
        <v>993633</v>
      </c>
      <c r="F70" s="99">
        <v>0.67150581450271596</v>
      </c>
      <c r="G70" s="99">
        <v>9.5525101424753416</v>
      </c>
      <c r="H70" s="27"/>
      <c r="I70" s="27"/>
      <c r="J70" s="27"/>
      <c r="K70" s="116"/>
    </row>
    <row r="71" spans="1:11" ht="18" x14ac:dyDescent="0.25">
      <c r="A71" s="27" t="s">
        <v>42</v>
      </c>
      <c r="B71" s="27" t="s">
        <v>189</v>
      </c>
      <c r="C71" s="27">
        <v>98548</v>
      </c>
      <c r="D71" s="110">
        <v>0.26111332326881098</v>
      </c>
      <c r="E71" s="27">
        <v>2579313</v>
      </c>
      <c r="F71" s="99">
        <v>1.3057218452352808</v>
      </c>
      <c r="G71" s="99">
        <v>21.440495091478873</v>
      </c>
      <c r="H71" s="27"/>
      <c r="I71" s="27"/>
      <c r="J71" s="27"/>
      <c r="K71" s="116"/>
    </row>
    <row r="72" spans="1:11" ht="18" x14ac:dyDescent="0.25">
      <c r="A72" s="27" t="s">
        <v>42</v>
      </c>
      <c r="B72" s="27" t="s">
        <v>190</v>
      </c>
      <c r="C72" s="27">
        <v>98548</v>
      </c>
      <c r="D72" s="110">
        <v>0.27718810247478298</v>
      </c>
      <c r="E72" s="27">
        <v>177643</v>
      </c>
      <c r="F72" s="99">
        <v>1.386105297537956</v>
      </c>
      <c r="G72" s="99">
        <v>1.4766543919003168</v>
      </c>
      <c r="H72" s="27"/>
      <c r="I72" s="27"/>
      <c r="J72" s="27"/>
      <c r="K72" s="116"/>
    </row>
    <row r="73" spans="1:11" ht="18" x14ac:dyDescent="0.25">
      <c r="A73" s="27" t="s">
        <v>42</v>
      </c>
      <c r="B73" s="27" t="s">
        <v>191</v>
      </c>
      <c r="C73" s="27">
        <v>98548</v>
      </c>
      <c r="D73" s="110">
        <v>0.26127489035495999</v>
      </c>
      <c r="E73" s="27">
        <v>2578749</v>
      </c>
      <c r="F73" s="99">
        <v>1.306529776715815</v>
      </c>
      <c r="G73" s="99">
        <v>21.435806851148371</v>
      </c>
      <c r="H73" s="27"/>
      <c r="I73" s="27"/>
      <c r="J73" s="27"/>
      <c r="K73" s="116"/>
    </row>
    <row r="74" spans="1:11" ht="18" x14ac:dyDescent="0.25">
      <c r="A74" s="27" t="s">
        <v>42</v>
      </c>
      <c r="B74" s="27" t="s">
        <v>192</v>
      </c>
      <c r="C74" s="27">
        <v>98548</v>
      </c>
      <c r="D74" s="110">
        <v>0.17046072401534301</v>
      </c>
      <c r="E74" s="27">
        <v>2895764</v>
      </c>
      <c r="F74" s="99">
        <v>0.85240495703208452</v>
      </c>
      <c r="G74" s="99">
        <v>24.070988603586006</v>
      </c>
      <c r="H74" s="27"/>
      <c r="I74" s="27"/>
      <c r="J74" s="27"/>
      <c r="K74" s="116"/>
    </row>
    <row r="75" spans="1:11" ht="18" x14ac:dyDescent="0.25">
      <c r="A75" s="27" t="s">
        <v>42</v>
      </c>
      <c r="B75" s="27" t="s">
        <v>193</v>
      </c>
      <c r="C75" s="27">
        <v>98548</v>
      </c>
      <c r="D75" s="110">
        <v>0.19997622328342099</v>
      </c>
      <c r="E75" s="27">
        <v>120301</v>
      </c>
      <c r="F75" s="99">
        <v>1</v>
      </c>
      <c r="G75" s="99">
        <v>1</v>
      </c>
      <c r="H75" s="27"/>
      <c r="I75" s="27"/>
      <c r="J75" s="27"/>
      <c r="K75" s="116"/>
    </row>
    <row r="76" spans="1:11" ht="18" x14ac:dyDescent="0.25">
      <c r="A76" s="27" t="s">
        <v>42</v>
      </c>
      <c r="B76" s="27" t="s">
        <v>194</v>
      </c>
      <c r="C76" s="27">
        <v>98548</v>
      </c>
      <c r="D76" s="110">
        <v>0.16061687688530699</v>
      </c>
      <c r="E76" s="27">
        <v>423730</v>
      </c>
      <c r="F76" s="99">
        <v>0.80317986932710972</v>
      </c>
      <c r="G76" s="99">
        <v>3.5222483603627568</v>
      </c>
      <c r="H76" s="27"/>
      <c r="I76" s="27"/>
      <c r="J76" s="27"/>
      <c r="K76" s="116"/>
    </row>
    <row r="77" spans="1:11" ht="18" x14ac:dyDescent="0.25">
      <c r="A77" s="27" t="s">
        <v>42</v>
      </c>
      <c r="B77" s="27" t="s">
        <v>56</v>
      </c>
      <c r="C77" s="27">
        <v>98548</v>
      </c>
      <c r="D77" s="110">
        <v>0.139148507080018</v>
      </c>
      <c r="E77" s="27">
        <v>971750</v>
      </c>
      <c r="F77" s="99">
        <v>0.69582525759978231</v>
      </c>
      <c r="G77" s="99">
        <v>8.0776552148361187</v>
      </c>
      <c r="H77" s="27"/>
      <c r="I77" s="27"/>
      <c r="J77" s="27"/>
      <c r="K77" s="116"/>
    </row>
    <row r="78" spans="1:11" ht="18" x14ac:dyDescent="0.25">
      <c r="A78" s="27" t="s">
        <v>42</v>
      </c>
      <c r="B78" s="27" t="s">
        <v>189</v>
      </c>
      <c r="C78" s="27">
        <v>118257</v>
      </c>
      <c r="D78" s="110">
        <v>0.26574176194063798</v>
      </c>
      <c r="E78" s="27">
        <v>2563156</v>
      </c>
      <c r="F78" s="99">
        <v>1.1642492372452709</v>
      </c>
      <c r="G78" s="99">
        <v>18.802769993691221</v>
      </c>
      <c r="H78" s="27"/>
      <c r="I78" s="27"/>
      <c r="J78" s="27"/>
      <c r="K78" s="116"/>
    </row>
    <row r="79" spans="1:11" ht="18" x14ac:dyDescent="0.25">
      <c r="A79" s="27" t="s">
        <v>42</v>
      </c>
      <c r="B79" s="27" t="s">
        <v>190</v>
      </c>
      <c r="C79" s="27">
        <v>118257</v>
      </c>
      <c r="D79" s="110">
        <v>0.30712241571440402</v>
      </c>
      <c r="E79" s="27">
        <v>192094</v>
      </c>
      <c r="F79" s="99">
        <v>1.3455432658578295</v>
      </c>
      <c r="G79" s="99">
        <v>1.4091609325254184</v>
      </c>
      <c r="H79" s="27"/>
      <c r="I79" s="27"/>
      <c r="J79" s="27"/>
      <c r="K79" s="116"/>
    </row>
    <row r="80" spans="1:11" ht="18" x14ac:dyDescent="0.25">
      <c r="A80" s="27" t="s">
        <v>42</v>
      </c>
      <c r="B80" s="27" t="s">
        <v>191</v>
      </c>
      <c r="C80" s="27">
        <v>118257</v>
      </c>
      <c r="D80" s="110">
        <v>0.26665501703043099</v>
      </c>
      <c r="E80" s="27">
        <v>2559968</v>
      </c>
      <c r="F80" s="99">
        <v>1.1682503266259432</v>
      </c>
      <c r="G80" s="99">
        <v>18.779383500344782</v>
      </c>
      <c r="H80" s="27"/>
      <c r="I80" s="27"/>
      <c r="J80" s="27"/>
      <c r="K80" s="116"/>
    </row>
    <row r="81" spans="1:11" ht="18" x14ac:dyDescent="0.25">
      <c r="A81" s="27" t="s">
        <v>42</v>
      </c>
      <c r="B81" s="27" t="s">
        <v>192</v>
      </c>
      <c r="C81" s="27">
        <v>118257</v>
      </c>
      <c r="D81" s="110">
        <v>0.17579387019058601</v>
      </c>
      <c r="E81" s="27">
        <v>2877147</v>
      </c>
      <c r="F81" s="99">
        <v>0.77017581951422109</v>
      </c>
      <c r="G81" s="99">
        <v>21.106141522029372</v>
      </c>
      <c r="H81" s="27"/>
      <c r="I81" s="27"/>
      <c r="J81" s="27"/>
      <c r="K81" s="116"/>
    </row>
    <row r="82" spans="1:11" ht="18" x14ac:dyDescent="0.25">
      <c r="A82" s="27" t="s">
        <v>42</v>
      </c>
      <c r="B82" s="27" t="s">
        <v>193</v>
      </c>
      <c r="C82" s="27">
        <v>118257</v>
      </c>
      <c r="D82" s="110">
        <v>0.228251609225366</v>
      </c>
      <c r="E82" s="27">
        <v>136318</v>
      </c>
      <c r="F82" s="99">
        <v>1</v>
      </c>
      <c r="G82" s="99">
        <v>1</v>
      </c>
      <c r="H82" s="27"/>
      <c r="I82" s="27"/>
      <c r="J82" s="27"/>
      <c r="K82" s="116"/>
    </row>
    <row r="83" spans="1:11" ht="18" x14ac:dyDescent="0.25">
      <c r="A83" s="27" t="s">
        <v>42</v>
      </c>
      <c r="B83" s="27" t="s">
        <v>194</v>
      </c>
      <c r="C83" s="27">
        <v>118257</v>
      </c>
      <c r="D83" s="110">
        <v>0.20078577751295501</v>
      </c>
      <c r="E83" s="27">
        <v>448257</v>
      </c>
      <c r="F83" s="99">
        <v>0.87966861742782987</v>
      </c>
      <c r="G83" s="99">
        <v>3.2883184905881837</v>
      </c>
      <c r="H83" s="27"/>
      <c r="I83" s="27"/>
      <c r="J83" s="27"/>
      <c r="K83" s="116"/>
    </row>
    <row r="84" spans="1:11" ht="18" x14ac:dyDescent="0.25">
      <c r="A84" s="27" t="s">
        <v>42</v>
      </c>
      <c r="B84" s="27" t="s">
        <v>56</v>
      </c>
      <c r="C84" s="27">
        <v>118257</v>
      </c>
      <c r="D84" s="110">
        <v>0.16378175838845399</v>
      </c>
      <c r="E84" s="27">
        <v>943396</v>
      </c>
      <c r="F84" s="99">
        <v>0.71754919469918299</v>
      </c>
      <c r="G84" s="99">
        <v>6.9205534118751739</v>
      </c>
      <c r="H84" s="27"/>
      <c r="I84" s="27"/>
      <c r="J84" s="27"/>
      <c r="K84" s="116"/>
    </row>
    <row r="85" spans="1:11" ht="18" x14ac:dyDescent="0.25">
      <c r="A85" s="27" t="s">
        <v>42</v>
      </c>
      <c r="B85" s="27" t="s">
        <v>189</v>
      </c>
      <c r="C85" s="27">
        <v>137967</v>
      </c>
      <c r="D85" s="110">
        <v>0.27039712846015601</v>
      </c>
      <c r="E85" s="27">
        <v>2546905</v>
      </c>
      <c r="F85" s="99">
        <v>0.99462909456460369</v>
      </c>
      <c r="G85" s="99">
        <v>16.332805345714323</v>
      </c>
      <c r="H85" s="27"/>
      <c r="I85" s="27"/>
      <c r="J85" s="27"/>
      <c r="K85" s="116"/>
    </row>
    <row r="86" spans="1:11" ht="18" x14ac:dyDescent="0.25">
      <c r="A86" s="27" t="s">
        <v>42</v>
      </c>
      <c r="B86" s="27" t="s">
        <v>190</v>
      </c>
      <c r="C86" s="27">
        <v>137967</v>
      </c>
      <c r="D86" s="110">
        <v>0.34075844861221299</v>
      </c>
      <c r="E86" s="27">
        <v>210952</v>
      </c>
      <c r="F86" s="99">
        <v>1.2534462519573197</v>
      </c>
      <c r="G86" s="99">
        <v>1.3527940591773653</v>
      </c>
      <c r="H86" s="27"/>
      <c r="I86" s="27"/>
      <c r="J86" s="27"/>
      <c r="K86" s="116"/>
    </row>
    <row r="87" spans="1:11" ht="18" x14ac:dyDescent="0.25">
      <c r="A87" s="27" t="s">
        <v>42</v>
      </c>
      <c r="B87" s="27" t="s">
        <v>191</v>
      </c>
      <c r="C87" s="27">
        <v>137967</v>
      </c>
      <c r="D87" s="110">
        <v>0.26940853269012</v>
      </c>
      <c r="E87" s="27">
        <v>2550356</v>
      </c>
      <c r="F87" s="99">
        <v>0.99099264279737931</v>
      </c>
      <c r="G87" s="99">
        <v>16.354935936077158</v>
      </c>
      <c r="H87" s="27"/>
      <c r="I87" s="27"/>
      <c r="J87" s="27"/>
      <c r="K87" s="116"/>
    </row>
    <row r="88" spans="1:11" ht="18" x14ac:dyDescent="0.25">
      <c r="A88" s="27" t="s">
        <v>42</v>
      </c>
      <c r="B88" s="27" t="s">
        <v>192</v>
      </c>
      <c r="C88" s="27">
        <v>137967</v>
      </c>
      <c r="D88" s="110">
        <v>0.18041199606968</v>
      </c>
      <c r="E88" s="27">
        <v>2861026</v>
      </c>
      <c r="F88" s="99">
        <v>0.66362768466241395</v>
      </c>
      <c r="G88" s="99">
        <v>18.347202093139583</v>
      </c>
      <c r="H88" s="27"/>
      <c r="I88" s="27"/>
      <c r="J88" s="27"/>
      <c r="K88" s="116"/>
    </row>
    <row r="89" spans="1:11" ht="18" x14ac:dyDescent="0.25">
      <c r="A89" s="27" t="s">
        <v>42</v>
      </c>
      <c r="B89" s="27" t="s">
        <v>193</v>
      </c>
      <c r="C89" s="27">
        <v>137967</v>
      </c>
      <c r="D89" s="110">
        <v>0.27185724803125899</v>
      </c>
      <c r="E89" s="27">
        <v>155938</v>
      </c>
      <c r="F89" s="99">
        <v>1</v>
      </c>
      <c r="G89" s="99">
        <v>1</v>
      </c>
      <c r="H89" s="27"/>
      <c r="I89" s="27"/>
      <c r="J89" s="27"/>
      <c r="K89" s="116"/>
    </row>
    <row r="90" spans="1:11" ht="18" x14ac:dyDescent="0.25">
      <c r="A90" s="27" t="s">
        <v>42</v>
      </c>
      <c r="B90" s="27" t="s">
        <v>194</v>
      </c>
      <c r="C90" s="27">
        <v>137967</v>
      </c>
      <c r="D90" s="110">
        <v>0.23394742194505</v>
      </c>
      <c r="E90" s="27">
        <v>467967</v>
      </c>
      <c r="F90" s="99">
        <v>0.86055245405173086</v>
      </c>
      <c r="G90" s="99">
        <v>3.0009811591786479</v>
      </c>
      <c r="H90" s="27"/>
      <c r="I90" s="27"/>
      <c r="J90" s="27"/>
      <c r="K90" s="116"/>
    </row>
    <row r="91" spans="1:11" ht="18" x14ac:dyDescent="0.25">
      <c r="A91" s="27" t="s">
        <v>42</v>
      </c>
      <c r="B91" s="27" t="s">
        <v>56</v>
      </c>
      <c r="C91" s="27">
        <v>137967</v>
      </c>
      <c r="D91" s="110">
        <v>0.192701980342671</v>
      </c>
      <c r="E91" s="27">
        <v>910578</v>
      </c>
      <c r="F91" s="99">
        <v>0.70883517632207305</v>
      </c>
      <c r="G91" s="99">
        <v>5.8393592325154868</v>
      </c>
      <c r="H91" s="27"/>
      <c r="I91" s="27"/>
      <c r="J91" s="27"/>
      <c r="K91" s="116"/>
    </row>
    <row r="92" spans="1:11" ht="18" x14ac:dyDescent="0.25">
      <c r="A92" s="27" t="s">
        <v>42</v>
      </c>
      <c r="B92" s="27" t="s">
        <v>189</v>
      </c>
      <c r="C92" s="27">
        <v>157676</v>
      </c>
      <c r="D92" s="110">
        <v>0.27120381802504201</v>
      </c>
      <c r="E92" s="27">
        <v>2544089</v>
      </c>
      <c r="F92" s="99">
        <v>0.8559856636657629</v>
      </c>
      <c r="G92" s="99">
        <v>14.172960897589455</v>
      </c>
      <c r="H92" s="27"/>
      <c r="I92" s="27"/>
      <c r="J92" s="27"/>
      <c r="K92" s="116"/>
    </row>
    <row r="93" spans="1:11" ht="18" x14ac:dyDescent="0.25">
      <c r="A93" s="27" t="s">
        <v>42</v>
      </c>
      <c r="B93" s="27" t="s">
        <v>190</v>
      </c>
      <c r="C93" s="27">
        <v>157676</v>
      </c>
      <c r="D93" s="110">
        <v>0.37408366539570997</v>
      </c>
      <c r="E93" s="27">
        <v>229090</v>
      </c>
      <c r="F93" s="99">
        <v>1.1806996557869289</v>
      </c>
      <c r="G93" s="99">
        <v>1.2762460794527111</v>
      </c>
      <c r="H93" s="27"/>
      <c r="I93" s="27"/>
      <c r="J93" s="27"/>
      <c r="K93" s="116"/>
    </row>
    <row r="94" spans="1:11" ht="18" x14ac:dyDescent="0.25">
      <c r="A94" s="27" t="s">
        <v>42</v>
      </c>
      <c r="B94" s="27" t="s">
        <v>191</v>
      </c>
      <c r="C94" s="27">
        <v>157676</v>
      </c>
      <c r="D94" s="110">
        <v>0.27125595492163701</v>
      </c>
      <c r="E94" s="27">
        <v>2543907</v>
      </c>
      <c r="F94" s="99">
        <v>0.85615022047900524</v>
      </c>
      <c r="G94" s="99">
        <v>14.171946986958435</v>
      </c>
      <c r="H94" s="27"/>
      <c r="I94" s="27"/>
      <c r="J94" s="27"/>
      <c r="K94" s="116"/>
    </row>
    <row r="95" spans="1:11" ht="18" x14ac:dyDescent="0.25">
      <c r="A95" s="27" t="s">
        <v>42</v>
      </c>
      <c r="B95" s="27" t="s">
        <v>192</v>
      </c>
      <c r="C95" s="27">
        <v>157676</v>
      </c>
      <c r="D95" s="110">
        <v>0.18597832594727201</v>
      </c>
      <c r="E95" s="27">
        <v>2841595</v>
      </c>
      <c r="F95" s="99">
        <v>0.58699314015086512</v>
      </c>
      <c r="G95" s="99">
        <v>15.830348239305193</v>
      </c>
      <c r="H95" s="27"/>
      <c r="I95" s="27"/>
      <c r="J95" s="27"/>
      <c r="K95" s="116"/>
    </row>
    <row r="96" spans="1:11" ht="18" x14ac:dyDescent="0.25">
      <c r="A96" s="27" t="s">
        <v>42</v>
      </c>
      <c r="B96" s="27" t="s">
        <v>193</v>
      </c>
      <c r="C96" s="27">
        <v>157676</v>
      </c>
      <c r="D96" s="110">
        <v>0.31683219653891198</v>
      </c>
      <c r="E96" s="27">
        <v>179503</v>
      </c>
      <c r="F96" s="99">
        <v>1</v>
      </c>
      <c r="G96" s="99">
        <v>1</v>
      </c>
      <c r="H96" s="27"/>
      <c r="I96" s="27"/>
      <c r="J96" s="27"/>
      <c r="K96" s="116"/>
    </row>
    <row r="97" spans="1:11" ht="18" x14ac:dyDescent="0.25">
      <c r="A97" s="27" t="s">
        <v>42</v>
      </c>
      <c r="B97" s="27" t="s">
        <v>194</v>
      </c>
      <c r="C97" s="27">
        <v>157676</v>
      </c>
      <c r="D97" s="110">
        <v>0.27440250257103599</v>
      </c>
      <c r="E97" s="27">
        <v>487676</v>
      </c>
      <c r="F97" s="99">
        <v>0.86608149540551838</v>
      </c>
      <c r="G97" s="99">
        <v>2.7168125323810743</v>
      </c>
      <c r="H97" s="27"/>
      <c r="I97" s="27"/>
      <c r="J97" s="27"/>
      <c r="K97" s="116"/>
    </row>
    <row r="98" spans="1:11" ht="18" x14ac:dyDescent="0.25">
      <c r="A98" s="27" t="s">
        <v>42</v>
      </c>
      <c r="B98" s="27" t="s">
        <v>56</v>
      </c>
      <c r="C98" s="27">
        <v>157676</v>
      </c>
      <c r="D98" s="110">
        <v>0.23728790739112099</v>
      </c>
      <c r="E98" s="27">
        <v>858788</v>
      </c>
      <c r="F98" s="99">
        <v>0.74893874417835027</v>
      </c>
      <c r="G98" s="99">
        <v>4.7842543021565103</v>
      </c>
      <c r="H98" s="27"/>
      <c r="I98" s="27"/>
      <c r="J98" s="27"/>
      <c r="K98" s="116"/>
    </row>
    <row r="99" spans="1:11" ht="18" x14ac:dyDescent="0.25">
      <c r="A99" s="27" t="s">
        <v>47</v>
      </c>
      <c r="B99" s="27" t="s">
        <v>189</v>
      </c>
      <c r="C99" s="27">
        <v>3180</v>
      </c>
      <c r="D99" s="110">
        <v>0.43624414869206002</v>
      </c>
      <c r="E99" s="27">
        <v>460659</v>
      </c>
      <c r="F99" s="99">
        <v>1.5428222706969965</v>
      </c>
      <c r="G99" s="99">
        <v>80.478511530398322</v>
      </c>
      <c r="H99" s="27"/>
      <c r="I99" s="27"/>
      <c r="J99" s="27"/>
      <c r="K99" s="116"/>
    </row>
    <row r="100" spans="1:11" ht="18" x14ac:dyDescent="0.25">
      <c r="A100" s="27" t="s">
        <v>47</v>
      </c>
      <c r="B100" s="27" t="s">
        <v>190</v>
      </c>
      <c r="C100" s="27">
        <v>3180</v>
      </c>
      <c r="D100" s="110">
        <v>0.39352118708887801</v>
      </c>
      <c r="E100" s="27">
        <v>59377</v>
      </c>
      <c r="F100" s="99">
        <v>1.3917281257574166</v>
      </c>
      <c r="G100" s="99">
        <v>10.373340321453529</v>
      </c>
      <c r="H100" s="27"/>
      <c r="I100" s="27"/>
      <c r="J100" s="27"/>
      <c r="K100" s="116"/>
    </row>
    <row r="101" spans="1:11" ht="18" x14ac:dyDescent="0.25">
      <c r="A101" s="27" t="s">
        <v>47</v>
      </c>
      <c r="B101" s="27" t="s">
        <v>191</v>
      </c>
      <c r="C101" s="27">
        <v>3180</v>
      </c>
      <c r="D101" s="110">
        <v>0.37863362398653799</v>
      </c>
      <c r="E101" s="27">
        <v>507734</v>
      </c>
      <c r="F101" s="99">
        <v>1.3390767286451299</v>
      </c>
      <c r="G101" s="99">
        <v>88.702655485674356</v>
      </c>
      <c r="H101" s="27"/>
      <c r="I101" s="27"/>
      <c r="J101" s="27"/>
      <c r="K101" s="116"/>
    </row>
    <row r="102" spans="1:11" ht="18" x14ac:dyDescent="0.25">
      <c r="A102" s="27" t="s">
        <v>47</v>
      </c>
      <c r="B102" s="27" t="s">
        <v>192</v>
      </c>
      <c r="C102" s="27">
        <v>3180</v>
      </c>
      <c r="D102" s="110">
        <v>0.40673581153434202</v>
      </c>
      <c r="E102" s="27">
        <v>484771</v>
      </c>
      <c r="F102" s="99">
        <v>1.4384630033586066</v>
      </c>
      <c r="G102" s="99">
        <v>84.690950384346607</v>
      </c>
      <c r="H102" s="27"/>
      <c r="I102" s="27"/>
      <c r="J102" s="27"/>
      <c r="K102" s="116"/>
    </row>
    <row r="103" spans="1:11" ht="18" x14ac:dyDescent="0.25">
      <c r="A103" s="27" t="s">
        <v>47</v>
      </c>
      <c r="B103" s="27" t="s">
        <v>193</v>
      </c>
      <c r="C103" s="27">
        <v>3180</v>
      </c>
      <c r="D103" s="110">
        <v>0.28275722808627801</v>
      </c>
      <c r="E103" s="27">
        <v>5724</v>
      </c>
      <c r="F103" s="99">
        <v>1</v>
      </c>
      <c r="G103" s="99">
        <v>1</v>
      </c>
      <c r="H103" s="27"/>
      <c r="I103" s="27"/>
      <c r="J103" s="27"/>
      <c r="K103" s="116"/>
    </row>
    <row r="104" spans="1:11" ht="18" x14ac:dyDescent="0.25">
      <c r="A104" s="27" t="s">
        <v>47</v>
      </c>
      <c r="B104" s="27" t="s">
        <v>194</v>
      </c>
      <c r="C104" s="27">
        <v>3180</v>
      </c>
      <c r="D104" s="110">
        <v>0.224618020498699</v>
      </c>
      <c r="E104" s="27">
        <v>5724</v>
      </c>
      <c r="F104" s="99">
        <v>0.79438471659568355</v>
      </c>
      <c r="G104" s="99">
        <v>1</v>
      </c>
      <c r="H104" s="27"/>
      <c r="I104" s="27"/>
      <c r="J104" s="27"/>
      <c r="K104" s="116"/>
    </row>
    <row r="105" spans="1:11" ht="18" x14ac:dyDescent="0.25">
      <c r="A105" s="27" t="s">
        <v>47</v>
      </c>
      <c r="B105" s="27" t="s">
        <v>56</v>
      </c>
      <c r="C105" s="27">
        <v>3180</v>
      </c>
      <c r="D105" s="110">
        <v>0.36756922135536102</v>
      </c>
      <c r="E105" s="27">
        <v>169724</v>
      </c>
      <c r="F105" s="99">
        <v>1.2999463314982145</v>
      </c>
      <c r="G105" s="99">
        <v>29.651292802236199</v>
      </c>
      <c r="H105" s="27"/>
      <c r="I105" s="27"/>
      <c r="J105" s="27"/>
      <c r="K105" s="116"/>
    </row>
    <row r="106" spans="1:11" ht="18" x14ac:dyDescent="0.25">
      <c r="A106" s="27" t="s">
        <v>47</v>
      </c>
      <c r="B106" s="27" t="s">
        <v>189</v>
      </c>
      <c r="C106" s="27">
        <v>4769</v>
      </c>
      <c r="D106" s="110">
        <v>0.477024934985467</v>
      </c>
      <c r="E106" s="27">
        <v>427336</v>
      </c>
      <c r="F106" s="99">
        <v>1.2233241586662942</v>
      </c>
      <c r="G106" s="99">
        <v>49.823481403754229</v>
      </c>
      <c r="H106" s="27"/>
      <c r="I106" s="27"/>
      <c r="J106" s="27"/>
    </row>
    <row r="107" spans="1:11" ht="18" x14ac:dyDescent="0.25">
      <c r="A107" s="27" t="s">
        <v>47</v>
      </c>
      <c r="B107" s="27" t="s">
        <v>190</v>
      </c>
      <c r="C107" s="27">
        <v>4769</v>
      </c>
      <c r="D107" s="110">
        <v>0.43372556218448799</v>
      </c>
      <c r="E107" s="27">
        <v>64038</v>
      </c>
      <c r="F107" s="99">
        <v>1.1122834877962282</v>
      </c>
      <c r="G107" s="99">
        <v>7.4662469394893316</v>
      </c>
      <c r="H107" s="27"/>
      <c r="I107" s="27"/>
      <c r="J107" s="27"/>
    </row>
    <row r="108" spans="1:11" ht="18" x14ac:dyDescent="0.25">
      <c r="A108" s="27" t="s">
        <v>47</v>
      </c>
      <c r="B108" s="27" t="s">
        <v>191</v>
      </c>
      <c r="C108" s="27">
        <v>4769</v>
      </c>
      <c r="D108" s="110">
        <v>0.43856080770995798</v>
      </c>
      <c r="E108" s="27">
        <v>458766</v>
      </c>
      <c r="F108" s="99">
        <v>1.1246834112186186</v>
      </c>
      <c r="G108" s="99">
        <v>53.487932843651627</v>
      </c>
      <c r="H108" s="27"/>
      <c r="I108" s="27"/>
      <c r="J108" s="27"/>
    </row>
    <row r="109" spans="1:11" ht="18" x14ac:dyDescent="0.25">
      <c r="A109" s="27" t="s">
        <v>47</v>
      </c>
      <c r="B109" s="27" t="s">
        <v>192</v>
      </c>
      <c r="C109" s="27">
        <v>4769</v>
      </c>
      <c r="D109" s="110">
        <v>0.43538626281168702</v>
      </c>
      <c r="E109" s="27">
        <v>461360</v>
      </c>
      <c r="F109" s="99">
        <v>1.1165423326669408</v>
      </c>
      <c r="G109" s="99">
        <v>53.790369593097822</v>
      </c>
      <c r="H109" s="27"/>
      <c r="I109" s="27"/>
      <c r="J109" s="27"/>
    </row>
    <row r="110" spans="1:11" ht="18" x14ac:dyDescent="0.25">
      <c r="A110" s="27" t="s">
        <v>47</v>
      </c>
      <c r="B110" s="27" t="s">
        <v>193</v>
      </c>
      <c r="C110" s="27">
        <v>4769</v>
      </c>
      <c r="D110" s="110">
        <v>0.389941563408291</v>
      </c>
      <c r="E110" s="27">
        <v>8577</v>
      </c>
      <c r="F110" s="99">
        <v>1</v>
      </c>
      <c r="G110" s="99">
        <v>1</v>
      </c>
      <c r="H110" s="27"/>
      <c r="I110" s="27"/>
      <c r="J110" s="27"/>
    </row>
    <row r="111" spans="1:11" ht="18" x14ac:dyDescent="0.25">
      <c r="A111" s="27" t="s">
        <v>47</v>
      </c>
      <c r="B111" s="27" t="s">
        <v>194</v>
      </c>
      <c r="C111" s="27">
        <v>4769</v>
      </c>
      <c r="D111" s="110">
        <v>0.36029860792412399</v>
      </c>
      <c r="E111" s="27">
        <v>8496</v>
      </c>
      <c r="F111" s="99">
        <v>0.92398103134974319</v>
      </c>
      <c r="G111" s="99">
        <v>0.99055613850996849</v>
      </c>
      <c r="H111" s="27"/>
      <c r="I111" s="27"/>
      <c r="J111" s="27"/>
    </row>
    <row r="112" spans="1:11" ht="18" x14ac:dyDescent="0.25">
      <c r="A112" s="27" t="s">
        <v>47</v>
      </c>
      <c r="B112" s="27" t="s">
        <v>56</v>
      </c>
      <c r="C112" s="27">
        <v>4769</v>
      </c>
      <c r="D112" s="110">
        <v>0.41193207893529099</v>
      </c>
      <c r="E112" s="27">
        <v>157636</v>
      </c>
      <c r="F112" s="99">
        <v>1.0563943872379018</v>
      </c>
      <c r="G112" s="99">
        <v>18.378920368427188</v>
      </c>
      <c r="H112" s="27"/>
      <c r="I112" s="27"/>
      <c r="J112" s="27"/>
    </row>
    <row r="113" spans="1:10" ht="18" x14ac:dyDescent="0.25">
      <c r="A113" s="27" t="s">
        <v>47</v>
      </c>
      <c r="B113" s="27" t="s">
        <v>189</v>
      </c>
      <c r="C113" s="27">
        <v>6359</v>
      </c>
      <c r="D113" s="110">
        <v>0.49570139207587499</v>
      </c>
      <c r="E113" s="27">
        <v>412075</v>
      </c>
      <c r="F113" s="99">
        <v>1.1884084334309357</v>
      </c>
      <c r="G113" s="99">
        <v>36.023690882070113</v>
      </c>
      <c r="H113" s="27"/>
      <c r="I113" s="27"/>
      <c r="J113" s="27"/>
    </row>
    <row r="114" spans="1:10" ht="18" x14ac:dyDescent="0.25">
      <c r="A114" s="27" t="s">
        <v>47</v>
      </c>
      <c r="B114" s="27" t="s">
        <v>190</v>
      </c>
      <c r="C114" s="27">
        <v>6359</v>
      </c>
      <c r="D114" s="110">
        <v>0.47713140584365898</v>
      </c>
      <c r="E114" s="27">
        <v>70727</v>
      </c>
      <c r="F114" s="99">
        <v>1.1438882271134923</v>
      </c>
      <c r="G114" s="99">
        <v>6.1829705393828132</v>
      </c>
      <c r="H114" s="27"/>
      <c r="I114" s="27"/>
      <c r="J114" s="27"/>
    </row>
    <row r="115" spans="1:10" ht="18" x14ac:dyDescent="0.25">
      <c r="A115" s="27" t="s">
        <v>47</v>
      </c>
      <c r="B115" s="27" t="s">
        <v>191</v>
      </c>
      <c r="C115" s="27">
        <v>6359</v>
      </c>
      <c r="D115" s="110">
        <v>0.485212176839528</v>
      </c>
      <c r="E115" s="27">
        <v>420646</v>
      </c>
      <c r="F115" s="99">
        <v>1.1632612943544349</v>
      </c>
      <c r="G115" s="99">
        <v>36.772969665180526</v>
      </c>
      <c r="H115" s="27"/>
      <c r="I115" s="27"/>
      <c r="J115" s="27"/>
    </row>
    <row r="116" spans="1:10" ht="18" x14ac:dyDescent="0.25">
      <c r="A116" s="27" t="s">
        <v>47</v>
      </c>
      <c r="B116" s="27" t="s">
        <v>192</v>
      </c>
      <c r="C116" s="27">
        <v>6359</v>
      </c>
      <c r="D116" s="110">
        <v>0.47448187241854001</v>
      </c>
      <c r="E116" s="27">
        <v>429414</v>
      </c>
      <c r="F116" s="99">
        <v>1.1375361612984611</v>
      </c>
      <c r="G116" s="99">
        <v>37.539470233412011</v>
      </c>
      <c r="H116" s="27"/>
      <c r="I116" s="27"/>
      <c r="J116" s="27"/>
    </row>
    <row r="117" spans="1:10" ht="18" x14ac:dyDescent="0.25">
      <c r="A117" s="27" t="s">
        <v>47</v>
      </c>
      <c r="B117" s="27" t="s">
        <v>193</v>
      </c>
      <c r="C117" s="27">
        <v>6359</v>
      </c>
      <c r="D117" s="110">
        <v>0.417113660700627</v>
      </c>
      <c r="E117" s="27">
        <v>11439</v>
      </c>
      <c r="F117" s="99">
        <v>1</v>
      </c>
      <c r="G117" s="99">
        <v>1</v>
      </c>
      <c r="H117" s="27"/>
      <c r="I117" s="27"/>
      <c r="J117" s="27"/>
    </row>
    <row r="118" spans="1:10" ht="18" x14ac:dyDescent="0.25">
      <c r="A118" s="27" t="s">
        <v>47</v>
      </c>
      <c r="B118" s="27" t="s">
        <v>194</v>
      </c>
      <c r="C118" s="27">
        <v>6359</v>
      </c>
      <c r="D118" s="110">
        <v>0.40243414410279899</v>
      </c>
      <c r="E118" s="27">
        <v>11300</v>
      </c>
      <c r="F118" s="99">
        <v>0.96480691480309999</v>
      </c>
      <c r="G118" s="99">
        <v>0.98784858816330101</v>
      </c>
      <c r="H118" s="27"/>
      <c r="I118" s="27"/>
      <c r="J118" s="27"/>
    </row>
    <row r="119" spans="1:10" ht="18" x14ac:dyDescent="0.25">
      <c r="A119" s="27" t="s">
        <v>47</v>
      </c>
      <c r="B119" s="27" t="s">
        <v>56</v>
      </c>
      <c r="C119" s="27">
        <v>6359</v>
      </c>
      <c r="D119" s="110">
        <v>0.45844026311763802</v>
      </c>
      <c r="E119" s="27">
        <v>144957</v>
      </c>
      <c r="F119" s="99">
        <v>1.0990775568165152</v>
      </c>
      <c r="G119" s="99">
        <v>12.672174141096249</v>
      </c>
      <c r="H119" s="27"/>
      <c r="I119" s="27"/>
      <c r="J119" s="27"/>
    </row>
    <row r="120" spans="1:10" ht="18" x14ac:dyDescent="0.25">
      <c r="A120" s="27" t="s">
        <v>47</v>
      </c>
      <c r="B120" s="27" t="s">
        <v>189</v>
      </c>
      <c r="C120" s="27">
        <v>7949</v>
      </c>
      <c r="D120" s="110">
        <v>0.52783845800826001</v>
      </c>
      <c r="E120" s="27">
        <v>385815</v>
      </c>
      <c r="F120" s="99">
        <v>1.1566588806976787</v>
      </c>
      <c r="G120" s="99">
        <v>26.97818334382211</v>
      </c>
      <c r="H120" s="27"/>
      <c r="I120" s="27"/>
      <c r="J120" s="27"/>
    </row>
    <row r="121" spans="1:10" ht="18" x14ac:dyDescent="0.25">
      <c r="A121" s="27" t="s">
        <v>47</v>
      </c>
      <c r="B121" s="27" t="s">
        <v>190</v>
      </c>
      <c r="C121" s="27">
        <v>7949</v>
      </c>
      <c r="D121" s="110">
        <v>0.51290561419611402</v>
      </c>
      <c r="E121" s="27">
        <v>73906</v>
      </c>
      <c r="F121" s="99">
        <v>1.1239363570783034</v>
      </c>
      <c r="G121" s="99">
        <v>5.1678903573176704</v>
      </c>
      <c r="H121" s="27"/>
      <c r="I121" s="27"/>
      <c r="J121" s="27"/>
    </row>
    <row r="122" spans="1:10" ht="18" x14ac:dyDescent="0.25">
      <c r="A122" s="27" t="s">
        <v>47</v>
      </c>
      <c r="B122" s="27" t="s">
        <v>191</v>
      </c>
      <c r="C122" s="27">
        <v>7949</v>
      </c>
      <c r="D122" s="110">
        <v>0.51946886951200799</v>
      </c>
      <c r="E122" s="27">
        <v>392654</v>
      </c>
      <c r="F122" s="99">
        <v>1.1383184988723296</v>
      </c>
      <c r="G122" s="99">
        <v>27.456401650234248</v>
      </c>
      <c r="H122" s="27"/>
      <c r="I122" s="27"/>
      <c r="J122" s="27"/>
    </row>
    <row r="123" spans="1:10" ht="18" x14ac:dyDescent="0.25">
      <c r="A123" s="27" t="s">
        <v>47</v>
      </c>
      <c r="B123" s="27" t="s">
        <v>192</v>
      </c>
      <c r="C123" s="27">
        <v>7949</v>
      </c>
      <c r="D123" s="110">
        <v>0.51055101728621599</v>
      </c>
      <c r="E123" s="27">
        <v>399941</v>
      </c>
      <c r="F123" s="99">
        <v>1.1187767000185023</v>
      </c>
      <c r="G123" s="99">
        <v>27.965946437312077</v>
      </c>
      <c r="H123" s="27"/>
      <c r="I123" s="27"/>
      <c r="J123" s="27"/>
    </row>
    <row r="124" spans="1:10" ht="18" x14ac:dyDescent="0.25">
      <c r="A124" s="27" t="s">
        <v>47</v>
      </c>
      <c r="B124" s="27" t="s">
        <v>193</v>
      </c>
      <c r="C124" s="27">
        <v>7949</v>
      </c>
      <c r="D124" s="110">
        <v>0.456347560042833</v>
      </c>
      <c r="E124" s="27">
        <v>14301</v>
      </c>
      <c r="F124" s="99">
        <v>1</v>
      </c>
      <c r="G124" s="99">
        <v>1</v>
      </c>
      <c r="H124" s="27"/>
      <c r="I124" s="27"/>
      <c r="J124" s="27"/>
    </row>
    <row r="125" spans="1:10" ht="18" x14ac:dyDescent="0.25">
      <c r="A125" s="27" t="s">
        <v>47</v>
      </c>
      <c r="B125" s="27" t="s">
        <v>194</v>
      </c>
      <c r="C125" s="27">
        <v>7949</v>
      </c>
      <c r="D125" s="110">
        <v>0.43975034419458398</v>
      </c>
      <c r="E125" s="27">
        <v>14301</v>
      </c>
      <c r="F125" s="99">
        <v>0.96363031754417361</v>
      </c>
      <c r="G125" s="99">
        <v>1</v>
      </c>
      <c r="H125" s="27"/>
      <c r="I125" s="27"/>
      <c r="J125" s="27"/>
    </row>
    <row r="126" spans="1:10" ht="18" x14ac:dyDescent="0.25">
      <c r="A126" s="27" t="s">
        <v>47</v>
      </c>
      <c r="B126" s="27" t="s">
        <v>56</v>
      </c>
      <c r="C126" s="27">
        <v>7949</v>
      </c>
      <c r="D126" s="110">
        <v>0.49617745143031899</v>
      </c>
      <c r="E126" s="27">
        <v>134690</v>
      </c>
      <c r="F126" s="99">
        <v>1.0872797290375509</v>
      </c>
      <c r="G126" s="99">
        <v>9.4182225019229424</v>
      </c>
      <c r="H126" s="27"/>
      <c r="I126" s="27"/>
      <c r="J126" s="27"/>
    </row>
    <row r="127" spans="1:10" ht="18" x14ac:dyDescent="0.25">
      <c r="A127" s="27" t="s">
        <v>47</v>
      </c>
      <c r="B127" s="27" t="s">
        <v>189</v>
      </c>
      <c r="C127" s="27">
        <v>9538</v>
      </c>
      <c r="D127" s="110">
        <v>0.56392351231451698</v>
      </c>
      <c r="E127" s="27">
        <v>356329</v>
      </c>
      <c r="F127" s="99">
        <v>1.1526989098295444</v>
      </c>
      <c r="G127" s="99">
        <v>21.983404281571968</v>
      </c>
      <c r="H127" s="27"/>
      <c r="I127" s="27"/>
      <c r="J127" s="27"/>
    </row>
    <row r="128" spans="1:10" ht="18" x14ac:dyDescent="0.25">
      <c r="A128" s="27" t="s">
        <v>47</v>
      </c>
      <c r="B128" s="27" t="s">
        <v>190</v>
      </c>
      <c r="C128" s="27">
        <v>9538</v>
      </c>
      <c r="D128" s="110">
        <v>0.53924797307633399</v>
      </c>
      <c r="E128" s="27">
        <v>76801</v>
      </c>
      <c r="F128" s="99">
        <v>1.1022603901399346</v>
      </c>
      <c r="G128" s="99">
        <v>4.7381701523844777</v>
      </c>
      <c r="H128" s="27"/>
      <c r="I128" s="27"/>
      <c r="J128" s="27"/>
    </row>
    <row r="129" spans="1:10" ht="18" x14ac:dyDescent="0.25">
      <c r="A129" s="27" t="s">
        <v>47</v>
      </c>
      <c r="B129" s="27" t="s">
        <v>191</v>
      </c>
      <c r="C129" s="27">
        <v>9538</v>
      </c>
      <c r="D129" s="110">
        <v>0.55547682423129796</v>
      </c>
      <c r="E129" s="27">
        <v>363231</v>
      </c>
      <c r="F129" s="99">
        <v>1.1354332914742551</v>
      </c>
      <c r="G129" s="99">
        <v>22.409217101610217</v>
      </c>
      <c r="H129" s="27"/>
      <c r="I129" s="27"/>
      <c r="J129" s="27"/>
    </row>
    <row r="130" spans="1:10" ht="18" x14ac:dyDescent="0.25">
      <c r="A130" s="27" t="s">
        <v>47</v>
      </c>
      <c r="B130" s="27" t="s">
        <v>192</v>
      </c>
      <c r="C130" s="27">
        <v>9538</v>
      </c>
      <c r="D130" s="110">
        <v>0.54841058589567004</v>
      </c>
      <c r="E130" s="27">
        <v>369005</v>
      </c>
      <c r="F130" s="99">
        <v>1.1209894084862175</v>
      </c>
      <c r="G130" s="99">
        <v>22.765438953667715</v>
      </c>
      <c r="H130" s="27"/>
      <c r="I130" s="27"/>
      <c r="J130" s="27"/>
    </row>
    <row r="131" spans="1:10" ht="18" x14ac:dyDescent="0.25">
      <c r="A131" s="27" t="s">
        <v>47</v>
      </c>
      <c r="B131" s="27" t="s">
        <v>193</v>
      </c>
      <c r="C131" s="27">
        <v>9538</v>
      </c>
      <c r="D131" s="110">
        <v>0.48922013155881899</v>
      </c>
      <c r="E131" s="27">
        <v>16209</v>
      </c>
      <c r="F131" s="99">
        <v>1</v>
      </c>
      <c r="G131" s="99">
        <v>1</v>
      </c>
      <c r="H131" s="27"/>
      <c r="I131" s="27"/>
      <c r="J131" s="27"/>
    </row>
    <row r="132" spans="1:10" ht="18" x14ac:dyDescent="0.25">
      <c r="A132" s="27" t="s">
        <v>47</v>
      </c>
      <c r="B132" s="27" t="s">
        <v>194</v>
      </c>
      <c r="C132" s="27">
        <v>9538</v>
      </c>
      <c r="D132" s="110">
        <v>0.44246351537402401</v>
      </c>
      <c r="E132" s="27">
        <v>16209</v>
      </c>
      <c r="F132" s="99">
        <v>0.90442622212660639</v>
      </c>
      <c r="G132" s="99">
        <v>1</v>
      </c>
      <c r="H132" s="27"/>
      <c r="I132" s="27"/>
      <c r="J132" s="27"/>
    </row>
    <row r="133" spans="1:10" ht="18" x14ac:dyDescent="0.25">
      <c r="A133" s="27" t="s">
        <v>47</v>
      </c>
      <c r="B133" s="27" t="s">
        <v>56</v>
      </c>
      <c r="C133" s="27">
        <v>9538</v>
      </c>
      <c r="D133" s="110">
        <v>0.528748967416246</v>
      </c>
      <c r="E133" s="27">
        <v>125831</v>
      </c>
      <c r="F133" s="99">
        <v>1.0807996918104636</v>
      </c>
      <c r="G133" s="99">
        <v>7.7630328829662529</v>
      </c>
      <c r="H133" s="27"/>
      <c r="I133" s="27"/>
      <c r="J133" s="27"/>
    </row>
    <row r="134" spans="1:10" ht="18" x14ac:dyDescent="0.25">
      <c r="A134" s="27" t="s">
        <v>47</v>
      </c>
      <c r="B134" s="27" t="s">
        <v>189</v>
      </c>
      <c r="C134" s="27">
        <v>11128</v>
      </c>
      <c r="D134" s="110">
        <v>0.60299709346795105</v>
      </c>
      <c r="E134" s="27">
        <v>324401</v>
      </c>
      <c r="F134" s="99">
        <v>1.1586227005622347</v>
      </c>
      <c r="G134" s="99">
        <v>17.153183164128595</v>
      </c>
      <c r="H134" s="27"/>
      <c r="I134" s="27"/>
      <c r="J134" s="27"/>
    </row>
    <row r="135" spans="1:10" ht="18" x14ac:dyDescent="0.25">
      <c r="A135" s="27" t="s">
        <v>47</v>
      </c>
      <c r="B135" s="27" t="s">
        <v>190</v>
      </c>
      <c r="C135" s="27">
        <v>11128</v>
      </c>
      <c r="D135" s="110">
        <v>0.56118953648462599</v>
      </c>
      <c r="E135" s="27">
        <v>80451</v>
      </c>
      <c r="F135" s="99">
        <v>1.078291990678798</v>
      </c>
      <c r="G135" s="99">
        <v>4.2539657360406089</v>
      </c>
      <c r="H135" s="27"/>
      <c r="I135" s="27"/>
      <c r="J135" s="27"/>
    </row>
    <row r="136" spans="1:10" ht="18" x14ac:dyDescent="0.25">
      <c r="A136" s="27" t="s">
        <v>47</v>
      </c>
      <c r="B136" s="27" t="s">
        <v>191</v>
      </c>
      <c r="C136" s="27">
        <v>11128</v>
      </c>
      <c r="D136" s="110">
        <v>0.58627015450512399</v>
      </c>
      <c r="E136" s="27">
        <v>338069</v>
      </c>
      <c r="F136" s="99">
        <v>1.126482891924367</v>
      </c>
      <c r="G136" s="99">
        <v>17.875898900169204</v>
      </c>
      <c r="H136" s="27"/>
      <c r="I136" s="27"/>
      <c r="J136" s="27"/>
    </row>
    <row r="137" spans="1:10" ht="18" x14ac:dyDescent="0.25">
      <c r="A137" s="27" t="s">
        <v>47</v>
      </c>
      <c r="B137" s="27" t="s">
        <v>192</v>
      </c>
      <c r="C137" s="27">
        <v>11128</v>
      </c>
      <c r="D137" s="110">
        <v>0.59250298301973303</v>
      </c>
      <c r="E137" s="27">
        <v>332976</v>
      </c>
      <c r="F137" s="99">
        <v>1.1384588975866921</v>
      </c>
      <c r="G137" s="99">
        <v>17.606598984771573</v>
      </c>
      <c r="H137" s="27"/>
      <c r="I137" s="27"/>
      <c r="J137" s="27"/>
    </row>
    <row r="138" spans="1:10" ht="18" x14ac:dyDescent="0.25">
      <c r="A138" s="27" t="s">
        <v>47</v>
      </c>
      <c r="B138" s="27" t="s">
        <v>193</v>
      </c>
      <c r="C138" s="27">
        <v>11128</v>
      </c>
      <c r="D138" s="110">
        <v>0.52044301667431503</v>
      </c>
      <c r="E138" s="27">
        <v>18912</v>
      </c>
      <c r="F138" s="99">
        <v>1</v>
      </c>
      <c r="G138" s="99">
        <v>1</v>
      </c>
      <c r="H138" s="27"/>
      <c r="I138" s="27"/>
      <c r="J138" s="27"/>
    </row>
    <row r="139" spans="1:10" ht="18" x14ac:dyDescent="0.25">
      <c r="A139" s="27" t="s">
        <v>47</v>
      </c>
      <c r="B139" s="27" t="s">
        <v>194</v>
      </c>
      <c r="C139" s="27">
        <v>11128</v>
      </c>
      <c r="D139" s="110">
        <v>0.468047116414257</v>
      </c>
      <c r="E139" s="27">
        <v>18912</v>
      </c>
      <c r="F139" s="99">
        <v>0.89932442442042304</v>
      </c>
      <c r="G139" s="99">
        <v>1</v>
      </c>
      <c r="H139" s="27"/>
      <c r="I139" s="27"/>
      <c r="J139" s="27"/>
    </row>
    <row r="140" spans="1:10" ht="18" x14ac:dyDescent="0.25">
      <c r="A140" s="27" t="s">
        <v>47</v>
      </c>
      <c r="B140" s="27" t="s">
        <v>56</v>
      </c>
      <c r="C140" s="27">
        <v>11128</v>
      </c>
      <c r="D140" s="110">
        <v>0.55261679669573105</v>
      </c>
      <c r="E140" s="27">
        <v>119314</v>
      </c>
      <c r="F140" s="99">
        <v>1.0618199860323034</v>
      </c>
      <c r="G140" s="99">
        <v>6.3089043993231808</v>
      </c>
      <c r="H140" s="27"/>
      <c r="I140" s="27"/>
      <c r="J140" s="27"/>
    </row>
    <row r="141" spans="1:10" ht="18" x14ac:dyDescent="0.25">
      <c r="A141" s="27" t="s">
        <v>47</v>
      </c>
      <c r="B141" s="27" t="s">
        <v>189</v>
      </c>
      <c r="C141" s="27">
        <v>12718</v>
      </c>
      <c r="D141" s="110">
        <v>0.63178216307174495</v>
      </c>
      <c r="E141" s="27">
        <v>300880</v>
      </c>
      <c r="F141" s="99">
        <v>1.1884831699944525</v>
      </c>
      <c r="G141" s="99">
        <v>13.919962988665279</v>
      </c>
      <c r="H141" s="27"/>
      <c r="I141" s="27"/>
      <c r="J141" s="27"/>
    </row>
    <row r="142" spans="1:10" ht="18" x14ac:dyDescent="0.25">
      <c r="A142" s="27" t="s">
        <v>47</v>
      </c>
      <c r="B142" s="27" t="s">
        <v>190</v>
      </c>
      <c r="C142" s="27">
        <v>12718</v>
      </c>
      <c r="D142" s="110">
        <v>0.59430197338228496</v>
      </c>
      <c r="E142" s="27">
        <v>81196</v>
      </c>
      <c r="F142" s="99">
        <v>1.1179769460809035</v>
      </c>
      <c r="G142" s="99">
        <v>3.7564654175341197</v>
      </c>
      <c r="H142" s="27"/>
      <c r="I142" s="27"/>
      <c r="J142" s="27"/>
    </row>
    <row r="143" spans="1:10" ht="18" x14ac:dyDescent="0.25">
      <c r="A143" s="27" t="s">
        <v>47</v>
      </c>
      <c r="B143" s="27" t="s">
        <v>191</v>
      </c>
      <c r="C143" s="27">
        <v>12718</v>
      </c>
      <c r="D143" s="110">
        <v>0.61523389934220596</v>
      </c>
      <c r="E143" s="27">
        <v>314402</v>
      </c>
      <c r="F143" s="99">
        <v>1.1573532424897515</v>
      </c>
      <c r="G143" s="99">
        <v>14.545547073791349</v>
      </c>
      <c r="H143" s="27"/>
      <c r="I143" s="27"/>
      <c r="J143" s="27"/>
    </row>
    <row r="144" spans="1:10" ht="18" x14ac:dyDescent="0.25">
      <c r="A144" s="27" t="s">
        <v>47</v>
      </c>
      <c r="B144" s="27" t="s">
        <v>192</v>
      </c>
      <c r="C144" s="27">
        <v>12718</v>
      </c>
      <c r="D144" s="110">
        <v>0.63152026923665205</v>
      </c>
      <c r="E144" s="27">
        <v>301094</v>
      </c>
      <c r="F144" s="99">
        <v>1.1879905058555666</v>
      </c>
      <c r="G144" s="99">
        <v>13.929863520703215</v>
      </c>
      <c r="H144" s="27"/>
      <c r="I144" s="27"/>
      <c r="J144" s="27"/>
    </row>
    <row r="145" spans="1:10" ht="18" x14ac:dyDescent="0.25">
      <c r="A145" s="27" t="s">
        <v>47</v>
      </c>
      <c r="B145" s="27" t="s">
        <v>193</v>
      </c>
      <c r="C145" s="27">
        <v>12718</v>
      </c>
      <c r="D145" s="110">
        <v>0.53158696649839299</v>
      </c>
      <c r="E145" s="27">
        <v>21615</v>
      </c>
      <c r="F145" s="99">
        <v>1</v>
      </c>
      <c r="G145" s="99">
        <v>1</v>
      </c>
      <c r="H145" s="27"/>
      <c r="I145" s="27"/>
      <c r="J145" s="27"/>
    </row>
    <row r="146" spans="1:10" ht="18" x14ac:dyDescent="0.25">
      <c r="A146" s="27" t="s">
        <v>47</v>
      </c>
      <c r="B146" s="27" t="s">
        <v>194</v>
      </c>
      <c r="C146" s="27">
        <v>12718</v>
      </c>
      <c r="D146" s="110">
        <v>0.480627810922441</v>
      </c>
      <c r="E146" s="27">
        <v>21615</v>
      </c>
      <c r="F146" s="99">
        <v>0.9041376881159745</v>
      </c>
      <c r="G146" s="99">
        <v>1</v>
      </c>
      <c r="H146" s="27"/>
      <c r="I146" s="27"/>
      <c r="J146" s="27"/>
    </row>
    <row r="147" spans="1:10" ht="18" x14ac:dyDescent="0.25">
      <c r="A147" s="27" t="s">
        <v>47</v>
      </c>
      <c r="B147" s="27" t="s">
        <v>56</v>
      </c>
      <c r="C147" s="27">
        <v>12718</v>
      </c>
      <c r="D147" s="110">
        <v>0.57492794860027496</v>
      </c>
      <c r="E147" s="27">
        <v>113265</v>
      </c>
      <c r="F147" s="99">
        <v>1.081531310647762</v>
      </c>
      <c r="G147" s="99">
        <v>5.2401110340041637</v>
      </c>
      <c r="H147" s="27"/>
      <c r="I147" s="27"/>
      <c r="J147" s="27"/>
    </row>
    <row r="148" spans="1:10" ht="18" x14ac:dyDescent="0.25">
      <c r="A148" s="27"/>
      <c r="B148" s="27"/>
      <c r="C148" s="27"/>
      <c r="D148" s="110"/>
      <c r="E148" s="27"/>
      <c r="F148" s="27"/>
      <c r="G148" s="27"/>
      <c r="H148" s="27"/>
      <c r="I148" s="27"/>
      <c r="J148" s="27"/>
    </row>
    <row r="149" spans="1:10" x14ac:dyDescent="0.15">
      <c r="A149" s="116" t="s">
        <v>27</v>
      </c>
      <c r="B149" s="116" t="s">
        <v>130</v>
      </c>
      <c r="C149" s="116">
        <v>48899</v>
      </c>
      <c r="D149" s="116">
        <v>0.46901952069455299</v>
      </c>
      <c r="E149" s="116">
        <v>1557850</v>
      </c>
      <c r="F149" s="116"/>
      <c r="G149" s="116"/>
      <c r="H149" s="116"/>
      <c r="I149" s="116"/>
      <c r="J149" s="116"/>
    </row>
    <row r="150" spans="1:10" x14ac:dyDescent="0.15">
      <c r="A150" s="116" t="s">
        <v>27</v>
      </c>
      <c r="B150" s="116" t="s">
        <v>130</v>
      </c>
      <c r="C150" s="116">
        <v>48899</v>
      </c>
      <c r="D150" s="116">
        <v>0.46901952069455299</v>
      </c>
      <c r="E150" s="116">
        <v>1557850</v>
      </c>
      <c r="F150" s="116"/>
      <c r="G150" s="116"/>
      <c r="H150" s="116"/>
      <c r="I150" s="116"/>
      <c r="J150" s="116"/>
    </row>
    <row r="151" spans="1:10" x14ac:dyDescent="0.15">
      <c r="A151" s="116" t="s">
        <v>27</v>
      </c>
      <c r="B151" s="116" t="s">
        <v>130</v>
      </c>
      <c r="C151" s="116">
        <v>48899</v>
      </c>
      <c r="D151" s="116">
        <v>0.46901952069455299</v>
      </c>
      <c r="E151" s="116">
        <v>1557850</v>
      </c>
      <c r="F151" s="116"/>
      <c r="G151" s="116"/>
      <c r="H151" s="116"/>
      <c r="I151" s="116"/>
      <c r="J151" s="116"/>
    </row>
    <row r="152" spans="1:10" x14ac:dyDescent="0.15">
      <c r="A152" s="116" t="s">
        <v>27</v>
      </c>
      <c r="B152" s="116" t="s">
        <v>45</v>
      </c>
      <c r="C152" s="116">
        <v>48899</v>
      </c>
      <c r="D152" s="116">
        <v>0.28060180400775397</v>
      </c>
      <c r="E152" s="116">
        <v>185791</v>
      </c>
      <c r="F152" s="116"/>
      <c r="G152" s="116"/>
      <c r="H152" s="116"/>
      <c r="I152" s="116"/>
      <c r="J152" s="116"/>
    </row>
    <row r="153" spans="1:10" x14ac:dyDescent="0.15">
      <c r="A153" s="116" t="s">
        <v>27</v>
      </c>
      <c r="B153" s="116" t="s">
        <v>48</v>
      </c>
      <c r="C153" s="116">
        <v>48899</v>
      </c>
      <c r="D153" s="116">
        <v>0.44556687453475002</v>
      </c>
      <c r="E153" s="116">
        <v>185791</v>
      </c>
      <c r="F153" s="116"/>
      <c r="G153" s="116"/>
      <c r="H153" s="116"/>
      <c r="I153" s="116"/>
      <c r="J153" s="116"/>
    </row>
    <row r="154" spans="1:10" x14ac:dyDescent="0.15">
      <c r="A154" s="116" t="s">
        <v>35</v>
      </c>
      <c r="B154" s="116" t="s">
        <v>45</v>
      </c>
      <c r="C154" s="116">
        <v>76938</v>
      </c>
      <c r="D154" s="116">
        <v>3.5009985817245001E-2</v>
      </c>
      <c r="E154" s="116">
        <v>130789</v>
      </c>
      <c r="F154" s="116"/>
      <c r="G154" s="116"/>
      <c r="H154" s="116"/>
      <c r="I154" s="116"/>
      <c r="J154" s="116"/>
    </row>
    <row r="155" spans="1:10" x14ac:dyDescent="0.15">
      <c r="A155" s="116" t="s">
        <v>35</v>
      </c>
      <c r="B155" s="116" t="s">
        <v>48</v>
      </c>
      <c r="C155" s="116">
        <v>76938</v>
      </c>
      <c r="D155" s="116">
        <v>3.5189441083678198E-2</v>
      </c>
      <c r="E155" s="116">
        <v>130789</v>
      </c>
      <c r="F155" s="116"/>
      <c r="G155" s="116"/>
      <c r="H155" s="116"/>
      <c r="I155" s="116"/>
      <c r="J155" s="116"/>
    </row>
    <row r="156" spans="1:10" x14ac:dyDescent="0.15">
      <c r="A156" s="116" t="s">
        <v>42</v>
      </c>
      <c r="B156" s="116" t="s">
        <v>45</v>
      </c>
      <c r="C156" s="116">
        <v>98548</v>
      </c>
      <c r="D156" s="116">
        <v>0.16061687688530699</v>
      </c>
      <c r="E156" s="116">
        <v>423730</v>
      </c>
      <c r="F156" s="116"/>
      <c r="G156" s="116"/>
      <c r="H156" s="116"/>
      <c r="I156" s="116"/>
      <c r="J156" s="116"/>
    </row>
    <row r="157" spans="1:10" x14ac:dyDescent="0.15">
      <c r="A157" s="116" t="s">
        <v>27</v>
      </c>
      <c r="B157" s="116" t="s">
        <v>130</v>
      </c>
      <c r="C157" s="116">
        <v>48899</v>
      </c>
      <c r="D157" s="116">
        <v>0.46901952069455299</v>
      </c>
      <c r="E157" s="116">
        <v>1557850</v>
      </c>
      <c r="F157" s="116"/>
      <c r="G157" s="116"/>
      <c r="H157" s="116"/>
      <c r="I157" s="116"/>
      <c r="J157" s="116"/>
    </row>
    <row r="158" spans="1:10" x14ac:dyDescent="0.15">
      <c r="A158" s="116" t="s">
        <v>35</v>
      </c>
      <c r="B158" s="116" t="s">
        <v>130</v>
      </c>
      <c r="C158" s="116">
        <v>76938</v>
      </c>
      <c r="D158" s="116">
        <v>8.92274740224029E-2</v>
      </c>
      <c r="E158" s="116">
        <v>786657</v>
      </c>
      <c r="F158" s="116"/>
      <c r="G158" s="116"/>
      <c r="H158" s="116"/>
      <c r="I158" s="116"/>
      <c r="J158" s="116"/>
    </row>
    <row r="159" spans="1:10" x14ac:dyDescent="0.15">
      <c r="A159" s="116" t="s">
        <v>42</v>
      </c>
      <c r="B159" s="116" t="s">
        <v>130</v>
      </c>
      <c r="C159" s="116">
        <v>98548</v>
      </c>
      <c r="D159" s="116">
        <v>0.26127489035495999</v>
      </c>
      <c r="E159" s="116">
        <v>2578749</v>
      </c>
      <c r="F159" s="116"/>
      <c r="G159" s="116"/>
      <c r="H159" s="116"/>
      <c r="I159" s="116"/>
      <c r="J159" s="116"/>
    </row>
    <row r="160" spans="1:10" x14ac:dyDescent="0.15">
      <c r="A160" s="116" t="s">
        <v>42</v>
      </c>
      <c r="B160" s="116" t="s">
        <v>48</v>
      </c>
      <c r="C160" s="116">
        <v>98548</v>
      </c>
      <c r="D160" s="116">
        <v>0.25198822049896702</v>
      </c>
      <c r="E160" s="116">
        <v>419182</v>
      </c>
      <c r="F160" s="116"/>
      <c r="G160" s="116"/>
      <c r="H160" s="116"/>
      <c r="I160" s="116"/>
      <c r="J160" s="116"/>
    </row>
    <row r="161" spans="1:10" x14ac:dyDescent="0.15">
      <c r="A161" s="116" t="s">
        <v>44</v>
      </c>
      <c r="B161" s="116" t="s">
        <v>130</v>
      </c>
      <c r="C161" s="116">
        <v>46247</v>
      </c>
      <c r="D161" s="116">
        <v>0.372690453778171</v>
      </c>
      <c r="E161" s="116">
        <v>1502104</v>
      </c>
      <c r="F161" s="116"/>
      <c r="G161" s="116"/>
      <c r="H161" s="116"/>
      <c r="I161" s="116"/>
      <c r="J161" s="116"/>
    </row>
    <row r="162" spans="1:10" x14ac:dyDescent="0.15">
      <c r="A162" s="116" t="s">
        <v>44</v>
      </c>
      <c r="B162" s="116" t="s">
        <v>45</v>
      </c>
      <c r="C162" s="116">
        <v>46247</v>
      </c>
      <c r="D162" s="116">
        <v>0.25123511287031403</v>
      </c>
      <c r="E162" s="116">
        <v>151759</v>
      </c>
      <c r="F162" s="116"/>
      <c r="G162" s="116"/>
      <c r="H162" s="116"/>
      <c r="I162" s="116"/>
      <c r="J162" s="116"/>
    </row>
    <row r="163" spans="1:10" x14ac:dyDescent="0.15">
      <c r="A163" s="116" t="s">
        <v>44</v>
      </c>
      <c r="B163" s="116" t="s">
        <v>48</v>
      </c>
      <c r="C163" s="116">
        <v>46247</v>
      </c>
      <c r="D163" s="116">
        <v>0.35033856500556598</v>
      </c>
      <c r="E163" s="116">
        <v>149431</v>
      </c>
      <c r="F163" s="116"/>
      <c r="G163" s="116"/>
      <c r="H163" s="116"/>
      <c r="I163" s="116"/>
      <c r="J163" s="116"/>
    </row>
    <row r="164" spans="1:10" x14ac:dyDescent="0.15">
      <c r="A164" s="116" t="s">
        <v>47</v>
      </c>
      <c r="B164" s="116" t="s">
        <v>45</v>
      </c>
      <c r="C164" s="116">
        <v>7949</v>
      </c>
      <c r="D164" s="116">
        <v>0.43975034419458398</v>
      </c>
      <c r="E164" s="116">
        <v>14301</v>
      </c>
      <c r="F164" s="116"/>
      <c r="G164" s="116"/>
      <c r="H164" s="116"/>
      <c r="I164" s="116"/>
      <c r="J164" s="116"/>
    </row>
    <row r="165" spans="1:10" x14ac:dyDescent="0.15">
      <c r="A165" s="116" t="s">
        <v>47</v>
      </c>
      <c r="B165" s="116" t="s">
        <v>48</v>
      </c>
      <c r="C165" s="116">
        <v>7949</v>
      </c>
      <c r="D165" s="116">
        <v>0.47658314211411901</v>
      </c>
      <c r="E165" s="116">
        <v>14301</v>
      </c>
      <c r="F165" s="116"/>
      <c r="G165" s="116"/>
      <c r="H165" s="116"/>
      <c r="I165" s="116"/>
      <c r="J165" s="116"/>
    </row>
    <row r="166" spans="1:10" x14ac:dyDescent="0.15">
      <c r="A166" s="116" t="s">
        <v>50</v>
      </c>
      <c r="B166" s="116" t="s">
        <v>45</v>
      </c>
      <c r="C166" s="116">
        <v>2086</v>
      </c>
      <c r="D166" s="116">
        <v>0.30793480374568899</v>
      </c>
      <c r="E166" s="116">
        <v>2710</v>
      </c>
      <c r="F166" s="116"/>
      <c r="G166" s="116"/>
      <c r="H166" s="116"/>
      <c r="I166" s="116"/>
      <c r="J166" s="116"/>
    </row>
    <row r="167" spans="1:10" x14ac:dyDescent="0.15">
      <c r="A167" s="116" t="s">
        <v>50</v>
      </c>
      <c r="B167" s="116" t="s">
        <v>48</v>
      </c>
      <c r="C167" s="116">
        <v>2086</v>
      </c>
      <c r="D167" s="116">
        <v>0.32899129858427301</v>
      </c>
      <c r="E167" s="116">
        <v>2710</v>
      </c>
      <c r="F167" s="116"/>
      <c r="G167" s="116"/>
      <c r="H167" s="116"/>
      <c r="I167" s="116"/>
      <c r="J167" s="116"/>
    </row>
    <row r="168" spans="1:10" x14ac:dyDescent="0.15">
      <c r="A168" s="116" t="s">
        <v>52</v>
      </c>
      <c r="B168" s="116" t="s">
        <v>45</v>
      </c>
      <c r="C168" s="116">
        <v>10496</v>
      </c>
      <c r="D168" s="116">
        <v>0.36455643303365698</v>
      </c>
      <c r="E168" s="116">
        <v>13643</v>
      </c>
      <c r="F168" s="116"/>
      <c r="G168" s="116"/>
      <c r="H168" s="116"/>
      <c r="I168" s="116"/>
      <c r="J168" s="116"/>
    </row>
    <row r="169" spans="1:10" x14ac:dyDescent="0.15">
      <c r="A169" s="116" t="s">
        <v>52</v>
      </c>
      <c r="B169" s="116" t="s">
        <v>48</v>
      </c>
      <c r="C169" s="116">
        <v>10496</v>
      </c>
      <c r="D169" s="116">
        <v>0.36907836224724799</v>
      </c>
      <c r="E169" s="116">
        <v>13643</v>
      </c>
      <c r="F169" s="116"/>
      <c r="G169" s="116"/>
      <c r="H169" s="116"/>
      <c r="I169" s="116"/>
      <c r="J169" s="116"/>
    </row>
    <row r="170" spans="1:10" x14ac:dyDescent="0.15">
      <c r="A170" s="116" t="s">
        <v>55</v>
      </c>
      <c r="B170" s="116" t="s">
        <v>45</v>
      </c>
      <c r="C170" s="116">
        <v>160894</v>
      </c>
      <c r="D170" s="116">
        <v>0.11388137726523199</v>
      </c>
      <c r="E170" s="116">
        <v>409358</v>
      </c>
      <c r="F170" s="116"/>
      <c r="G170" s="116"/>
      <c r="H170" s="116"/>
      <c r="I170" s="116"/>
      <c r="J170" s="116"/>
    </row>
    <row r="171" spans="1:10" x14ac:dyDescent="0.15">
      <c r="A171" s="116" t="s">
        <v>55</v>
      </c>
      <c r="B171" s="116" t="s">
        <v>48</v>
      </c>
      <c r="C171" s="116">
        <v>160894</v>
      </c>
      <c r="D171" s="116">
        <v>0.138502466187368</v>
      </c>
      <c r="E171" s="116">
        <v>406484</v>
      </c>
      <c r="F171" s="116"/>
      <c r="G171" s="116"/>
      <c r="H171" s="116"/>
      <c r="I171" s="116"/>
      <c r="J171" s="116"/>
    </row>
    <row r="172" spans="1:10" x14ac:dyDescent="0.15">
      <c r="A172" s="116" t="s">
        <v>58</v>
      </c>
      <c r="B172" s="116" t="s">
        <v>45</v>
      </c>
      <c r="C172" s="116">
        <v>13114</v>
      </c>
      <c r="D172" s="116">
        <v>0.63109986523886397</v>
      </c>
      <c r="E172" s="116">
        <v>26224</v>
      </c>
      <c r="F172" s="116"/>
      <c r="G172" s="116"/>
      <c r="H172" s="116"/>
      <c r="I172" s="116"/>
      <c r="J172" s="116"/>
    </row>
    <row r="173" spans="1:10" x14ac:dyDescent="0.15">
      <c r="A173" s="116" t="s">
        <v>58</v>
      </c>
      <c r="B173" s="116" t="s">
        <v>48</v>
      </c>
      <c r="C173" s="116">
        <v>13114</v>
      </c>
      <c r="D173" s="116">
        <v>0.76260602934696198</v>
      </c>
      <c r="E173" s="116">
        <v>26224</v>
      </c>
      <c r="F173" s="116"/>
      <c r="G173" s="116"/>
      <c r="H173" s="116"/>
      <c r="I173" s="116"/>
      <c r="J173" s="116"/>
    </row>
    <row r="174" spans="1:10" x14ac:dyDescent="0.15">
      <c r="A174" s="116" t="s">
        <v>27</v>
      </c>
      <c r="B174" s="116" t="s">
        <v>182</v>
      </c>
      <c r="C174" s="116">
        <v>48899</v>
      </c>
      <c r="D174" s="116">
        <v>0.46948647403194099</v>
      </c>
      <c r="E174" s="116">
        <v>1556480</v>
      </c>
      <c r="F174" s="116"/>
      <c r="G174" s="116"/>
      <c r="H174" s="116"/>
      <c r="I174" s="116"/>
      <c r="J174" s="116"/>
    </row>
    <row r="175" spans="1:10" x14ac:dyDescent="0.15">
      <c r="A175" s="116" t="s">
        <v>27</v>
      </c>
      <c r="B175" s="116" t="s">
        <v>182</v>
      </c>
      <c r="C175" s="116">
        <v>48899</v>
      </c>
      <c r="D175" s="116">
        <v>0.46948647403194099</v>
      </c>
      <c r="E175" s="116">
        <v>1556480</v>
      </c>
      <c r="F175" s="116"/>
      <c r="G175" s="116"/>
      <c r="H175" s="116"/>
      <c r="I175" s="116"/>
      <c r="J175" s="116"/>
    </row>
    <row r="176" spans="1:10" x14ac:dyDescent="0.15">
      <c r="A176" s="116" t="s">
        <v>35</v>
      </c>
      <c r="B176" s="116" t="s">
        <v>182</v>
      </c>
      <c r="C176" s="116">
        <v>76938</v>
      </c>
      <c r="D176" s="116">
        <v>8.7502387912819404E-2</v>
      </c>
      <c r="E176" s="116">
        <v>788147</v>
      </c>
      <c r="F176" s="116"/>
      <c r="G176" s="116"/>
      <c r="H176" s="116"/>
      <c r="I176" s="116"/>
      <c r="J176" s="116"/>
    </row>
    <row r="177" spans="1:10" x14ac:dyDescent="0.15">
      <c r="A177" s="116" t="s">
        <v>42</v>
      </c>
      <c r="B177" s="116" t="s">
        <v>182</v>
      </c>
      <c r="C177" s="116">
        <v>98548</v>
      </c>
      <c r="D177" s="116">
        <v>0.26111332326881098</v>
      </c>
      <c r="E177" s="116">
        <v>2579313</v>
      </c>
      <c r="F177" s="116"/>
      <c r="G177" s="116"/>
      <c r="H177" s="116"/>
      <c r="I177" s="116"/>
      <c r="J177" s="116"/>
    </row>
    <row r="178" spans="1:10" x14ac:dyDescent="0.15">
      <c r="A178" s="116" t="s">
        <v>44</v>
      </c>
      <c r="B178" s="116" t="s">
        <v>182</v>
      </c>
      <c r="C178" s="116">
        <v>46247</v>
      </c>
      <c r="D178" s="116">
        <v>0.37165726045909803</v>
      </c>
      <c r="E178" s="116">
        <v>1504578</v>
      </c>
      <c r="F178" s="116"/>
      <c r="G178" s="116"/>
      <c r="H178" s="116"/>
      <c r="I178" s="116"/>
      <c r="J178" s="116"/>
    </row>
    <row r="179" spans="1:10" x14ac:dyDescent="0.15">
      <c r="A179" s="116" t="s">
        <v>47</v>
      </c>
      <c r="B179" s="116" t="s">
        <v>130</v>
      </c>
      <c r="C179" s="116">
        <v>7949</v>
      </c>
      <c r="D179" s="116">
        <v>0.51946886951200799</v>
      </c>
      <c r="E179" s="116">
        <v>392654</v>
      </c>
      <c r="F179" s="116"/>
      <c r="G179" s="116"/>
      <c r="H179" s="116"/>
      <c r="I179" s="116"/>
      <c r="J179" s="116"/>
    </row>
    <row r="180" spans="1:10" x14ac:dyDescent="0.15">
      <c r="A180" s="116" t="s">
        <v>50</v>
      </c>
      <c r="B180" s="116" t="s">
        <v>130</v>
      </c>
      <c r="C180" s="116">
        <v>2086</v>
      </c>
      <c r="D180" s="116">
        <v>0.30378814230114998</v>
      </c>
      <c r="E180" s="116">
        <v>254196</v>
      </c>
      <c r="F180" s="116"/>
      <c r="G180" s="116"/>
      <c r="H180" s="116"/>
      <c r="I180" s="116"/>
      <c r="J180" s="116"/>
    </row>
    <row r="181" spans="1:10" x14ac:dyDescent="0.15">
      <c r="A181" s="116" t="s">
        <v>52</v>
      </c>
      <c r="B181" s="116" t="s">
        <v>130</v>
      </c>
      <c r="C181" s="116">
        <v>10496</v>
      </c>
      <c r="D181" s="116">
        <v>0.44772189063789197</v>
      </c>
      <c r="E181" s="116">
        <v>206161</v>
      </c>
      <c r="F181" s="116"/>
      <c r="G181" s="116"/>
      <c r="H181" s="116"/>
      <c r="I181" s="116"/>
      <c r="J181" s="116"/>
    </row>
    <row r="182" spans="1:10" x14ac:dyDescent="0.15">
      <c r="A182" s="116" t="s">
        <v>55</v>
      </c>
      <c r="B182" s="116" t="s">
        <v>130</v>
      </c>
      <c r="C182" s="116">
        <v>160894</v>
      </c>
      <c r="D182" s="116">
        <v>0.15030010356231599</v>
      </c>
      <c r="E182" s="116">
        <v>1645867</v>
      </c>
      <c r="F182" s="116"/>
      <c r="G182" s="116"/>
      <c r="H182" s="116"/>
      <c r="I182" s="116"/>
      <c r="J182" s="116"/>
    </row>
    <row r="183" spans="1:10" x14ac:dyDescent="0.15">
      <c r="A183" s="116" t="s">
        <v>58</v>
      </c>
      <c r="B183" s="116" t="s">
        <v>130</v>
      </c>
      <c r="C183" s="116">
        <v>13114</v>
      </c>
      <c r="D183" s="116">
        <v>0.75997310274002094</v>
      </c>
      <c r="E183" s="116">
        <v>262004</v>
      </c>
      <c r="F183" s="116"/>
      <c r="G183" s="116"/>
      <c r="H183" s="116"/>
      <c r="I183" s="116"/>
      <c r="J183" s="116"/>
    </row>
    <row r="184" spans="1:10" x14ac:dyDescent="0.15">
      <c r="A184" s="116" t="s">
        <v>47</v>
      </c>
      <c r="B184" s="116" t="s">
        <v>182</v>
      </c>
      <c r="C184" s="116">
        <v>7949</v>
      </c>
      <c r="D184" s="116">
        <v>0.52783845800826001</v>
      </c>
      <c r="E184" s="116">
        <v>385815</v>
      </c>
      <c r="F184" s="116"/>
      <c r="G184" s="116"/>
      <c r="H184" s="116"/>
      <c r="I184" s="116"/>
      <c r="J184" s="116"/>
    </row>
    <row r="185" spans="1:10" x14ac:dyDescent="0.15">
      <c r="A185" s="116" t="s">
        <v>50</v>
      </c>
      <c r="B185" s="116" t="s">
        <v>182</v>
      </c>
      <c r="C185" s="116">
        <v>2086</v>
      </c>
      <c r="D185" s="116">
        <v>0.28103080416199899</v>
      </c>
      <c r="E185" s="116">
        <v>262505</v>
      </c>
      <c r="F185" s="116"/>
      <c r="G185" s="116"/>
      <c r="H185" s="116"/>
      <c r="I185" s="116"/>
      <c r="J185" s="116"/>
    </row>
    <row r="186" spans="1:10" x14ac:dyDescent="0.15">
      <c r="A186" s="116" t="s">
        <v>52</v>
      </c>
      <c r="B186" s="116" t="s">
        <v>182</v>
      </c>
      <c r="C186" s="116">
        <v>10496</v>
      </c>
      <c r="D186" s="116">
        <v>0.43811279105901002</v>
      </c>
      <c r="E186" s="116">
        <v>209748</v>
      </c>
      <c r="F186" s="116"/>
      <c r="G186" s="116"/>
      <c r="H186" s="116"/>
      <c r="I186" s="116"/>
      <c r="J186" s="116"/>
    </row>
    <row r="187" spans="1:10" x14ac:dyDescent="0.15">
      <c r="A187" s="116" t="s">
        <v>55</v>
      </c>
      <c r="B187" s="116" t="s">
        <v>182</v>
      </c>
      <c r="C187" s="116">
        <v>160894</v>
      </c>
      <c r="D187" s="116">
        <v>0.14946530662396099</v>
      </c>
      <c r="E187" s="116">
        <v>1647484</v>
      </c>
      <c r="F187" s="116"/>
      <c r="G187" s="116"/>
      <c r="H187" s="116"/>
      <c r="I187" s="116"/>
      <c r="J187" s="116"/>
    </row>
    <row r="188" spans="1:10" x14ac:dyDescent="0.15">
      <c r="A188" s="116" t="s">
        <v>58</v>
      </c>
      <c r="B188" s="116" t="s">
        <v>182</v>
      </c>
      <c r="C188" s="116">
        <v>13114</v>
      </c>
      <c r="D188" s="116">
        <v>0.73179785646427398</v>
      </c>
      <c r="E188" s="116">
        <v>292759</v>
      </c>
      <c r="F188" s="116"/>
      <c r="G188" s="116"/>
      <c r="H188" s="116"/>
      <c r="I188" s="116"/>
      <c r="J188" s="116"/>
    </row>
    <row r="189" spans="1:10" x14ac:dyDescent="0.15">
      <c r="A189" s="116" t="s">
        <v>61</v>
      </c>
      <c r="B189" s="116" t="s">
        <v>45</v>
      </c>
      <c r="C189" s="116">
        <v>3196806</v>
      </c>
      <c r="D189" s="116">
        <v>4.6335518561987601E-2</v>
      </c>
      <c r="E189" s="116">
        <v>10682534</v>
      </c>
      <c r="F189" s="116"/>
      <c r="G189" s="116"/>
      <c r="H189" s="116"/>
      <c r="I189" s="116"/>
      <c r="J189" s="116"/>
    </row>
    <row r="190" spans="1:10" x14ac:dyDescent="0.15">
      <c r="A190" s="116" t="s">
        <v>61</v>
      </c>
      <c r="B190" s="116" t="s">
        <v>130</v>
      </c>
      <c r="C190" s="116">
        <v>3196806</v>
      </c>
      <c r="D190" s="116">
        <v>0.106791817921408</v>
      </c>
      <c r="E190" s="116">
        <v>33464484</v>
      </c>
      <c r="F190" s="116"/>
      <c r="G190" s="116"/>
      <c r="H190" s="116"/>
      <c r="I190" s="116"/>
      <c r="J190" s="116"/>
    </row>
    <row r="191" spans="1:10" x14ac:dyDescent="0.15">
      <c r="A191" s="116" t="s">
        <v>63</v>
      </c>
      <c r="B191" s="116" t="s">
        <v>130</v>
      </c>
      <c r="C191" s="116">
        <v>5212</v>
      </c>
      <c r="D191" s="116">
        <v>0.75642221584385705</v>
      </c>
      <c r="E191" s="116">
        <v>176514</v>
      </c>
      <c r="F191" s="116"/>
      <c r="G191" s="116"/>
      <c r="H191" s="116"/>
      <c r="I191" s="116"/>
      <c r="J191" s="116"/>
    </row>
    <row r="192" spans="1:10" x14ac:dyDescent="0.15">
      <c r="A192" s="116" t="s">
        <v>61</v>
      </c>
      <c r="B192" s="116" t="s">
        <v>182</v>
      </c>
      <c r="C192" s="116">
        <v>3196806</v>
      </c>
      <c r="D192" s="116">
        <v>0.106715774612008</v>
      </c>
      <c r="E192" s="116">
        <v>33467333</v>
      </c>
      <c r="F192" s="116"/>
      <c r="G192" s="116"/>
      <c r="H192" s="116"/>
      <c r="I192" s="116"/>
      <c r="J192" s="116"/>
    </row>
    <row r="193" spans="1:10" x14ac:dyDescent="0.15">
      <c r="A193" s="116" t="s">
        <v>63</v>
      </c>
      <c r="B193" s="116" t="s">
        <v>182</v>
      </c>
      <c r="C193" s="116">
        <v>5212</v>
      </c>
      <c r="D193" s="116">
        <v>0.69654961141040295</v>
      </c>
      <c r="E193" s="116">
        <v>219902</v>
      </c>
      <c r="F193" s="116"/>
      <c r="G193" s="116"/>
      <c r="H193" s="116"/>
      <c r="I193" s="116"/>
      <c r="J193" s="116"/>
    </row>
    <row r="194" spans="1:10" x14ac:dyDescent="0.15">
      <c r="A194" s="116" t="s">
        <v>61</v>
      </c>
      <c r="B194" s="116" t="s">
        <v>48</v>
      </c>
      <c r="C194" s="116">
        <v>3196806</v>
      </c>
      <c r="D194" s="116">
        <v>4.6359166990253303E-2</v>
      </c>
      <c r="E194" s="116">
        <v>10682740</v>
      </c>
      <c r="F194" s="116"/>
      <c r="G194" s="116"/>
      <c r="H194" s="116"/>
      <c r="I194" s="116"/>
      <c r="J194" s="116"/>
    </row>
    <row r="195" spans="1:10" x14ac:dyDescent="0.15">
      <c r="A195" s="116" t="s">
        <v>63</v>
      </c>
      <c r="B195" s="116" t="s">
        <v>45</v>
      </c>
      <c r="C195" s="116">
        <v>5212</v>
      </c>
      <c r="D195" s="116">
        <v>0.67501297138567495</v>
      </c>
      <c r="E195" s="116">
        <v>8859</v>
      </c>
      <c r="F195" s="116"/>
      <c r="G195" s="116"/>
      <c r="H195" s="116"/>
      <c r="I195" s="116"/>
      <c r="J195" s="116"/>
    </row>
    <row r="196" spans="1:10" x14ac:dyDescent="0.15">
      <c r="A196" s="116" t="s">
        <v>63</v>
      </c>
      <c r="B196" s="116" t="s">
        <v>48</v>
      </c>
      <c r="C196" s="116">
        <v>5212</v>
      </c>
      <c r="D196" s="116">
        <v>0.77727026848008396</v>
      </c>
      <c r="E196" s="116">
        <v>8859</v>
      </c>
      <c r="F196" s="116"/>
      <c r="G196" s="116"/>
      <c r="H196" s="116"/>
      <c r="I196" s="116"/>
      <c r="J196" s="116"/>
    </row>
    <row r="197" spans="1:10" x14ac:dyDescent="0.15">
      <c r="A197" s="116" t="s">
        <v>68</v>
      </c>
      <c r="B197" s="116" t="s">
        <v>45</v>
      </c>
      <c r="C197" s="116">
        <v>1761022</v>
      </c>
      <c r="D197" s="116">
        <v>8.7122211123795298E-2</v>
      </c>
      <c r="E197" s="116">
        <v>10221577</v>
      </c>
      <c r="F197" s="116"/>
      <c r="G197" s="116"/>
      <c r="H197" s="116"/>
      <c r="I197" s="116"/>
      <c r="J197" s="116"/>
    </row>
    <row r="198" spans="1:10" x14ac:dyDescent="0.15">
      <c r="A198" s="116" t="s">
        <v>68</v>
      </c>
      <c r="B198" s="116" t="s">
        <v>130</v>
      </c>
      <c r="C198" s="116">
        <v>1761022</v>
      </c>
      <c r="D198" s="116">
        <v>9.5549513095376307E-2</v>
      </c>
      <c r="E198" s="116">
        <v>66920713</v>
      </c>
      <c r="F198" s="116"/>
      <c r="G198" s="116"/>
      <c r="H198" s="116"/>
      <c r="I198" s="116"/>
      <c r="J198" s="116"/>
    </row>
    <row r="199" spans="1:10" x14ac:dyDescent="0.15">
      <c r="A199" s="116" t="s">
        <v>68</v>
      </c>
      <c r="B199" s="116" t="s">
        <v>182</v>
      </c>
      <c r="C199" s="116">
        <v>1761022</v>
      </c>
      <c r="D199" s="116">
        <v>9.5204820037219307E-2</v>
      </c>
      <c r="E199" s="116">
        <v>66946217</v>
      </c>
      <c r="F199" s="116"/>
      <c r="G199" s="116"/>
      <c r="H199" s="116"/>
      <c r="I199" s="116"/>
      <c r="J199" s="116"/>
    </row>
    <row r="200" spans="1:10" x14ac:dyDescent="0.15">
      <c r="A200" s="116" t="s">
        <v>68</v>
      </c>
      <c r="B200" s="116" t="s">
        <v>48</v>
      </c>
      <c r="C200" s="116">
        <v>1761022</v>
      </c>
      <c r="D200" s="116">
        <v>9.9560273076263597E-2</v>
      </c>
      <c r="E200" s="116">
        <v>10168790</v>
      </c>
      <c r="F200" s="116"/>
      <c r="G200" s="116"/>
      <c r="H200" s="116"/>
      <c r="I200" s="116"/>
      <c r="J200" s="116"/>
    </row>
    <row r="201" spans="1:10" x14ac:dyDescent="0.15">
      <c r="A201" s="116" t="s">
        <v>27</v>
      </c>
      <c r="B201" s="116" t="s">
        <v>183</v>
      </c>
      <c r="C201" s="116">
        <v>48899</v>
      </c>
      <c r="D201" s="116">
        <v>0.41772657121276902</v>
      </c>
      <c r="E201" s="116">
        <v>226571</v>
      </c>
      <c r="F201" s="116"/>
      <c r="G201" s="116"/>
      <c r="H201" s="116"/>
      <c r="I201" s="116"/>
      <c r="J201" s="116"/>
    </row>
    <row r="202" spans="1:10" x14ac:dyDescent="0.15">
      <c r="A202" s="116" t="s">
        <v>35</v>
      </c>
      <c r="B202" s="116" t="s">
        <v>183</v>
      </c>
      <c r="C202" s="116">
        <v>76938</v>
      </c>
      <c r="D202" s="116">
        <v>8.1536368635850495E-2</v>
      </c>
      <c r="E202" s="116">
        <v>6598</v>
      </c>
      <c r="F202" s="116"/>
      <c r="G202" s="116"/>
      <c r="H202" s="116"/>
      <c r="I202" s="116"/>
      <c r="J202" s="116"/>
    </row>
    <row r="203" spans="1:10" x14ac:dyDescent="0.15">
      <c r="A203" s="116" t="s">
        <v>42</v>
      </c>
      <c r="B203" s="116" t="s">
        <v>183</v>
      </c>
      <c r="C203" s="116">
        <v>98548</v>
      </c>
      <c r="D203" s="116">
        <v>0.23875232395919499</v>
      </c>
      <c r="E203" s="116">
        <v>94835</v>
      </c>
      <c r="F203" s="116"/>
      <c r="G203" s="116"/>
      <c r="H203" s="116"/>
      <c r="I203" s="116"/>
      <c r="J203" s="116"/>
    </row>
    <row r="204" spans="1:10" x14ac:dyDescent="0.15">
      <c r="A204" s="116" t="s">
        <v>44</v>
      </c>
      <c r="B204" s="116" t="s">
        <v>183</v>
      </c>
      <c r="C204" s="116">
        <v>46247</v>
      </c>
      <c r="D204" s="116">
        <v>0.34406715673049798</v>
      </c>
      <c r="E204" s="116">
        <v>74678</v>
      </c>
      <c r="F204" s="116"/>
      <c r="G204" s="116"/>
      <c r="H204" s="116"/>
      <c r="I204" s="116"/>
      <c r="J204" s="116"/>
    </row>
    <row r="205" spans="1:10" x14ac:dyDescent="0.15">
      <c r="A205" s="116" t="s">
        <v>47</v>
      </c>
      <c r="B205" s="116" t="s">
        <v>183</v>
      </c>
      <c r="C205" s="116">
        <v>7949</v>
      </c>
      <c r="D205" s="116">
        <v>0.50354719290194205</v>
      </c>
      <c r="E205" s="116">
        <v>68230</v>
      </c>
      <c r="F205" s="116"/>
      <c r="G205" s="116"/>
      <c r="H205" s="116"/>
      <c r="I205" s="116"/>
      <c r="J205" s="116"/>
    </row>
    <row r="206" spans="1:10" x14ac:dyDescent="0.15">
      <c r="A206" s="116" t="s">
        <v>50</v>
      </c>
      <c r="B206" s="116" t="s">
        <v>183</v>
      </c>
      <c r="C206" s="116">
        <v>2086</v>
      </c>
      <c r="D206" s="116">
        <v>0.29176720631694802</v>
      </c>
      <c r="E206" s="116">
        <v>15546</v>
      </c>
      <c r="F206" s="116"/>
      <c r="G206" s="116"/>
      <c r="H206" s="116"/>
      <c r="I206" s="116"/>
      <c r="J206" s="116"/>
    </row>
    <row r="207" spans="1:10" x14ac:dyDescent="0.15">
      <c r="A207" s="116" t="s">
        <v>52</v>
      </c>
      <c r="B207" s="116" t="s">
        <v>183</v>
      </c>
      <c r="C207" s="116">
        <v>10496</v>
      </c>
      <c r="D207" s="116">
        <v>0.41364401058688599</v>
      </c>
      <c r="E207" s="116">
        <v>21209</v>
      </c>
      <c r="F207" s="116"/>
      <c r="G207" s="116"/>
      <c r="H207" s="116"/>
      <c r="I207" s="116"/>
      <c r="J207" s="116"/>
    </row>
    <row r="208" spans="1:10" x14ac:dyDescent="0.15">
      <c r="A208" s="116" t="s">
        <v>55</v>
      </c>
      <c r="B208" s="116" t="s">
        <v>183</v>
      </c>
      <c r="C208" s="116">
        <v>160894</v>
      </c>
      <c r="D208" s="116">
        <v>0.14088450272018799</v>
      </c>
      <c r="E208" s="116">
        <v>17675</v>
      </c>
      <c r="F208" s="116"/>
      <c r="G208" s="116"/>
      <c r="H208" s="116"/>
      <c r="I208" s="116"/>
      <c r="J208" s="116"/>
    </row>
    <row r="209" spans="1:10" x14ac:dyDescent="0.15">
      <c r="A209" s="116" t="s">
        <v>58</v>
      </c>
      <c r="B209" s="116" t="s">
        <v>183</v>
      </c>
      <c r="C209" s="116">
        <v>13114</v>
      </c>
      <c r="D209" s="116">
        <v>0.75510759362051205</v>
      </c>
      <c r="E209" s="116">
        <v>47333</v>
      </c>
      <c r="F209" s="116"/>
      <c r="G209" s="116"/>
      <c r="H209" s="116"/>
      <c r="I209" s="116"/>
      <c r="J209" s="116"/>
    </row>
    <row r="210" spans="1:10" x14ac:dyDescent="0.15">
      <c r="A210" s="116" t="s">
        <v>61</v>
      </c>
      <c r="B210" s="116" t="s">
        <v>183</v>
      </c>
      <c r="C210" s="116">
        <v>3196806</v>
      </c>
      <c r="D210" s="116">
        <v>1.86987001265057E-2</v>
      </c>
      <c r="E210" s="116">
        <v>3340278</v>
      </c>
      <c r="F210" s="116"/>
      <c r="G210" s="116"/>
      <c r="H210" s="116"/>
      <c r="I210" s="116"/>
      <c r="J210" s="116"/>
    </row>
    <row r="211" spans="1:10" x14ac:dyDescent="0.15">
      <c r="A211" s="116" t="s">
        <v>63</v>
      </c>
      <c r="B211" s="116" t="s">
        <v>183</v>
      </c>
      <c r="C211" s="116">
        <v>5212</v>
      </c>
      <c r="D211" s="116">
        <v>0.74874563940651695</v>
      </c>
      <c r="E211" s="116">
        <v>39155</v>
      </c>
      <c r="F211" s="116"/>
      <c r="G211" s="116"/>
      <c r="H211" s="116"/>
      <c r="I211" s="116"/>
      <c r="J211" s="116"/>
    </row>
    <row r="212" spans="1:10" x14ac:dyDescent="0.15">
      <c r="A212" s="116" t="s">
        <v>27</v>
      </c>
      <c r="B212" s="116" t="s">
        <v>183</v>
      </c>
      <c r="C212" s="116">
        <v>48899</v>
      </c>
      <c r="D212" s="116">
        <v>0.41771089248757198</v>
      </c>
      <c r="E212" s="116">
        <v>226552</v>
      </c>
      <c r="F212" s="116"/>
      <c r="G212" s="116"/>
      <c r="H212" s="116"/>
      <c r="I212" s="116"/>
      <c r="J212" s="116"/>
    </row>
    <row r="213" spans="1:10" x14ac:dyDescent="0.15">
      <c r="A213" s="116" t="s">
        <v>35</v>
      </c>
      <c r="B213" s="116" t="s">
        <v>183</v>
      </c>
      <c r="C213" s="116">
        <v>76938</v>
      </c>
      <c r="D213" s="116">
        <v>8.1536368635850495E-2</v>
      </c>
      <c r="E213" s="116">
        <v>6598</v>
      </c>
      <c r="F213" s="116"/>
      <c r="G213" s="116"/>
      <c r="H213" s="116"/>
      <c r="I213" s="116"/>
      <c r="J213" s="116"/>
    </row>
    <row r="214" spans="1:10" x14ac:dyDescent="0.15">
      <c r="A214" s="116" t="s">
        <v>42</v>
      </c>
      <c r="B214" s="116" t="s">
        <v>183</v>
      </c>
      <c r="C214" s="116">
        <v>98548</v>
      </c>
      <c r="D214" s="116">
        <v>0.238749172828082</v>
      </c>
      <c r="E214" s="116">
        <v>94834</v>
      </c>
      <c r="F214" s="116"/>
      <c r="G214" s="116"/>
      <c r="H214" s="116"/>
      <c r="I214" s="116"/>
      <c r="J214" s="116"/>
    </row>
    <row r="215" spans="1:10" x14ac:dyDescent="0.15">
      <c r="A215" s="116" t="s">
        <v>44</v>
      </c>
      <c r="B215" s="116" t="s">
        <v>183</v>
      </c>
      <c r="C215" s="116">
        <v>46247</v>
      </c>
      <c r="D215" s="116">
        <v>0.34405045190723099</v>
      </c>
      <c r="E215" s="116">
        <v>74671</v>
      </c>
      <c r="F215" s="116"/>
      <c r="G215" s="116"/>
      <c r="H215" s="116"/>
      <c r="I215" s="116"/>
      <c r="J215" s="116"/>
    </row>
    <row r="216" spans="1:10" x14ac:dyDescent="0.15">
      <c r="A216" s="116" t="s">
        <v>47</v>
      </c>
      <c r="B216" s="116" t="s">
        <v>183</v>
      </c>
      <c r="C216" s="116">
        <v>7949</v>
      </c>
      <c r="D216" s="116">
        <v>0.50376013461832603</v>
      </c>
      <c r="E216" s="116">
        <v>67907</v>
      </c>
      <c r="F216" s="116"/>
      <c r="G216" s="116"/>
      <c r="H216" s="116"/>
      <c r="I216" s="116"/>
      <c r="J216" s="116"/>
    </row>
    <row r="217" spans="1:10" x14ac:dyDescent="0.15">
      <c r="A217" s="116" t="s">
        <v>50</v>
      </c>
      <c r="B217" s="116" t="s">
        <v>183</v>
      </c>
      <c r="C217" s="116">
        <v>2086</v>
      </c>
      <c r="D217" s="116">
        <v>0.29238893164581897</v>
      </c>
      <c r="E217" s="116">
        <v>14376</v>
      </c>
      <c r="F217" s="116"/>
      <c r="G217" s="116"/>
      <c r="H217" s="116"/>
      <c r="I217" s="116"/>
      <c r="J217" s="116"/>
    </row>
    <row r="218" spans="1:10" x14ac:dyDescent="0.15">
      <c r="A218" s="116" t="s">
        <v>52</v>
      </c>
      <c r="B218" s="116" t="s">
        <v>183</v>
      </c>
      <c r="C218" s="116">
        <v>10496</v>
      </c>
      <c r="D218" s="116">
        <v>0.41359846983058801</v>
      </c>
      <c r="E218" s="116">
        <v>21197</v>
      </c>
      <c r="F218" s="116"/>
      <c r="G218" s="116"/>
      <c r="H218" s="116"/>
      <c r="I218" s="116"/>
      <c r="J218" s="116"/>
    </row>
    <row r="219" spans="1:10" x14ac:dyDescent="0.15">
      <c r="A219" s="116" t="s">
        <v>68</v>
      </c>
      <c r="B219" s="116" t="s">
        <v>183</v>
      </c>
      <c r="C219" s="116">
        <v>1761022</v>
      </c>
      <c r="D219" s="116">
        <v>8.3151240053008904E-2</v>
      </c>
      <c r="E219" s="116">
        <v>927879</v>
      </c>
      <c r="F219" s="116"/>
      <c r="G219" s="116"/>
      <c r="H219" s="116"/>
      <c r="I219" s="116"/>
      <c r="J219" s="116"/>
    </row>
    <row r="220" spans="1:10" x14ac:dyDescent="0.15">
      <c r="A220" s="116" t="s">
        <v>55</v>
      </c>
      <c r="B220" s="116" t="s">
        <v>183</v>
      </c>
      <c r="C220" s="116">
        <v>160894</v>
      </c>
      <c r="D220" s="116">
        <v>0.14088450272018799</v>
      </c>
      <c r="E220" s="116">
        <v>17675</v>
      </c>
      <c r="F220" s="116"/>
      <c r="G220" s="116"/>
      <c r="H220" s="116"/>
      <c r="I220" s="116"/>
      <c r="J220" s="116"/>
    </row>
    <row r="221" spans="1:10" x14ac:dyDescent="0.15">
      <c r="A221" s="116" t="s">
        <v>58</v>
      </c>
      <c r="B221" s="116" t="s">
        <v>183</v>
      </c>
      <c r="C221" s="116">
        <v>13114</v>
      </c>
      <c r="D221" s="116">
        <v>0.75444065883628997</v>
      </c>
      <c r="E221" s="116">
        <v>47300</v>
      </c>
      <c r="F221" s="116"/>
      <c r="G221" s="116"/>
      <c r="H221" s="116"/>
      <c r="I221" s="116"/>
      <c r="J221" s="116"/>
    </row>
    <row r="222" spans="1:10" x14ac:dyDescent="0.15">
      <c r="A222" s="116" t="s">
        <v>61</v>
      </c>
      <c r="B222" s="116" t="s">
        <v>183</v>
      </c>
      <c r="C222" s="116">
        <v>3196806</v>
      </c>
      <c r="D222" s="116">
        <v>1.86987001265057E-2</v>
      </c>
      <c r="E222" s="116">
        <v>3340278</v>
      </c>
      <c r="F222" s="116"/>
      <c r="G222" s="116"/>
      <c r="H222" s="116"/>
      <c r="I222" s="116"/>
      <c r="J222" s="116"/>
    </row>
    <row r="223" spans="1:10" x14ac:dyDescent="0.15">
      <c r="A223" s="116" t="s">
        <v>63</v>
      </c>
      <c r="B223" s="116" t="s">
        <v>183</v>
      </c>
      <c r="C223" s="116">
        <v>5212</v>
      </c>
      <c r="D223" s="116">
        <v>0.75297651903205798</v>
      </c>
      <c r="E223" s="116">
        <v>34494</v>
      </c>
      <c r="F223" s="116"/>
      <c r="G223" s="116"/>
      <c r="H223" s="116"/>
      <c r="I223" s="116"/>
      <c r="J223" s="116"/>
    </row>
    <row r="224" spans="1:10" x14ac:dyDescent="0.15">
      <c r="A224" s="116" t="s">
        <v>68</v>
      </c>
      <c r="B224" s="116" t="s">
        <v>183</v>
      </c>
      <c r="C224" s="116">
        <v>1761022</v>
      </c>
      <c r="D224" s="116">
        <v>8.3151240053008904E-2</v>
      </c>
      <c r="E224" s="116">
        <v>927879</v>
      </c>
      <c r="F224" s="116"/>
      <c r="G224" s="116"/>
      <c r="H224" s="116"/>
      <c r="I224" s="116"/>
      <c r="J224" s="116"/>
    </row>
    <row r="225" spans="1:10" x14ac:dyDescent="0.15">
      <c r="A225" s="116" t="s">
        <v>27</v>
      </c>
      <c r="B225" s="116" t="s">
        <v>38</v>
      </c>
      <c r="C225" s="116">
        <v>78238</v>
      </c>
      <c r="D225" s="116">
        <v>0.42608196837532902</v>
      </c>
      <c r="E225" s="116">
        <v>103959</v>
      </c>
      <c r="F225" s="116">
        <v>7823</v>
      </c>
      <c r="G225" s="116">
        <v>100000</v>
      </c>
      <c r="H225" s="116" t="b">
        <v>0</v>
      </c>
      <c r="I225" s="116"/>
      <c r="J225" s="116"/>
    </row>
    <row r="226" spans="1:10" x14ac:dyDescent="0.15">
      <c r="A226" s="116" t="s">
        <v>35</v>
      </c>
      <c r="B226" s="116" t="s">
        <v>38</v>
      </c>
      <c r="C226" s="116">
        <v>123101</v>
      </c>
      <c r="D226" s="116">
        <v>8.7709629801151906E-2</v>
      </c>
      <c r="E226" s="116">
        <v>123587</v>
      </c>
      <c r="F226" s="116">
        <v>10000</v>
      </c>
      <c r="G226" s="116">
        <v>100000</v>
      </c>
      <c r="H226" s="116" t="b">
        <v>0</v>
      </c>
      <c r="I226" s="116"/>
      <c r="J226" s="116"/>
    </row>
    <row r="227" spans="1:10" x14ac:dyDescent="0.15">
      <c r="A227" s="116" t="s">
        <v>42</v>
      </c>
      <c r="B227" s="116" t="s">
        <v>38</v>
      </c>
      <c r="C227" s="116">
        <v>157676</v>
      </c>
      <c r="D227" s="116">
        <v>0.31683219653891198</v>
      </c>
      <c r="E227" s="116">
        <v>179503</v>
      </c>
      <c r="F227" s="116">
        <v>10000</v>
      </c>
      <c r="G227" s="116">
        <v>100000</v>
      </c>
      <c r="H227" s="116" t="b">
        <v>0</v>
      </c>
      <c r="I227" s="116"/>
      <c r="J227" s="116"/>
    </row>
    <row r="228" spans="1:10" x14ac:dyDescent="0.15">
      <c r="A228" s="116" t="s">
        <v>27</v>
      </c>
      <c r="B228" s="116" t="s">
        <v>38</v>
      </c>
      <c r="C228" s="116">
        <v>78238</v>
      </c>
      <c r="D228" s="116">
        <v>0.42608196837532902</v>
      </c>
      <c r="E228" s="116">
        <v>103959</v>
      </c>
      <c r="F228" s="116">
        <v>7823</v>
      </c>
      <c r="G228" s="116">
        <v>100000</v>
      </c>
      <c r="H228" s="116" t="b">
        <v>0</v>
      </c>
      <c r="I228" s="116"/>
      <c r="J228" s="116"/>
    </row>
    <row r="229" spans="1:10" x14ac:dyDescent="0.15">
      <c r="A229" s="116" t="s">
        <v>35</v>
      </c>
      <c r="B229" s="116" t="s">
        <v>38</v>
      </c>
      <c r="C229" s="116">
        <v>123101</v>
      </c>
      <c r="D229" s="116">
        <v>8.7709629801151906E-2</v>
      </c>
      <c r="E229" s="116">
        <v>123587</v>
      </c>
      <c r="F229" s="116">
        <v>10000</v>
      </c>
      <c r="G229" s="116">
        <v>100000</v>
      </c>
      <c r="H229" s="116" t="b">
        <v>0</v>
      </c>
      <c r="I229" s="116"/>
      <c r="J229" s="116"/>
    </row>
    <row r="230" spans="1:10" x14ac:dyDescent="0.15">
      <c r="A230" s="116" t="s">
        <v>42</v>
      </c>
      <c r="B230" s="116" t="s">
        <v>38</v>
      </c>
      <c r="C230" s="116">
        <v>157676</v>
      </c>
      <c r="D230" s="116">
        <v>0.31683219653891198</v>
      </c>
      <c r="E230" s="116">
        <v>179503</v>
      </c>
      <c r="F230" s="116">
        <v>10000</v>
      </c>
      <c r="G230" s="116">
        <v>100000</v>
      </c>
      <c r="H230" s="116" t="b">
        <v>0</v>
      </c>
      <c r="I230" s="116"/>
      <c r="J230" s="116"/>
    </row>
    <row r="231" spans="1:10" x14ac:dyDescent="0.15">
      <c r="A231" s="116" t="s">
        <v>44</v>
      </c>
      <c r="B231" s="116" t="s">
        <v>38</v>
      </c>
      <c r="C231" s="116">
        <v>73994</v>
      </c>
      <c r="D231" s="116">
        <v>0.37727091631802301</v>
      </c>
      <c r="E231" s="116">
        <v>106993</v>
      </c>
      <c r="F231" s="116">
        <v>7399</v>
      </c>
      <c r="G231" s="116">
        <v>100000</v>
      </c>
      <c r="H231" s="116" t="b">
        <v>0</v>
      </c>
      <c r="I231" s="116"/>
      <c r="J231" s="116"/>
    </row>
    <row r="232" spans="1:10" x14ac:dyDescent="0.15">
      <c r="A232" s="116" t="s">
        <v>47</v>
      </c>
      <c r="B232" s="116" t="s">
        <v>38</v>
      </c>
      <c r="C232" s="116">
        <v>12718</v>
      </c>
      <c r="D232" s="116">
        <v>0.53158696649839299</v>
      </c>
      <c r="E232" s="116">
        <v>21615</v>
      </c>
      <c r="F232" s="116">
        <v>1271</v>
      </c>
      <c r="G232" s="116">
        <v>100000</v>
      </c>
      <c r="H232" s="116" t="b">
        <v>0</v>
      </c>
      <c r="I232" s="116"/>
      <c r="J232" s="116"/>
    </row>
    <row r="233" spans="1:10" x14ac:dyDescent="0.15">
      <c r="A233" s="116" t="s">
        <v>50</v>
      </c>
      <c r="B233" s="116" t="s">
        <v>38</v>
      </c>
      <c r="C233" s="116">
        <v>3337</v>
      </c>
      <c r="D233" s="116">
        <v>0.497492557098761</v>
      </c>
      <c r="E233" s="116">
        <v>4336</v>
      </c>
      <c r="F233" s="116">
        <v>333</v>
      </c>
      <c r="G233" s="116">
        <v>100000</v>
      </c>
      <c r="H233" s="116" t="b">
        <v>0</v>
      </c>
      <c r="I233" s="116"/>
      <c r="J233" s="116"/>
    </row>
    <row r="234" spans="1:10" x14ac:dyDescent="0.15">
      <c r="A234" s="116" t="s">
        <v>52</v>
      </c>
      <c r="B234" s="116" t="s">
        <v>38</v>
      </c>
      <c r="C234" s="116">
        <v>16793</v>
      </c>
      <c r="D234" s="116">
        <v>0.41179827052280699</v>
      </c>
      <c r="E234" s="116">
        <v>21830</v>
      </c>
      <c r="F234" s="116">
        <v>1679</v>
      </c>
      <c r="G234" s="116">
        <v>100000</v>
      </c>
      <c r="H234" s="116" t="b">
        <v>0</v>
      </c>
      <c r="I234" s="116"/>
      <c r="J234" s="116"/>
    </row>
    <row r="235" spans="1:10" x14ac:dyDescent="0.15">
      <c r="A235" s="116" t="s">
        <v>55</v>
      </c>
      <c r="B235" s="116" t="s">
        <v>38</v>
      </c>
      <c r="C235" s="116">
        <v>257430</v>
      </c>
      <c r="D235" s="116">
        <v>0.15257062733157101</v>
      </c>
      <c r="E235" s="116">
        <v>257798</v>
      </c>
      <c r="F235" s="116">
        <v>10000</v>
      </c>
      <c r="G235" s="116">
        <v>100000</v>
      </c>
      <c r="H235" s="116" t="b">
        <v>0</v>
      </c>
      <c r="I235" s="116"/>
      <c r="J235" s="116"/>
    </row>
    <row r="236" spans="1:10" x14ac:dyDescent="0.15">
      <c r="A236" s="116" t="s">
        <v>58</v>
      </c>
      <c r="B236" s="116" t="s">
        <v>38</v>
      </c>
      <c r="C236" s="116">
        <v>20983</v>
      </c>
      <c r="D236" s="116">
        <v>0.77929680521748201</v>
      </c>
      <c r="E236" s="116">
        <v>25532</v>
      </c>
      <c r="F236" s="116">
        <v>2098</v>
      </c>
      <c r="G236" s="116">
        <v>100000</v>
      </c>
      <c r="H236" s="116" t="b">
        <v>0</v>
      </c>
      <c r="I236" s="116"/>
      <c r="J236" s="116"/>
    </row>
    <row r="237" spans="1:10" x14ac:dyDescent="0.15">
      <c r="A237" s="116" t="s">
        <v>61</v>
      </c>
      <c r="B237" s="116" t="s">
        <v>38</v>
      </c>
      <c r="C237" s="116">
        <v>5114889</v>
      </c>
      <c r="D237" s="116">
        <v>9.3821348989624895E-2</v>
      </c>
      <c r="E237" s="116">
        <v>5114889</v>
      </c>
      <c r="F237" s="116">
        <v>10000</v>
      </c>
      <c r="G237" s="116">
        <v>100000</v>
      </c>
      <c r="H237" s="116" t="b">
        <v>0</v>
      </c>
      <c r="I237" s="116"/>
      <c r="J237" s="116"/>
    </row>
    <row r="238" spans="1:10" x14ac:dyDescent="0.15">
      <c r="A238" s="116" t="s">
        <v>63</v>
      </c>
      <c r="B238" s="116" t="s">
        <v>38</v>
      </c>
      <c r="C238" s="116">
        <v>8338</v>
      </c>
      <c r="D238" s="116">
        <v>0.86226458314934196</v>
      </c>
      <c r="E238" s="116">
        <v>11855</v>
      </c>
      <c r="F238" s="116">
        <v>833</v>
      </c>
      <c r="G238" s="116">
        <v>100000</v>
      </c>
      <c r="H238" s="116" t="b">
        <v>0</v>
      </c>
      <c r="I238" s="116"/>
      <c r="J238" s="116"/>
    </row>
    <row r="239" spans="1:10" x14ac:dyDescent="0.15">
      <c r="A239" s="116" t="s">
        <v>68</v>
      </c>
      <c r="B239" s="116" t="s">
        <v>38</v>
      </c>
      <c r="C239" s="116">
        <v>2817635</v>
      </c>
      <c r="D239" s="116">
        <v>0.20913113319221399</v>
      </c>
      <c r="E239" s="116">
        <v>2820135</v>
      </c>
      <c r="F239" s="116">
        <v>10000</v>
      </c>
      <c r="G239" s="116">
        <v>100000</v>
      </c>
      <c r="H239" s="116" t="b">
        <v>0</v>
      </c>
      <c r="I239" s="116"/>
      <c r="J239" s="116"/>
    </row>
    <row r="240" spans="1:10" x14ac:dyDescent="0.15">
      <c r="A240" s="116" t="s">
        <v>27</v>
      </c>
      <c r="B240" s="116" t="s">
        <v>38</v>
      </c>
      <c r="C240" s="116">
        <v>48899</v>
      </c>
      <c r="D240" s="116">
        <v>0.39972569047742401</v>
      </c>
      <c r="E240" s="116">
        <v>72570</v>
      </c>
      <c r="F240" s="116">
        <v>4889</v>
      </c>
      <c r="G240" s="116">
        <v>100000</v>
      </c>
      <c r="H240" s="116" t="b">
        <v>0</v>
      </c>
      <c r="I240" s="116"/>
      <c r="J240" s="116"/>
    </row>
    <row r="241" spans="1:10" x14ac:dyDescent="0.15">
      <c r="A241" s="116" t="s">
        <v>35</v>
      </c>
      <c r="B241" s="116" t="s">
        <v>38</v>
      </c>
      <c r="C241" s="116">
        <v>76938</v>
      </c>
      <c r="D241" s="116">
        <v>8.5611739847752402E-2</v>
      </c>
      <c r="E241" s="116">
        <v>76959</v>
      </c>
      <c r="F241" s="116">
        <v>7693</v>
      </c>
      <c r="G241" s="116">
        <v>100000</v>
      </c>
      <c r="H241" s="116" t="b">
        <v>0</v>
      </c>
      <c r="I241" s="116"/>
      <c r="J241" s="116"/>
    </row>
    <row r="242" spans="1:10" x14ac:dyDescent="0.15">
      <c r="A242" s="116" t="s">
        <v>42</v>
      </c>
      <c r="B242" s="116" t="s">
        <v>38</v>
      </c>
      <c r="C242" s="116">
        <v>98548</v>
      </c>
      <c r="D242" s="116">
        <v>0.19997622328342099</v>
      </c>
      <c r="E242" s="116">
        <v>120301</v>
      </c>
      <c r="F242" s="116">
        <v>9854</v>
      </c>
      <c r="G242" s="116">
        <v>100000</v>
      </c>
      <c r="H242" s="116" t="b">
        <v>0</v>
      </c>
      <c r="I242" s="116"/>
      <c r="J242" s="116"/>
    </row>
    <row r="243" spans="1:10" x14ac:dyDescent="0.15">
      <c r="A243" s="116" t="s">
        <v>44</v>
      </c>
      <c r="B243" s="116" t="s">
        <v>38</v>
      </c>
      <c r="C243" s="116">
        <v>46247</v>
      </c>
      <c r="D243" s="116">
        <v>0.30459700031488501</v>
      </c>
      <c r="E243" s="116">
        <v>77372</v>
      </c>
      <c r="F243" s="116">
        <v>4624</v>
      </c>
      <c r="G243" s="116">
        <v>100000</v>
      </c>
      <c r="H243" s="116" t="b">
        <v>0</v>
      </c>
      <c r="I243" s="116"/>
      <c r="J243" s="116"/>
    </row>
    <row r="244" spans="1:10" x14ac:dyDescent="0.15">
      <c r="A244" s="116" t="s">
        <v>47</v>
      </c>
      <c r="B244" s="116" t="s">
        <v>38</v>
      </c>
      <c r="C244" s="116">
        <v>7949</v>
      </c>
      <c r="D244" s="116">
        <v>0.456347560042833</v>
      </c>
      <c r="E244" s="116">
        <v>14301</v>
      </c>
      <c r="F244" s="116">
        <v>794</v>
      </c>
      <c r="G244" s="116">
        <v>100000</v>
      </c>
      <c r="H244" s="116" t="b">
        <v>0</v>
      </c>
      <c r="I244" s="116"/>
      <c r="J244" s="116"/>
    </row>
    <row r="245" spans="1:10" x14ac:dyDescent="0.15">
      <c r="A245" s="116" t="s">
        <v>50</v>
      </c>
      <c r="B245" s="116" t="s">
        <v>38</v>
      </c>
      <c r="C245" s="116">
        <v>2086</v>
      </c>
      <c r="D245" s="116">
        <v>0.32928709741915502</v>
      </c>
      <c r="E245" s="116">
        <v>2710</v>
      </c>
      <c r="F245" s="116">
        <v>208</v>
      </c>
      <c r="G245" s="116">
        <v>100000</v>
      </c>
      <c r="H245" s="116" t="b">
        <v>0</v>
      </c>
      <c r="I245" s="116"/>
      <c r="J245" s="116"/>
    </row>
    <row r="246" spans="1:10" x14ac:dyDescent="0.15">
      <c r="A246" s="116" t="s">
        <v>52</v>
      </c>
      <c r="B246" s="116" t="s">
        <v>38</v>
      </c>
      <c r="C246" s="116">
        <v>10496</v>
      </c>
      <c r="D246" s="116">
        <v>0.371676864224253</v>
      </c>
      <c r="E246" s="116">
        <v>13643</v>
      </c>
      <c r="F246" s="116">
        <v>1049</v>
      </c>
      <c r="G246" s="116">
        <v>100000</v>
      </c>
      <c r="H246" s="116" t="b">
        <v>0</v>
      </c>
      <c r="I246" s="116"/>
      <c r="J246" s="116"/>
    </row>
    <row r="247" spans="1:10" x14ac:dyDescent="0.15">
      <c r="A247" s="116" t="s">
        <v>55</v>
      </c>
      <c r="B247" s="116" t="s">
        <v>38</v>
      </c>
      <c r="C247" s="116">
        <v>160894</v>
      </c>
      <c r="D247" s="116">
        <v>0.15177764767955301</v>
      </c>
      <c r="E247" s="116">
        <v>161282</v>
      </c>
      <c r="F247" s="116">
        <v>10000</v>
      </c>
      <c r="G247" s="116">
        <v>100000</v>
      </c>
      <c r="H247" s="116" t="b">
        <v>0</v>
      </c>
      <c r="I247" s="116"/>
      <c r="J247" s="116"/>
    </row>
    <row r="248" spans="1:10" x14ac:dyDescent="0.15">
      <c r="A248" s="116" t="s">
        <v>58</v>
      </c>
      <c r="B248" s="116" t="s">
        <v>38</v>
      </c>
      <c r="C248" s="116">
        <v>13114</v>
      </c>
      <c r="D248" s="116">
        <v>0.75374349211816805</v>
      </c>
      <c r="E248" s="116">
        <v>18921</v>
      </c>
      <c r="F248" s="116">
        <v>1311</v>
      </c>
      <c r="G248" s="116">
        <v>100000</v>
      </c>
      <c r="H248" s="116" t="b">
        <v>0</v>
      </c>
      <c r="I248" s="116"/>
      <c r="J248" s="116"/>
    </row>
    <row r="249" spans="1:10" x14ac:dyDescent="0.15">
      <c r="A249" s="116" t="s">
        <v>27</v>
      </c>
      <c r="B249" s="116" t="s">
        <v>38</v>
      </c>
      <c r="C249" s="116">
        <v>48899</v>
      </c>
      <c r="D249" s="116">
        <v>0.39972569047742401</v>
      </c>
      <c r="E249" s="116">
        <v>72570</v>
      </c>
      <c r="F249" s="116">
        <v>4889</v>
      </c>
      <c r="G249" s="116">
        <v>100000</v>
      </c>
      <c r="H249" s="116" t="b">
        <v>0</v>
      </c>
      <c r="I249" s="116"/>
      <c r="J249" s="116"/>
    </row>
    <row r="250" spans="1:10" x14ac:dyDescent="0.15">
      <c r="A250" s="116" t="s">
        <v>35</v>
      </c>
      <c r="B250" s="116" t="s">
        <v>38</v>
      </c>
      <c r="C250" s="116">
        <v>76938</v>
      </c>
      <c r="D250" s="116">
        <v>8.5611739847752402E-2</v>
      </c>
      <c r="E250" s="116">
        <v>76959</v>
      </c>
      <c r="F250" s="116">
        <v>7693</v>
      </c>
      <c r="G250" s="116">
        <v>100000</v>
      </c>
      <c r="H250" s="116" t="b">
        <v>0</v>
      </c>
      <c r="I250" s="116"/>
      <c r="J250" s="116"/>
    </row>
    <row r="251" spans="1:10" x14ac:dyDescent="0.15">
      <c r="A251" s="116" t="s">
        <v>42</v>
      </c>
      <c r="B251" s="116" t="s">
        <v>38</v>
      </c>
      <c r="C251" s="116">
        <v>98548</v>
      </c>
      <c r="D251" s="116">
        <v>0.19997622328342099</v>
      </c>
      <c r="E251" s="116">
        <v>120301</v>
      </c>
      <c r="F251" s="116">
        <v>9854</v>
      </c>
      <c r="G251" s="116">
        <v>100000</v>
      </c>
      <c r="H251" s="116" t="b">
        <v>0</v>
      </c>
      <c r="I251" s="116"/>
      <c r="J251" s="116"/>
    </row>
    <row r="252" spans="1:10" x14ac:dyDescent="0.15">
      <c r="A252" s="116" t="s">
        <v>61</v>
      </c>
      <c r="B252" s="116" t="s">
        <v>38</v>
      </c>
      <c r="C252" s="116">
        <v>3196806</v>
      </c>
      <c r="D252" s="116">
        <v>9.0578391443518202E-2</v>
      </c>
      <c r="E252" s="116">
        <v>3196806</v>
      </c>
      <c r="F252" s="116">
        <v>10000</v>
      </c>
      <c r="G252" s="116">
        <v>100000</v>
      </c>
      <c r="H252" s="116" t="b">
        <v>0</v>
      </c>
      <c r="I252" s="116"/>
      <c r="J252" s="116"/>
    </row>
    <row r="253" spans="1:10" x14ac:dyDescent="0.15">
      <c r="A253" s="116" t="s">
        <v>63</v>
      </c>
      <c r="B253" s="116" t="s">
        <v>38</v>
      </c>
      <c r="C253" s="116">
        <v>5212</v>
      </c>
      <c r="D253" s="116">
        <v>0.77646852645058695</v>
      </c>
      <c r="E253" s="116">
        <v>8859</v>
      </c>
      <c r="F253" s="116">
        <v>521</v>
      </c>
      <c r="G253" s="116">
        <v>100000</v>
      </c>
      <c r="H253" s="116" t="b">
        <v>0</v>
      </c>
      <c r="I253" s="116"/>
      <c r="J253" s="116"/>
    </row>
    <row r="254" spans="1:10" x14ac:dyDescent="0.15">
      <c r="A254" s="116" t="s">
        <v>44</v>
      </c>
      <c r="B254" s="116" t="s">
        <v>38</v>
      </c>
      <c r="C254" s="116">
        <v>46247</v>
      </c>
      <c r="D254" s="116">
        <v>0.30459700031488501</v>
      </c>
      <c r="E254" s="116">
        <v>77372</v>
      </c>
      <c r="F254" s="116">
        <v>4624</v>
      </c>
      <c r="G254" s="116">
        <v>100000</v>
      </c>
      <c r="H254" s="116" t="b">
        <v>0</v>
      </c>
      <c r="I254" s="116"/>
      <c r="J254" s="116"/>
    </row>
    <row r="255" spans="1:10" x14ac:dyDescent="0.15">
      <c r="A255" s="116" t="s">
        <v>47</v>
      </c>
      <c r="B255" s="116" t="s">
        <v>38</v>
      </c>
      <c r="C255" s="116">
        <v>7949</v>
      </c>
      <c r="D255" s="116">
        <v>0.456347560042833</v>
      </c>
      <c r="E255" s="116">
        <v>14301</v>
      </c>
      <c r="F255" s="116">
        <v>794</v>
      </c>
      <c r="G255" s="116">
        <v>100000</v>
      </c>
      <c r="H255" s="116" t="b">
        <v>0</v>
      </c>
      <c r="I255" s="116"/>
      <c r="J255" s="116"/>
    </row>
    <row r="256" spans="1:10" x14ac:dyDescent="0.15">
      <c r="A256" s="116" t="s">
        <v>50</v>
      </c>
      <c r="B256" s="116" t="s">
        <v>38</v>
      </c>
      <c r="C256" s="116">
        <v>2086</v>
      </c>
      <c r="D256" s="116">
        <v>0.32928709741915502</v>
      </c>
      <c r="E256" s="116">
        <v>2710</v>
      </c>
      <c r="F256" s="116">
        <v>208</v>
      </c>
      <c r="G256" s="116">
        <v>100000</v>
      </c>
      <c r="H256" s="116" t="b">
        <v>0</v>
      </c>
      <c r="I256" s="116"/>
      <c r="J256" s="116"/>
    </row>
    <row r="257" spans="1:10" x14ac:dyDescent="0.15">
      <c r="A257" s="116" t="s">
        <v>52</v>
      </c>
      <c r="B257" s="116" t="s">
        <v>38</v>
      </c>
      <c r="C257" s="116">
        <v>10496</v>
      </c>
      <c r="D257" s="116">
        <v>0.371676864224253</v>
      </c>
      <c r="E257" s="116">
        <v>13643</v>
      </c>
      <c r="F257" s="116">
        <v>1049</v>
      </c>
      <c r="G257" s="116">
        <v>100000</v>
      </c>
      <c r="H257" s="116" t="b">
        <v>0</v>
      </c>
      <c r="I257" s="116"/>
      <c r="J257" s="116"/>
    </row>
    <row r="258" spans="1:10" x14ac:dyDescent="0.15">
      <c r="A258" s="116" t="s">
        <v>55</v>
      </c>
      <c r="B258" s="116" t="s">
        <v>38</v>
      </c>
      <c r="C258" s="116">
        <v>160894</v>
      </c>
      <c r="D258" s="116">
        <v>0.15177764767955301</v>
      </c>
      <c r="E258" s="116">
        <v>161282</v>
      </c>
      <c r="F258" s="116">
        <v>10000</v>
      </c>
      <c r="G258" s="116">
        <v>100000</v>
      </c>
      <c r="H258" s="116" t="b">
        <v>0</v>
      </c>
      <c r="I258" s="116"/>
      <c r="J258" s="116"/>
    </row>
    <row r="259" spans="1:10" x14ac:dyDescent="0.15">
      <c r="A259" s="116" t="s">
        <v>58</v>
      </c>
      <c r="B259" s="116" t="s">
        <v>38</v>
      </c>
      <c r="C259" s="116">
        <v>13114</v>
      </c>
      <c r="D259" s="116">
        <v>0.75374349211816805</v>
      </c>
      <c r="E259" s="116">
        <v>18921</v>
      </c>
      <c r="F259" s="116">
        <v>1311</v>
      </c>
      <c r="G259" s="116">
        <v>100000</v>
      </c>
      <c r="H259" s="116" t="b">
        <v>0</v>
      </c>
      <c r="I259" s="116"/>
      <c r="J259" s="116"/>
    </row>
    <row r="260" spans="1:10" x14ac:dyDescent="0.15">
      <c r="A260" s="116" t="s">
        <v>61</v>
      </c>
      <c r="B260" s="116" t="s">
        <v>38</v>
      </c>
      <c r="C260" s="116">
        <v>3196806</v>
      </c>
      <c r="D260" s="116">
        <v>9.0578391443518202E-2</v>
      </c>
      <c r="E260" s="116">
        <v>3196806</v>
      </c>
      <c r="F260" s="116">
        <v>10000</v>
      </c>
      <c r="G260" s="116">
        <v>100000</v>
      </c>
      <c r="H260" s="116" t="b">
        <v>0</v>
      </c>
      <c r="I260" s="116"/>
      <c r="J260" s="116"/>
    </row>
    <row r="261" spans="1:10" x14ac:dyDescent="0.15">
      <c r="A261" s="116" t="s">
        <v>63</v>
      </c>
      <c r="B261" s="116" t="s">
        <v>38</v>
      </c>
      <c r="C261" s="116">
        <v>5212</v>
      </c>
      <c r="D261" s="116">
        <v>0.77646852645058695</v>
      </c>
      <c r="E261" s="116">
        <v>8859</v>
      </c>
      <c r="F261" s="116">
        <v>521</v>
      </c>
      <c r="G261" s="116">
        <v>100000</v>
      </c>
      <c r="H261" s="116" t="b">
        <v>0</v>
      </c>
      <c r="I261" s="116"/>
      <c r="J261" s="116"/>
    </row>
    <row r="262" spans="1:10" x14ac:dyDescent="0.15">
      <c r="A262" s="116" t="s">
        <v>68</v>
      </c>
      <c r="B262" s="116" t="s">
        <v>38</v>
      </c>
      <c r="C262" s="116">
        <v>1761022</v>
      </c>
      <c r="D262" s="116">
        <v>0.13226923047085501</v>
      </c>
      <c r="E262" s="116">
        <v>1764270</v>
      </c>
      <c r="F262" s="116">
        <v>10000</v>
      </c>
      <c r="G262" s="116">
        <v>100000</v>
      </c>
      <c r="H262" s="116" t="b">
        <v>0</v>
      </c>
      <c r="I262" s="116"/>
      <c r="J262" s="116"/>
    </row>
    <row r="263" spans="1:10" x14ac:dyDescent="0.15">
      <c r="A263" s="116" t="s">
        <v>68</v>
      </c>
      <c r="B263" s="116" t="s">
        <v>38</v>
      </c>
      <c r="C263" s="116">
        <v>1761022</v>
      </c>
      <c r="D263" s="116">
        <v>0.13226923047085501</v>
      </c>
      <c r="E263" s="116">
        <v>1764270</v>
      </c>
      <c r="F263" s="116">
        <v>10000</v>
      </c>
      <c r="G263" s="116">
        <v>100000</v>
      </c>
      <c r="H263" s="116" t="b">
        <v>0</v>
      </c>
      <c r="I263" s="116"/>
      <c r="J263" s="116"/>
    </row>
    <row r="264" spans="1:10" x14ac:dyDescent="0.15">
      <c r="A264" s="116" t="s">
        <v>27</v>
      </c>
      <c r="B264" s="116" t="s">
        <v>174</v>
      </c>
      <c r="C264" s="116">
        <v>48899</v>
      </c>
      <c r="D264" s="116">
        <v>0.39963673075402401</v>
      </c>
      <c r="E264" s="116">
        <v>72491</v>
      </c>
      <c r="F264" s="116">
        <v>2444</v>
      </c>
      <c r="G264" s="116">
        <v>100000</v>
      </c>
      <c r="H264" s="116" t="b">
        <v>0</v>
      </c>
      <c r="I264" s="116"/>
      <c r="J264" s="116"/>
    </row>
    <row r="265" spans="1:10" x14ac:dyDescent="0.15">
      <c r="A265" s="116" t="s">
        <v>35</v>
      </c>
      <c r="B265" s="116" t="s">
        <v>174</v>
      </c>
      <c r="C265" s="116">
        <v>76938</v>
      </c>
      <c r="D265" s="116">
        <v>8.5611739847752402E-2</v>
      </c>
      <c r="E265" s="116">
        <v>76959</v>
      </c>
      <c r="F265" s="116">
        <v>3846</v>
      </c>
      <c r="G265" s="116">
        <v>100000</v>
      </c>
      <c r="H265" s="116" t="b">
        <v>0</v>
      </c>
      <c r="I265" s="116"/>
      <c r="J265" s="116"/>
    </row>
    <row r="266" spans="1:10" x14ac:dyDescent="0.15">
      <c r="A266" s="116" t="s">
        <v>42</v>
      </c>
      <c r="B266" s="116" t="s">
        <v>174</v>
      </c>
      <c r="C266" s="116">
        <v>98548</v>
      </c>
      <c r="D266" s="116">
        <v>0.19231267241700301</v>
      </c>
      <c r="E266" s="116">
        <v>117761</v>
      </c>
      <c r="F266" s="116">
        <v>4927</v>
      </c>
      <c r="G266" s="116">
        <v>100000</v>
      </c>
      <c r="H266" s="116" t="b">
        <v>0</v>
      </c>
      <c r="I266" s="116"/>
      <c r="J266" s="116"/>
    </row>
    <row r="267" spans="1:10" x14ac:dyDescent="0.15">
      <c r="A267" s="116" t="s">
        <v>44</v>
      </c>
      <c r="B267" s="116" t="s">
        <v>174</v>
      </c>
      <c r="C267" s="116">
        <v>46247</v>
      </c>
      <c r="D267" s="116">
        <v>0.308801604331226</v>
      </c>
      <c r="E267" s="116">
        <v>66030</v>
      </c>
      <c r="F267" s="116">
        <v>2312</v>
      </c>
      <c r="G267" s="116">
        <v>100000</v>
      </c>
      <c r="H267" s="116" t="b">
        <v>0</v>
      </c>
      <c r="I267" s="116"/>
      <c r="J267" s="116"/>
    </row>
    <row r="268" spans="1:10" x14ac:dyDescent="0.15">
      <c r="A268" s="116" t="s">
        <v>47</v>
      </c>
      <c r="B268" s="116" t="s">
        <v>174</v>
      </c>
      <c r="C268" s="116">
        <v>7949</v>
      </c>
      <c r="D268" s="116">
        <v>0.45672693896282701</v>
      </c>
      <c r="E268" s="116">
        <v>11125</v>
      </c>
      <c r="F268" s="116">
        <v>397</v>
      </c>
      <c r="G268" s="116">
        <v>100000</v>
      </c>
      <c r="H268" s="116" t="b">
        <v>0</v>
      </c>
      <c r="I268" s="116"/>
      <c r="J268" s="116"/>
    </row>
    <row r="269" spans="1:10" x14ac:dyDescent="0.15">
      <c r="A269" s="116" t="s">
        <v>50</v>
      </c>
      <c r="B269" s="116" t="s">
        <v>174</v>
      </c>
      <c r="C269" s="116">
        <v>2086</v>
      </c>
      <c r="D269" s="116">
        <v>0.31612678814504003</v>
      </c>
      <c r="E269" s="116">
        <v>2398</v>
      </c>
      <c r="F269" s="116">
        <v>104</v>
      </c>
      <c r="G269" s="116">
        <v>100000</v>
      </c>
      <c r="H269" s="116" t="b">
        <v>0</v>
      </c>
      <c r="I269" s="116"/>
      <c r="J269" s="116"/>
    </row>
    <row r="270" spans="1:10" x14ac:dyDescent="0.15">
      <c r="A270" s="116" t="s">
        <v>52</v>
      </c>
      <c r="B270" s="116" t="s">
        <v>174</v>
      </c>
      <c r="C270" s="116">
        <v>10496</v>
      </c>
      <c r="D270" s="116">
        <v>0.36616375384417499</v>
      </c>
      <c r="E270" s="116">
        <v>12068</v>
      </c>
      <c r="F270" s="116">
        <v>524</v>
      </c>
      <c r="G270" s="116">
        <v>100000</v>
      </c>
      <c r="H270" s="116" t="b">
        <v>0</v>
      </c>
      <c r="I270" s="116"/>
      <c r="J270" s="116"/>
    </row>
    <row r="271" spans="1:10" x14ac:dyDescent="0.15">
      <c r="A271" s="116" t="s">
        <v>55</v>
      </c>
      <c r="B271" s="116" t="s">
        <v>174</v>
      </c>
      <c r="C271" s="116">
        <v>160894</v>
      </c>
      <c r="D271" s="116">
        <v>0.15177764767955301</v>
      </c>
      <c r="E271" s="116">
        <v>161282</v>
      </c>
      <c r="F271" s="116">
        <v>5000</v>
      </c>
      <c r="G271" s="116">
        <v>100000</v>
      </c>
      <c r="H271" s="116" t="b">
        <v>0</v>
      </c>
      <c r="I271" s="116"/>
      <c r="J271" s="116"/>
    </row>
    <row r="272" spans="1:10" x14ac:dyDescent="0.15">
      <c r="A272" s="116" t="s">
        <v>58</v>
      </c>
      <c r="B272" s="116" t="s">
        <v>174</v>
      </c>
      <c r="C272" s="116">
        <v>13114</v>
      </c>
      <c r="D272" s="116">
        <v>0.75863373645632204</v>
      </c>
      <c r="E272" s="116">
        <v>16900</v>
      </c>
      <c r="F272" s="116">
        <v>655</v>
      </c>
      <c r="G272" s="116">
        <v>100000</v>
      </c>
      <c r="H272" s="116" t="b">
        <v>0</v>
      </c>
      <c r="I272" s="116"/>
      <c r="J272" s="116"/>
    </row>
    <row r="273" spans="1:10" x14ac:dyDescent="0.15">
      <c r="A273" s="116" t="s">
        <v>27</v>
      </c>
      <c r="B273" s="116" t="s">
        <v>183</v>
      </c>
      <c r="C273" s="116">
        <v>48899</v>
      </c>
      <c r="D273" s="116">
        <v>0.43037521234447301</v>
      </c>
      <c r="E273" s="116">
        <v>258694</v>
      </c>
      <c r="F273" s="116"/>
      <c r="G273" s="116"/>
      <c r="H273" s="116"/>
      <c r="I273" s="116"/>
      <c r="J273" s="116"/>
    </row>
    <row r="274" spans="1:10" x14ac:dyDescent="0.15">
      <c r="A274" s="116" t="s">
        <v>35</v>
      </c>
      <c r="B274" s="116" t="s">
        <v>183</v>
      </c>
      <c r="C274" s="116">
        <v>76938</v>
      </c>
      <c r="D274" s="116">
        <v>8.9171900778604304E-2</v>
      </c>
      <c r="E274" s="116">
        <v>80533</v>
      </c>
      <c r="F274" s="116"/>
      <c r="G274" s="116"/>
      <c r="H274" s="116"/>
      <c r="I274" s="116"/>
      <c r="J274" s="116"/>
    </row>
    <row r="275" spans="1:10" x14ac:dyDescent="0.15">
      <c r="A275" s="116" t="s">
        <v>42</v>
      </c>
      <c r="B275" s="116" t="s">
        <v>183</v>
      </c>
      <c r="C275" s="116">
        <v>98548</v>
      </c>
      <c r="D275" s="116">
        <v>0.27718810247478298</v>
      </c>
      <c r="E275" s="116">
        <v>177643</v>
      </c>
      <c r="F275" s="116"/>
      <c r="G275" s="116"/>
      <c r="H275" s="116"/>
      <c r="I275" s="116"/>
      <c r="J275" s="116"/>
    </row>
    <row r="276" spans="1:10" x14ac:dyDescent="0.15">
      <c r="A276" s="116" t="s">
        <v>44</v>
      </c>
      <c r="B276" s="116" t="s">
        <v>183</v>
      </c>
      <c r="C276" s="116">
        <v>46247</v>
      </c>
      <c r="D276" s="116">
        <v>0.368850014909054</v>
      </c>
      <c r="E276" s="116">
        <v>108602</v>
      </c>
      <c r="F276" s="116"/>
      <c r="G276" s="116"/>
      <c r="H276" s="116"/>
      <c r="I276" s="116"/>
      <c r="J276" s="116"/>
    </row>
    <row r="277" spans="1:10" x14ac:dyDescent="0.15">
      <c r="A277" s="116" t="s">
        <v>47</v>
      </c>
      <c r="B277" s="116" t="s">
        <v>183</v>
      </c>
      <c r="C277" s="116">
        <v>7949</v>
      </c>
      <c r="D277" s="116">
        <v>0.51290561419611402</v>
      </c>
      <c r="E277" s="116">
        <v>73906</v>
      </c>
      <c r="F277" s="116"/>
      <c r="G277" s="116"/>
      <c r="H277" s="116"/>
      <c r="I277" s="116"/>
      <c r="J277" s="116"/>
    </row>
    <row r="278" spans="1:10" x14ac:dyDescent="0.15">
      <c r="A278" s="116" t="s">
        <v>50</v>
      </c>
      <c r="B278" s="116" t="s">
        <v>183</v>
      </c>
      <c r="C278" s="116">
        <v>2086</v>
      </c>
      <c r="D278" s="116">
        <v>0.29606724493512898</v>
      </c>
      <c r="E278" s="116">
        <v>17145</v>
      </c>
      <c r="F278" s="116"/>
      <c r="G278" s="116"/>
      <c r="H278" s="116"/>
      <c r="I278" s="116"/>
      <c r="J278" s="116"/>
    </row>
    <row r="279" spans="1:10" x14ac:dyDescent="0.15">
      <c r="A279" s="116" t="s">
        <v>52</v>
      </c>
      <c r="B279" s="116" t="s">
        <v>183</v>
      </c>
      <c r="C279" s="116">
        <v>10496</v>
      </c>
      <c r="D279" s="116">
        <v>0.42625880008143702</v>
      </c>
      <c r="E279" s="116">
        <v>29605</v>
      </c>
      <c r="F279" s="116"/>
      <c r="G279" s="116"/>
      <c r="H279" s="116"/>
      <c r="I279" s="116"/>
      <c r="J279" s="116"/>
    </row>
    <row r="280" spans="1:10" x14ac:dyDescent="0.15">
      <c r="A280" s="116" t="s">
        <v>55</v>
      </c>
      <c r="B280" s="116" t="s">
        <v>183</v>
      </c>
      <c r="C280" s="116">
        <v>160894</v>
      </c>
      <c r="D280" s="116">
        <v>0.14652673879890399</v>
      </c>
      <c r="E280" s="116">
        <v>171852</v>
      </c>
      <c r="F280" s="116"/>
      <c r="G280" s="116"/>
      <c r="H280" s="116"/>
      <c r="I280" s="116"/>
      <c r="J280" s="116"/>
    </row>
    <row r="281" spans="1:10" x14ac:dyDescent="0.15">
      <c r="A281" s="116" t="s">
        <v>58</v>
      </c>
      <c r="B281" s="116" t="s">
        <v>183</v>
      </c>
      <c r="C281" s="116">
        <v>13114</v>
      </c>
      <c r="D281" s="116">
        <v>0.76546890187538696</v>
      </c>
      <c r="E281" s="116">
        <v>49214</v>
      </c>
      <c r="F281" s="116"/>
      <c r="G281" s="116"/>
      <c r="H281" s="116"/>
      <c r="I281" s="116"/>
      <c r="J281" s="116"/>
    </row>
    <row r="282" spans="1:10" x14ac:dyDescent="0.15">
      <c r="A282" s="116" t="s">
        <v>61</v>
      </c>
      <c r="B282" s="116" t="s">
        <v>183</v>
      </c>
      <c r="C282" s="116">
        <v>3196806</v>
      </c>
      <c r="D282" s="116">
        <v>8.0964771528957896E-2</v>
      </c>
      <c r="E282" s="116">
        <v>5261299</v>
      </c>
      <c r="F282" s="116"/>
      <c r="G282" s="116"/>
      <c r="H282" s="116"/>
      <c r="I282" s="116"/>
      <c r="J282" s="116"/>
    </row>
    <row r="283" spans="1:10" x14ac:dyDescent="0.15">
      <c r="A283" s="116" t="s">
        <v>63</v>
      </c>
      <c r="B283" s="116" t="s">
        <v>183</v>
      </c>
      <c r="C283" s="116">
        <v>5212</v>
      </c>
      <c r="D283" s="116">
        <v>0.75391625452618505</v>
      </c>
      <c r="E283" s="116">
        <v>40619</v>
      </c>
      <c r="F283" s="116"/>
      <c r="G283" s="116"/>
      <c r="H283" s="116"/>
      <c r="I283" s="116"/>
      <c r="J283" s="116"/>
    </row>
    <row r="284" spans="1:10" x14ac:dyDescent="0.15">
      <c r="A284" s="116" t="s">
        <v>61</v>
      </c>
      <c r="B284" s="116" t="s">
        <v>174</v>
      </c>
      <c r="C284" s="116">
        <v>3196806</v>
      </c>
      <c r="D284" s="116">
        <v>9.0578391443518202E-2</v>
      </c>
      <c r="E284" s="116">
        <v>3196806</v>
      </c>
      <c r="F284" s="116">
        <v>5000</v>
      </c>
      <c r="G284" s="116">
        <v>100000</v>
      </c>
      <c r="H284" s="116" t="b">
        <v>0</v>
      </c>
      <c r="I284" s="116"/>
      <c r="J284" s="116"/>
    </row>
    <row r="285" spans="1:10" x14ac:dyDescent="0.15">
      <c r="A285" s="116" t="s">
        <v>63</v>
      </c>
      <c r="B285" s="116" t="s">
        <v>174</v>
      </c>
      <c r="C285" s="116">
        <v>5212</v>
      </c>
      <c r="D285" s="116">
        <v>0.76925146825046298</v>
      </c>
      <c r="E285" s="116">
        <v>7032</v>
      </c>
      <c r="F285" s="116">
        <v>260</v>
      </c>
      <c r="G285" s="116">
        <v>100000</v>
      </c>
      <c r="H285" s="116" t="b">
        <v>0</v>
      </c>
      <c r="I285" s="116"/>
      <c r="J285" s="116"/>
    </row>
    <row r="286" spans="1:10" x14ac:dyDescent="0.15">
      <c r="A286" s="116" t="s">
        <v>27</v>
      </c>
      <c r="B286" s="116" t="s">
        <v>174</v>
      </c>
      <c r="C286" s="116">
        <v>48899</v>
      </c>
      <c r="D286" s="116">
        <v>0.39963673075402401</v>
      </c>
      <c r="E286" s="116">
        <v>72491</v>
      </c>
      <c r="F286" s="116">
        <v>2444</v>
      </c>
      <c r="G286" s="116">
        <v>100000</v>
      </c>
      <c r="H286" s="116" t="b">
        <v>0</v>
      </c>
      <c r="I286" s="116"/>
      <c r="J286" s="116"/>
    </row>
    <row r="287" spans="1:10" x14ac:dyDescent="0.15">
      <c r="A287" s="116" t="s">
        <v>35</v>
      </c>
      <c r="B287" s="116" t="s">
        <v>174</v>
      </c>
      <c r="C287" s="116">
        <v>76938</v>
      </c>
      <c r="D287" s="116">
        <v>8.5611739847752402E-2</v>
      </c>
      <c r="E287" s="116">
        <v>76959</v>
      </c>
      <c r="F287" s="116">
        <v>3846</v>
      </c>
      <c r="G287" s="116">
        <v>100000</v>
      </c>
      <c r="H287" s="116" t="b">
        <v>0</v>
      </c>
      <c r="I287" s="116"/>
      <c r="J287" s="116"/>
    </row>
    <row r="288" spans="1:10" x14ac:dyDescent="0.15">
      <c r="A288" s="116" t="s">
        <v>27</v>
      </c>
      <c r="B288" s="116" t="s">
        <v>174</v>
      </c>
      <c r="C288" s="116">
        <v>48899</v>
      </c>
      <c r="D288" s="116">
        <v>0.39963673075402401</v>
      </c>
      <c r="E288" s="116">
        <v>72491</v>
      </c>
      <c r="F288" s="116">
        <v>2444</v>
      </c>
      <c r="G288" s="116">
        <v>100000</v>
      </c>
      <c r="H288" s="116" t="b">
        <v>0</v>
      </c>
      <c r="I288" s="116"/>
      <c r="J288" s="116"/>
    </row>
    <row r="289" spans="1:10" x14ac:dyDescent="0.15">
      <c r="A289" s="116" t="s">
        <v>27</v>
      </c>
      <c r="B289" s="116" t="s">
        <v>174</v>
      </c>
      <c r="C289" s="116">
        <v>48899</v>
      </c>
      <c r="D289" s="116">
        <v>0.39963673075402401</v>
      </c>
      <c r="E289" s="116">
        <v>72491</v>
      </c>
      <c r="F289" s="116">
        <v>2444</v>
      </c>
      <c r="G289" s="116">
        <v>100000</v>
      </c>
      <c r="H289" s="116" t="b">
        <v>0</v>
      </c>
      <c r="I289" s="116"/>
      <c r="J289" s="116"/>
    </row>
    <row r="290" spans="1:10" x14ac:dyDescent="0.15">
      <c r="A290" s="116" t="s">
        <v>35</v>
      </c>
      <c r="B290" s="116" t="s">
        <v>174</v>
      </c>
      <c r="C290" s="116">
        <v>76938</v>
      </c>
      <c r="D290" s="116">
        <v>8.5611739847752402E-2</v>
      </c>
      <c r="E290" s="116">
        <v>76959</v>
      </c>
      <c r="F290" s="116">
        <v>3846</v>
      </c>
      <c r="G290" s="116">
        <v>100000</v>
      </c>
      <c r="H290" s="116" t="b">
        <v>0</v>
      </c>
      <c r="I290" s="116"/>
      <c r="J290" s="116"/>
    </row>
    <row r="291" spans="1:10" x14ac:dyDescent="0.15">
      <c r="A291" s="116" t="s">
        <v>35</v>
      </c>
      <c r="B291" s="116" t="s">
        <v>174</v>
      </c>
      <c r="C291" s="116">
        <v>76938</v>
      </c>
      <c r="D291" s="116">
        <v>8.5611739847752402E-2</v>
      </c>
      <c r="E291" s="116">
        <v>76959</v>
      </c>
      <c r="F291" s="116">
        <v>3846</v>
      </c>
      <c r="G291" s="116">
        <v>100000</v>
      </c>
      <c r="H291" s="116" t="b">
        <v>0</v>
      </c>
      <c r="I291" s="116"/>
      <c r="J291" s="116"/>
    </row>
    <row r="292" spans="1:10" x14ac:dyDescent="0.15">
      <c r="A292" s="116" t="s">
        <v>42</v>
      </c>
      <c r="B292" s="116" t="s">
        <v>174</v>
      </c>
      <c r="C292" s="116">
        <v>98548</v>
      </c>
      <c r="D292" s="116">
        <v>0.19231267241700301</v>
      </c>
      <c r="E292" s="116">
        <v>117761</v>
      </c>
      <c r="F292" s="116">
        <v>4927</v>
      </c>
      <c r="G292" s="116">
        <v>100000</v>
      </c>
      <c r="H292" s="116" t="b">
        <v>0</v>
      </c>
      <c r="I292" s="116"/>
      <c r="J292" s="116"/>
    </row>
    <row r="293" spans="1:10" x14ac:dyDescent="0.15">
      <c r="A293" s="116" t="s">
        <v>42</v>
      </c>
      <c r="B293" s="116" t="s">
        <v>174</v>
      </c>
      <c r="C293" s="116">
        <v>98548</v>
      </c>
      <c r="D293" s="116">
        <v>0.19231267241700301</v>
      </c>
      <c r="E293" s="116">
        <v>117761</v>
      </c>
      <c r="F293" s="116">
        <v>4927</v>
      </c>
      <c r="G293" s="116">
        <v>100000</v>
      </c>
      <c r="H293" s="116" t="b">
        <v>0</v>
      </c>
      <c r="I293" s="116"/>
      <c r="J293" s="116"/>
    </row>
    <row r="294" spans="1:10" x14ac:dyDescent="0.15">
      <c r="A294" s="116" t="s">
        <v>42</v>
      </c>
      <c r="B294" s="116" t="s">
        <v>174</v>
      </c>
      <c r="C294" s="116">
        <v>98548</v>
      </c>
      <c r="D294" s="116">
        <v>0.19231267241700301</v>
      </c>
      <c r="E294" s="116">
        <v>117761</v>
      </c>
      <c r="F294" s="116">
        <v>4927</v>
      </c>
      <c r="G294" s="116">
        <v>100000</v>
      </c>
      <c r="H294" s="116" t="b">
        <v>0</v>
      </c>
      <c r="I294" s="116"/>
      <c r="J294" s="116"/>
    </row>
    <row r="295" spans="1:10" x14ac:dyDescent="0.15">
      <c r="A295" s="116" t="s">
        <v>68</v>
      </c>
      <c r="B295" s="116" t="s">
        <v>183</v>
      </c>
      <c r="C295" s="116">
        <v>1761022</v>
      </c>
      <c r="D295" s="116">
        <v>0.13054215660704099</v>
      </c>
      <c r="E295" s="116">
        <v>2997058</v>
      </c>
      <c r="F295" s="116"/>
      <c r="G295" s="116"/>
      <c r="H295" s="116"/>
      <c r="I295" s="116"/>
      <c r="J295" s="116"/>
    </row>
    <row r="296" spans="1:10" x14ac:dyDescent="0.15">
      <c r="A296" s="116" t="s">
        <v>44</v>
      </c>
      <c r="B296" s="116" t="s">
        <v>174</v>
      </c>
      <c r="C296" s="116">
        <v>46247</v>
      </c>
      <c r="D296" s="116">
        <v>0.308801604331226</v>
      </c>
      <c r="E296" s="116">
        <v>66030</v>
      </c>
      <c r="F296" s="116">
        <v>2312</v>
      </c>
      <c r="G296" s="116">
        <v>100000</v>
      </c>
      <c r="H296" s="116" t="b">
        <v>0</v>
      </c>
      <c r="I296" s="116"/>
      <c r="J296" s="116"/>
    </row>
    <row r="297" spans="1:10" x14ac:dyDescent="0.15">
      <c r="A297" s="116" t="s">
        <v>44</v>
      </c>
      <c r="B297" s="116" t="s">
        <v>174</v>
      </c>
      <c r="C297" s="116">
        <v>46247</v>
      </c>
      <c r="D297" s="116">
        <v>0.308801604331226</v>
      </c>
      <c r="E297" s="116">
        <v>66030</v>
      </c>
      <c r="F297" s="116">
        <v>2312</v>
      </c>
      <c r="G297" s="116">
        <v>100000</v>
      </c>
      <c r="H297" s="116" t="b">
        <v>0</v>
      </c>
      <c r="I297" s="116"/>
      <c r="J297" s="116"/>
    </row>
    <row r="298" spans="1:10" x14ac:dyDescent="0.15">
      <c r="A298" s="116" t="s">
        <v>44</v>
      </c>
      <c r="B298" s="116" t="s">
        <v>174</v>
      </c>
      <c r="C298" s="116">
        <v>46247</v>
      </c>
      <c r="D298" s="116">
        <v>0.308801604331226</v>
      </c>
      <c r="E298" s="116">
        <v>66030</v>
      </c>
      <c r="F298" s="116">
        <v>2312</v>
      </c>
      <c r="G298" s="116">
        <v>100000</v>
      </c>
      <c r="H298" s="116" t="b">
        <v>0</v>
      </c>
      <c r="I298" s="116"/>
      <c r="J298" s="116"/>
    </row>
    <row r="299" spans="1:10" x14ac:dyDescent="0.15">
      <c r="A299" s="116" t="s">
        <v>47</v>
      </c>
      <c r="B299" s="116" t="s">
        <v>174</v>
      </c>
      <c r="C299" s="116">
        <v>7949</v>
      </c>
      <c r="D299" s="116">
        <v>0.45672693896282701</v>
      </c>
      <c r="E299" s="116">
        <v>11125</v>
      </c>
      <c r="F299" s="116">
        <v>397</v>
      </c>
      <c r="G299" s="116">
        <v>100000</v>
      </c>
      <c r="H299" s="116" t="b">
        <v>0</v>
      </c>
      <c r="I299" s="116"/>
      <c r="J299" s="116"/>
    </row>
    <row r="300" spans="1:10" x14ac:dyDescent="0.15">
      <c r="A300" s="116" t="s">
        <v>50</v>
      </c>
      <c r="B300" s="116" t="s">
        <v>174</v>
      </c>
      <c r="C300" s="116">
        <v>2086</v>
      </c>
      <c r="D300" s="116">
        <v>0.31612678814504003</v>
      </c>
      <c r="E300" s="116">
        <v>2398</v>
      </c>
      <c r="F300" s="116">
        <v>104</v>
      </c>
      <c r="G300" s="116">
        <v>100000</v>
      </c>
      <c r="H300" s="116" t="b">
        <v>0</v>
      </c>
      <c r="I300" s="116"/>
      <c r="J300" s="116"/>
    </row>
    <row r="301" spans="1:10" x14ac:dyDescent="0.15">
      <c r="A301" s="116" t="s">
        <v>47</v>
      </c>
      <c r="B301" s="116" t="s">
        <v>174</v>
      </c>
      <c r="C301" s="116">
        <v>7949</v>
      </c>
      <c r="D301" s="116">
        <v>0.45672693896282701</v>
      </c>
      <c r="E301" s="116">
        <v>11125</v>
      </c>
      <c r="F301" s="116">
        <v>397</v>
      </c>
      <c r="G301" s="116">
        <v>100000</v>
      </c>
      <c r="H301" s="116" t="b">
        <v>0</v>
      </c>
      <c r="I301" s="116"/>
      <c r="J301" s="116"/>
    </row>
    <row r="302" spans="1:10" x14ac:dyDescent="0.15">
      <c r="A302" s="116" t="s">
        <v>52</v>
      </c>
      <c r="B302" s="116" t="s">
        <v>174</v>
      </c>
      <c r="C302" s="116">
        <v>10496</v>
      </c>
      <c r="D302" s="116">
        <v>0.36616375384417499</v>
      </c>
      <c r="E302" s="116">
        <v>12068</v>
      </c>
      <c r="F302" s="116">
        <v>524</v>
      </c>
      <c r="G302" s="116">
        <v>100000</v>
      </c>
      <c r="H302" s="116" t="b">
        <v>0</v>
      </c>
      <c r="I302" s="116"/>
      <c r="J302" s="116"/>
    </row>
    <row r="303" spans="1:10" x14ac:dyDescent="0.15">
      <c r="A303" s="116" t="s">
        <v>50</v>
      </c>
      <c r="B303" s="116" t="s">
        <v>174</v>
      </c>
      <c r="C303" s="116">
        <v>2086</v>
      </c>
      <c r="D303" s="116">
        <v>0.31612678814504003</v>
      </c>
      <c r="E303" s="116">
        <v>2398</v>
      </c>
      <c r="F303" s="116">
        <v>104</v>
      </c>
      <c r="G303" s="116">
        <v>100000</v>
      </c>
      <c r="H303" s="116" t="b">
        <v>0</v>
      </c>
      <c r="I303" s="116"/>
      <c r="J303" s="116"/>
    </row>
    <row r="304" spans="1:10" x14ac:dyDescent="0.15">
      <c r="A304" s="116" t="s">
        <v>47</v>
      </c>
      <c r="B304" s="116" t="s">
        <v>174</v>
      </c>
      <c r="C304" s="116">
        <v>7949</v>
      </c>
      <c r="D304" s="116">
        <v>0.45672693896282701</v>
      </c>
      <c r="E304" s="116">
        <v>11125</v>
      </c>
      <c r="F304" s="116">
        <v>397</v>
      </c>
      <c r="G304" s="116">
        <v>100000</v>
      </c>
      <c r="H304" s="116" t="b">
        <v>0</v>
      </c>
      <c r="I304" s="116"/>
      <c r="J304" s="116"/>
    </row>
    <row r="305" spans="1:10" x14ac:dyDescent="0.15">
      <c r="A305" s="116" t="s">
        <v>52</v>
      </c>
      <c r="B305" s="116" t="s">
        <v>174</v>
      </c>
      <c r="C305" s="116">
        <v>10496</v>
      </c>
      <c r="D305" s="116">
        <v>0.36616375384417499</v>
      </c>
      <c r="E305" s="116">
        <v>12068</v>
      </c>
      <c r="F305" s="116">
        <v>524</v>
      </c>
      <c r="G305" s="116">
        <v>100000</v>
      </c>
      <c r="H305" s="116" t="b">
        <v>0</v>
      </c>
      <c r="I305" s="116"/>
      <c r="J305" s="116"/>
    </row>
    <row r="306" spans="1:10" x14ac:dyDescent="0.15">
      <c r="A306" s="116" t="s">
        <v>50</v>
      </c>
      <c r="B306" s="116" t="s">
        <v>174</v>
      </c>
      <c r="C306" s="116">
        <v>2086</v>
      </c>
      <c r="D306" s="116">
        <v>0.31612678814504003</v>
      </c>
      <c r="E306" s="116">
        <v>2398</v>
      </c>
      <c r="F306" s="116">
        <v>104</v>
      </c>
      <c r="G306" s="116">
        <v>100000</v>
      </c>
      <c r="H306" s="116" t="b">
        <v>0</v>
      </c>
      <c r="I306" s="116"/>
      <c r="J306" s="116"/>
    </row>
    <row r="307" spans="1:10" x14ac:dyDescent="0.15">
      <c r="A307" s="116" t="s">
        <v>52</v>
      </c>
      <c r="B307" s="116" t="s">
        <v>174</v>
      </c>
      <c r="C307" s="116">
        <v>10496</v>
      </c>
      <c r="D307" s="116">
        <v>0.36616375384417499</v>
      </c>
      <c r="E307" s="116">
        <v>12068</v>
      </c>
      <c r="F307" s="116">
        <v>524</v>
      </c>
      <c r="G307" s="116">
        <v>100000</v>
      </c>
      <c r="H307" s="116" t="b">
        <v>0</v>
      </c>
      <c r="I307" s="116"/>
      <c r="J307" s="116"/>
    </row>
    <row r="308" spans="1:10" x14ac:dyDescent="0.15">
      <c r="A308" s="116" t="s">
        <v>55</v>
      </c>
      <c r="B308" s="116" t="s">
        <v>174</v>
      </c>
      <c r="C308" s="116">
        <v>160894</v>
      </c>
      <c r="D308" s="116">
        <v>0.15177764767955301</v>
      </c>
      <c r="E308" s="116">
        <v>161282</v>
      </c>
      <c r="F308" s="116">
        <v>5000</v>
      </c>
      <c r="G308" s="116">
        <v>100000</v>
      </c>
      <c r="H308" s="116" t="b">
        <v>0</v>
      </c>
      <c r="I308" s="116"/>
      <c r="J308" s="116"/>
    </row>
    <row r="309" spans="1:10" x14ac:dyDescent="0.15">
      <c r="A309" s="116" t="s">
        <v>55</v>
      </c>
      <c r="B309" s="116" t="s">
        <v>174</v>
      </c>
      <c r="C309" s="116">
        <v>160894</v>
      </c>
      <c r="D309" s="116">
        <v>0.15177764767955301</v>
      </c>
      <c r="E309" s="116">
        <v>161282</v>
      </c>
      <c r="F309" s="116">
        <v>5000</v>
      </c>
      <c r="G309" s="116">
        <v>100000</v>
      </c>
      <c r="H309" s="116" t="b">
        <v>0</v>
      </c>
      <c r="I309" s="116"/>
      <c r="J309" s="116"/>
    </row>
    <row r="310" spans="1:10" x14ac:dyDescent="0.15">
      <c r="A310" s="116" t="s">
        <v>58</v>
      </c>
      <c r="B310" s="116" t="s">
        <v>174</v>
      </c>
      <c r="C310" s="116">
        <v>13114</v>
      </c>
      <c r="D310" s="116">
        <v>0.75863373645632204</v>
      </c>
      <c r="E310" s="116">
        <v>16900</v>
      </c>
      <c r="F310" s="116">
        <v>655</v>
      </c>
      <c r="G310" s="116">
        <v>100000</v>
      </c>
      <c r="H310" s="116" t="b">
        <v>0</v>
      </c>
      <c r="I310" s="116"/>
      <c r="J310" s="116"/>
    </row>
    <row r="311" spans="1:10" x14ac:dyDescent="0.15">
      <c r="A311" s="116" t="s">
        <v>55</v>
      </c>
      <c r="B311" s="116" t="s">
        <v>174</v>
      </c>
      <c r="C311" s="116">
        <v>160894</v>
      </c>
      <c r="D311" s="116">
        <v>0.15177764767955301</v>
      </c>
      <c r="E311" s="116">
        <v>161282</v>
      </c>
      <c r="F311" s="116">
        <v>5000</v>
      </c>
      <c r="G311" s="116">
        <v>100000</v>
      </c>
      <c r="H311" s="116" t="b">
        <v>0</v>
      </c>
      <c r="I311" s="116"/>
      <c r="J311" s="116"/>
    </row>
    <row r="312" spans="1:10" x14ac:dyDescent="0.15">
      <c r="A312" s="116" t="s">
        <v>58</v>
      </c>
      <c r="B312" s="116" t="s">
        <v>174</v>
      </c>
      <c r="C312" s="116">
        <v>13114</v>
      </c>
      <c r="D312" s="116">
        <v>0.75863373645632204</v>
      </c>
      <c r="E312" s="116">
        <v>16900</v>
      </c>
      <c r="F312" s="116">
        <v>655</v>
      </c>
      <c r="G312" s="116">
        <v>100000</v>
      </c>
      <c r="H312" s="116" t="b">
        <v>0</v>
      </c>
      <c r="I312" s="116"/>
      <c r="J312" s="116"/>
    </row>
    <row r="313" spans="1:10" x14ac:dyDescent="0.15">
      <c r="A313" s="116" t="s">
        <v>58</v>
      </c>
      <c r="B313" s="116" t="s">
        <v>174</v>
      </c>
      <c r="C313" s="116">
        <v>13114</v>
      </c>
      <c r="D313" s="116">
        <v>0.75863373645632204</v>
      </c>
      <c r="E313" s="116">
        <v>16900</v>
      </c>
      <c r="F313" s="116">
        <v>655</v>
      </c>
      <c r="G313" s="116">
        <v>100000</v>
      </c>
      <c r="H313" s="116" t="b">
        <v>0</v>
      </c>
      <c r="I313" s="116"/>
      <c r="J313" s="116"/>
    </row>
    <row r="314" spans="1:10" x14ac:dyDescent="0.15">
      <c r="A314" s="116" t="s">
        <v>61</v>
      </c>
      <c r="B314" s="116" t="s">
        <v>174</v>
      </c>
      <c r="C314" s="116">
        <v>3196806</v>
      </c>
      <c r="D314" s="116">
        <v>9.0578391443518202E-2</v>
      </c>
      <c r="E314" s="116">
        <v>3196806</v>
      </c>
      <c r="F314" s="116">
        <v>5000</v>
      </c>
      <c r="G314" s="116">
        <v>100000</v>
      </c>
      <c r="H314" s="116" t="b">
        <v>0</v>
      </c>
      <c r="I314" s="116"/>
      <c r="J314" s="116"/>
    </row>
    <row r="315" spans="1:10" x14ac:dyDescent="0.15">
      <c r="A315" s="116" t="s">
        <v>63</v>
      </c>
      <c r="B315" s="116" t="s">
        <v>174</v>
      </c>
      <c r="C315" s="116">
        <v>5212</v>
      </c>
      <c r="D315" s="116">
        <v>0.76925146825046298</v>
      </c>
      <c r="E315" s="116">
        <v>7032</v>
      </c>
      <c r="F315" s="116">
        <v>260</v>
      </c>
      <c r="G315" s="116">
        <v>100000</v>
      </c>
      <c r="H315" s="116" t="b">
        <v>0</v>
      </c>
      <c r="I315" s="116"/>
      <c r="J315" s="116"/>
    </row>
    <row r="316" spans="1:10" x14ac:dyDescent="0.15">
      <c r="A316" s="116" t="s">
        <v>61</v>
      </c>
      <c r="B316" s="116" t="s">
        <v>174</v>
      </c>
      <c r="C316" s="116">
        <v>3196806</v>
      </c>
      <c r="D316" s="116">
        <v>9.0578391443518202E-2</v>
      </c>
      <c r="E316" s="116">
        <v>3196806</v>
      </c>
      <c r="F316" s="116">
        <v>5000</v>
      </c>
      <c r="G316" s="116">
        <v>100000</v>
      </c>
      <c r="H316" s="116" t="b">
        <v>0</v>
      </c>
      <c r="I316" s="116"/>
      <c r="J316" s="116"/>
    </row>
    <row r="317" spans="1:10" x14ac:dyDescent="0.15">
      <c r="A317" s="116" t="s">
        <v>63</v>
      </c>
      <c r="B317" s="116" t="s">
        <v>174</v>
      </c>
      <c r="C317" s="116">
        <v>5212</v>
      </c>
      <c r="D317" s="116">
        <v>0.76925146825046298</v>
      </c>
      <c r="E317" s="116">
        <v>7032</v>
      </c>
      <c r="F317" s="116">
        <v>260</v>
      </c>
      <c r="G317" s="116">
        <v>100000</v>
      </c>
      <c r="H317" s="116" t="b">
        <v>0</v>
      </c>
      <c r="I317" s="116"/>
      <c r="J317" s="116"/>
    </row>
    <row r="318" spans="1:10" x14ac:dyDescent="0.15">
      <c r="A318" s="116" t="s">
        <v>61</v>
      </c>
      <c r="B318" s="116" t="s">
        <v>174</v>
      </c>
      <c r="C318" s="116">
        <v>3196806</v>
      </c>
      <c r="D318" s="116">
        <v>9.0578391443518202E-2</v>
      </c>
      <c r="E318" s="116">
        <v>3196806</v>
      </c>
      <c r="F318" s="116">
        <v>5000</v>
      </c>
      <c r="G318" s="116">
        <v>100000</v>
      </c>
      <c r="H318" s="116" t="b">
        <v>0</v>
      </c>
      <c r="I318" s="116"/>
      <c r="J318" s="116"/>
    </row>
    <row r="319" spans="1:10" x14ac:dyDescent="0.15">
      <c r="A319" s="116" t="s">
        <v>63</v>
      </c>
      <c r="B319" s="116" t="s">
        <v>174</v>
      </c>
      <c r="C319" s="116">
        <v>5212</v>
      </c>
      <c r="D319" s="116">
        <v>0.76925146825046298</v>
      </c>
      <c r="E319" s="116">
        <v>7032</v>
      </c>
      <c r="F319" s="116">
        <v>260</v>
      </c>
      <c r="G319" s="116">
        <v>100000</v>
      </c>
      <c r="H319" s="116" t="b">
        <v>0</v>
      </c>
      <c r="I319" s="116"/>
      <c r="J319" s="116"/>
    </row>
    <row r="320" spans="1:10" x14ac:dyDescent="0.15">
      <c r="A320" s="116" t="s">
        <v>27</v>
      </c>
      <c r="B320" s="116" t="s">
        <v>174</v>
      </c>
      <c r="C320" s="116">
        <v>48899</v>
      </c>
      <c r="D320" s="116">
        <v>0.380045822778597</v>
      </c>
      <c r="E320" s="116">
        <v>58717</v>
      </c>
      <c r="F320" s="116">
        <v>488</v>
      </c>
      <c r="G320" s="116">
        <v>100000</v>
      </c>
      <c r="H320" s="116" t="b">
        <v>0</v>
      </c>
      <c r="I320" s="116"/>
      <c r="J320" s="116"/>
    </row>
    <row r="321" spans="1:10" x14ac:dyDescent="0.15">
      <c r="A321" s="116" t="s">
        <v>27</v>
      </c>
      <c r="B321" s="116" t="s">
        <v>174</v>
      </c>
      <c r="C321" s="116">
        <v>48899</v>
      </c>
      <c r="D321" s="116">
        <v>0.36391514128576402</v>
      </c>
      <c r="E321" s="116">
        <v>61929</v>
      </c>
      <c r="F321" s="116">
        <v>500</v>
      </c>
      <c r="G321" s="116">
        <v>10000</v>
      </c>
      <c r="H321" s="116" t="b">
        <v>0</v>
      </c>
      <c r="I321" s="116"/>
      <c r="J321" s="116"/>
    </row>
    <row r="322" spans="1:10" x14ac:dyDescent="0.15">
      <c r="A322" s="116" t="s">
        <v>27</v>
      </c>
      <c r="B322" s="116" t="s">
        <v>174</v>
      </c>
      <c r="C322" s="116">
        <v>48899</v>
      </c>
      <c r="D322" s="116">
        <v>0.360560916619176</v>
      </c>
      <c r="E322" s="116">
        <v>53904</v>
      </c>
      <c r="F322" s="116">
        <v>50</v>
      </c>
      <c r="G322" s="116">
        <v>1000</v>
      </c>
      <c r="H322" s="116" t="b">
        <v>0</v>
      </c>
      <c r="I322" s="116"/>
      <c r="J322" s="116"/>
    </row>
    <row r="323" spans="1:10" x14ac:dyDescent="0.15">
      <c r="A323" s="116" t="s">
        <v>42</v>
      </c>
      <c r="B323" s="116" t="s">
        <v>174</v>
      </c>
      <c r="C323" s="116">
        <v>98548</v>
      </c>
      <c r="D323" s="116">
        <v>0.150931732176772</v>
      </c>
      <c r="E323" s="116">
        <v>102319</v>
      </c>
      <c r="F323" s="116">
        <v>500</v>
      </c>
      <c r="G323" s="116">
        <v>10000</v>
      </c>
      <c r="H323" s="116" t="b">
        <v>0</v>
      </c>
      <c r="I323" s="116"/>
      <c r="J323" s="116"/>
    </row>
    <row r="324" spans="1:10" x14ac:dyDescent="0.15">
      <c r="A324" s="116" t="s">
        <v>27</v>
      </c>
      <c r="B324" s="116" t="s">
        <v>174</v>
      </c>
      <c r="C324" s="116">
        <v>48899</v>
      </c>
      <c r="D324" s="116">
        <v>0.400218888637423</v>
      </c>
      <c r="E324" s="116">
        <v>102831</v>
      </c>
      <c r="F324" s="116">
        <v>2444</v>
      </c>
      <c r="G324" s="116">
        <v>100000</v>
      </c>
      <c r="H324" s="116" t="b">
        <v>0</v>
      </c>
      <c r="I324" s="116">
        <v>1</v>
      </c>
      <c r="J324" s="116">
        <v>2</v>
      </c>
    </row>
    <row r="325" spans="1:10" x14ac:dyDescent="0.15">
      <c r="A325" s="116" t="s">
        <v>27</v>
      </c>
      <c r="B325" s="116" t="s">
        <v>174</v>
      </c>
      <c r="C325" s="116">
        <v>48899</v>
      </c>
      <c r="D325" s="116">
        <v>0.38908051775240698</v>
      </c>
      <c r="E325" s="116">
        <v>78819</v>
      </c>
      <c r="F325" s="116">
        <v>500</v>
      </c>
      <c r="G325" s="116">
        <v>10000</v>
      </c>
      <c r="H325" s="116" t="b">
        <v>0</v>
      </c>
      <c r="I325" s="116">
        <v>1</v>
      </c>
      <c r="J325" s="116">
        <v>2</v>
      </c>
    </row>
    <row r="326" spans="1:10" x14ac:dyDescent="0.15">
      <c r="A326" s="116" t="s">
        <v>42</v>
      </c>
      <c r="B326" s="116" t="s">
        <v>174</v>
      </c>
      <c r="C326" s="116">
        <v>98548</v>
      </c>
      <c r="D326" s="116">
        <v>0.150062592922559</v>
      </c>
      <c r="E326" s="116">
        <v>101690</v>
      </c>
      <c r="F326" s="116">
        <v>50</v>
      </c>
      <c r="G326" s="116">
        <v>1000</v>
      </c>
      <c r="H326" s="116" t="b">
        <v>0</v>
      </c>
      <c r="I326" s="116"/>
      <c r="J326" s="116"/>
    </row>
    <row r="327" spans="1:10" x14ac:dyDescent="0.15">
      <c r="A327" s="116" t="s">
        <v>42</v>
      </c>
      <c r="B327" s="116" t="s">
        <v>174</v>
      </c>
      <c r="C327" s="116">
        <v>98548</v>
      </c>
      <c r="D327" s="116">
        <v>0.15756113910524999</v>
      </c>
      <c r="E327" s="116">
        <v>102681</v>
      </c>
      <c r="F327" s="116">
        <v>4927</v>
      </c>
      <c r="G327" s="116">
        <v>100000</v>
      </c>
      <c r="H327" s="116" t="b">
        <v>0</v>
      </c>
      <c r="I327" s="116"/>
      <c r="J327" s="116"/>
    </row>
    <row r="328" spans="1:10" x14ac:dyDescent="0.15">
      <c r="A328" s="116" t="s">
        <v>44</v>
      </c>
      <c r="B328" s="116" t="s">
        <v>174</v>
      </c>
      <c r="C328" s="116">
        <v>46247</v>
      </c>
      <c r="D328" s="116">
        <v>0.30533034205631299</v>
      </c>
      <c r="E328" s="116">
        <v>63146</v>
      </c>
      <c r="F328" s="116">
        <v>1849</v>
      </c>
      <c r="G328" s="116">
        <v>100000</v>
      </c>
      <c r="H328" s="116" t="b">
        <v>0</v>
      </c>
      <c r="I328" s="116">
        <v>2</v>
      </c>
      <c r="J328" s="116">
        <v>3</v>
      </c>
    </row>
    <row r="329" spans="1:10" x14ac:dyDescent="0.15">
      <c r="A329" s="116" t="s">
        <v>44</v>
      </c>
      <c r="B329" s="116" t="s">
        <v>174</v>
      </c>
      <c r="C329" s="116">
        <v>46247</v>
      </c>
      <c r="D329" s="116">
        <v>0.29881504336154502</v>
      </c>
      <c r="E329" s="116">
        <v>60641</v>
      </c>
      <c r="F329" s="116">
        <v>1387</v>
      </c>
      <c r="G329" s="116">
        <v>100000</v>
      </c>
      <c r="H329" s="116" t="b">
        <v>0</v>
      </c>
      <c r="I329" s="116">
        <v>2</v>
      </c>
      <c r="J329" s="116">
        <v>3</v>
      </c>
    </row>
    <row r="330" spans="1:10" x14ac:dyDescent="0.15">
      <c r="A330" s="116" t="s">
        <v>44</v>
      </c>
      <c r="B330" s="116" t="s">
        <v>174</v>
      </c>
      <c r="C330" s="116">
        <v>46247</v>
      </c>
      <c r="D330" s="116">
        <v>0.28575730063419802</v>
      </c>
      <c r="E330" s="116">
        <v>56902</v>
      </c>
      <c r="F330" s="116">
        <v>924</v>
      </c>
      <c r="G330" s="116">
        <v>100000</v>
      </c>
      <c r="H330" s="116" t="b">
        <v>0</v>
      </c>
      <c r="I330" s="116">
        <v>2</v>
      </c>
      <c r="J330" s="116">
        <v>3</v>
      </c>
    </row>
    <row r="331" spans="1:10" x14ac:dyDescent="0.15">
      <c r="A331" s="116" t="s">
        <v>44</v>
      </c>
      <c r="B331" s="116" t="s">
        <v>174</v>
      </c>
      <c r="C331" s="116">
        <v>46247</v>
      </c>
      <c r="D331" s="116">
        <v>0.26845569755583298</v>
      </c>
      <c r="E331" s="116">
        <v>58979</v>
      </c>
      <c r="F331" s="116">
        <v>1000</v>
      </c>
      <c r="G331" s="116">
        <v>10000</v>
      </c>
      <c r="H331" s="116" t="b">
        <v>0</v>
      </c>
      <c r="I331" s="116">
        <v>2</v>
      </c>
      <c r="J331" s="116">
        <v>3</v>
      </c>
    </row>
    <row r="332" spans="1:10" x14ac:dyDescent="0.15">
      <c r="A332" s="116" t="s">
        <v>44</v>
      </c>
      <c r="B332" s="116" t="s">
        <v>174</v>
      </c>
      <c r="C332" s="116">
        <v>46247</v>
      </c>
      <c r="D332" s="116">
        <v>0.30799350850567803</v>
      </c>
      <c r="E332" s="116">
        <v>70097</v>
      </c>
      <c r="F332" s="116">
        <v>4624</v>
      </c>
      <c r="G332" s="116">
        <v>50000</v>
      </c>
      <c r="H332" s="116" t="b">
        <v>0</v>
      </c>
      <c r="I332" s="116">
        <v>2</v>
      </c>
      <c r="J332" s="116">
        <v>3</v>
      </c>
    </row>
    <row r="333" spans="1:10" x14ac:dyDescent="0.15">
      <c r="A333" s="116" t="s">
        <v>27</v>
      </c>
      <c r="B333" s="116" t="s">
        <v>174</v>
      </c>
      <c r="C333" s="116">
        <v>48899</v>
      </c>
      <c r="D333" s="116">
        <v>0.39813327734437798</v>
      </c>
      <c r="E333" s="116">
        <v>141125</v>
      </c>
      <c r="F333" s="116">
        <v>4889</v>
      </c>
      <c r="G333" s="116">
        <v>100000</v>
      </c>
      <c r="H333" s="116" t="b">
        <v>0</v>
      </c>
      <c r="I333" s="116">
        <v>1</v>
      </c>
      <c r="J333" s="116">
        <v>2</v>
      </c>
    </row>
    <row r="334" spans="1:10" x14ac:dyDescent="0.15">
      <c r="A334" s="116" t="s">
        <v>68</v>
      </c>
      <c r="B334" s="116" t="s">
        <v>174</v>
      </c>
      <c r="C334" s="116">
        <v>1761022</v>
      </c>
      <c r="D334" s="116">
        <v>0.13226923047085501</v>
      </c>
      <c r="E334" s="116">
        <v>1764270</v>
      </c>
      <c r="F334" s="116">
        <v>5000</v>
      </c>
      <c r="G334" s="116">
        <v>100000</v>
      </c>
      <c r="H334" s="116" t="b">
        <v>0</v>
      </c>
      <c r="I334" s="116"/>
      <c r="J334" s="116"/>
    </row>
    <row r="335" spans="1:10" x14ac:dyDescent="0.15">
      <c r="A335" s="116" t="s">
        <v>27</v>
      </c>
      <c r="B335" s="116" t="s">
        <v>174</v>
      </c>
      <c r="C335" s="116">
        <v>48899</v>
      </c>
      <c r="D335" s="116">
        <v>0.400218888637423</v>
      </c>
      <c r="E335" s="116">
        <v>102831</v>
      </c>
      <c r="F335" s="116">
        <v>2444</v>
      </c>
      <c r="G335" s="116">
        <v>100000</v>
      </c>
      <c r="H335" s="116" t="b">
        <v>0</v>
      </c>
      <c r="I335" s="116">
        <v>1</v>
      </c>
      <c r="J335" s="116">
        <v>2</v>
      </c>
    </row>
    <row r="336" spans="1:10" x14ac:dyDescent="0.15">
      <c r="A336" s="116" t="s">
        <v>27</v>
      </c>
      <c r="B336" s="116" t="s">
        <v>174</v>
      </c>
      <c r="C336" s="116">
        <v>48899</v>
      </c>
      <c r="D336" s="116">
        <v>0.39669356136107697</v>
      </c>
      <c r="E336" s="116">
        <v>125346</v>
      </c>
      <c r="F336" s="116">
        <v>4889</v>
      </c>
      <c r="G336" s="116">
        <v>50000</v>
      </c>
      <c r="H336" s="116" t="b">
        <v>0</v>
      </c>
      <c r="I336" s="116">
        <v>1</v>
      </c>
      <c r="J336" s="116">
        <v>2</v>
      </c>
    </row>
    <row r="337" spans="1:10" x14ac:dyDescent="0.15">
      <c r="A337" s="116" t="s">
        <v>27</v>
      </c>
      <c r="B337" s="116" t="s">
        <v>174</v>
      </c>
      <c r="C337" s="116">
        <v>48899</v>
      </c>
      <c r="D337" s="116">
        <v>0.40423468733895201</v>
      </c>
      <c r="E337" s="116">
        <v>116780</v>
      </c>
      <c r="F337" s="116">
        <v>2444</v>
      </c>
      <c r="G337" s="116">
        <v>50000</v>
      </c>
      <c r="H337" s="116" t="b">
        <v>0</v>
      </c>
      <c r="I337" s="116">
        <v>1</v>
      </c>
      <c r="J337" s="116">
        <v>2</v>
      </c>
    </row>
    <row r="338" spans="1:10" x14ac:dyDescent="0.15">
      <c r="A338" s="116" t="s">
        <v>42</v>
      </c>
      <c r="B338" s="116" t="s">
        <v>174</v>
      </c>
      <c r="C338" s="116">
        <v>98548</v>
      </c>
      <c r="D338" s="116">
        <v>0.15756113910524999</v>
      </c>
      <c r="E338" s="116">
        <v>102681</v>
      </c>
      <c r="F338" s="116">
        <v>9854</v>
      </c>
      <c r="G338" s="116">
        <v>100000</v>
      </c>
      <c r="H338" s="116" t="b">
        <v>0</v>
      </c>
      <c r="I338" s="116">
        <v>3</v>
      </c>
      <c r="J338" s="116">
        <v>5</v>
      </c>
    </row>
    <row r="339" spans="1:10" x14ac:dyDescent="0.15">
      <c r="A339" s="116" t="s">
        <v>42</v>
      </c>
      <c r="B339" s="116" t="s">
        <v>174</v>
      </c>
      <c r="C339" s="116">
        <v>98548</v>
      </c>
      <c r="D339" s="116">
        <v>0.15756113910524999</v>
      </c>
      <c r="E339" s="116">
        <v>102681</v>
      </c>
      <c r="F339" s="116">
        <v>4927</v>
      </c>
      <c r="G339" s="116">
        <v>100000</v>
      </c>
      <c r="H339" s="116" t="b">
        <v>0</v>
      </c>
      <c r="I339" s="116">
        <v>3</v>
      </c>
      <c r="J339" s="116">
        <v>5</v>
      </c>
    </row>
    <row r="340" spans="1:10" x14ac:dyDescent="0.15">
      <c r="A340" s="116" t="s">
        <v>42</v>
      </c>
      <c r="B340" s="116" t="s">
        <v>174</v>
      </c>
      <c r="C340" s="116">
        <v>98548</v>
      </c>
      <c r="D340" s="116">
        <v>0.14971625496661201</v>
      </c>
      <c r="E340" s="116">
        <v>99915</v>
      </c>
      <c r="F340" s="116">
        <v>5000</v>
      </c>
      <c r="G340" s="116">
        <v>50000</v>
      </c>
      <c r="H340" s="116" t="b">
        <v>0</v>
      </c>
      <c r="I340" s="116">
        <v>3</v>
      </c>
      <c r="J340" s="116">
        <v>5</v>
      </c>
    </row>
    <row r="341" spans="1:10" x14ac:dyDescent="0.15">
      <c r="A341" s="116" t="s">
        <v>42</v>
      </c>
      <c r="B341" s="116" t="s">
        <v>174</v>
      </c>
      <c r="C341" s="116">
        <v>98548</v>
      </c>
      <c r="D341" s="116">
        <v>0.14971625496661201</v>
      </c>
      <c r="E341" s="116">
        <v>99915</v>
      </c>
      <c r="F341" s="116">
        <v>2500</v>
      </c>
      <c r="G341" s="116">
        <v>50000</v>
      </c>
      <c r="H341" s="116" t="b">
        <v>0</v>
      </c>
      <c r="I341" s="116">
        <v>3</v>
      </c>
      <c r="J341" s="116">
        <v>5</v>
      </c>
    </row>
    <row r="342" spans="1:10" x14ac:dyDescent="0.15">
      <c r="A342" s="116" t="s">
        <v>68</v>
      </c>
      <c r="B342" s="116" t="s">
        <v>174</v>
      </c>
      <c r="C342" s="116">
        <v>1761022</v>
      </c>
      <c r="D342" s="116">
        <v>0.13226923047085501</v>
      </c>
      <c r="E342" s="116">
        <v>1764270</v>
      </c>
      <c r="F342" s="116">
        <v>5000</v>
      </c>
      <c r="G342" s="116">
        <v>100000</v>
      </c>
      <c r="H342" s="116" t="b">
        <v>0</v>
      </c>
      <c r="I342" s="116"/>
      <c r="J342" s="116"/>
    </row>
    <row r="343" spans="1:10" x14ac:dyDescent="0.15">
      <c r="A343" s="116" t="s">
        <v>68</v>
      </c>
      <c r="B343" s="116" t="s">
        <v>174</v>
      </c>
      <c r="C343" s="116">
        <v>1761022</v>
      </c>
      <c r="D343" s="116">
        <v>0.13226923047085501</v>
      </c>
      <c r="E343" s="116">
        <v>1764270</v>
      </c>
      <c r="F343" s="116">
        <v>5000</v>
      </c>
      <c r="G343" s="116">
        <v>100000</v>
      </c>
      <c r="H343" s="116" t="b">
        <v>0</v>
      </c>
      <c r="I343" s="116"/>
      <c r="J343" s="116"/>
    </row>
    <row r="344" spans="1:10" x14ac:dyDescent="0.15">
      <c r="A344" s="116" t="s">
        <v>68</v>
      </c>
      <c r="B344" s="116" t="s">
        <v>174</v>
      </c>
      <c r="C344" s="116">
        <v>1761022</v>
      </c>
      <c r="D344" s="116">
        <v>0.13226923047085501</v>
      </c>
      <c r="E344" s="116">
        <v>1764270</v>
      </c>
      <c r="F344" s="116">
        <v>5000</v>
      </c>
      <c r="G344" s="116">
        <v>100000</v>
      </c>
      <c r="H344" s="116" t="b">
        <v>0</v>
      </c>
      <c r="I344" s="116"/>
      <c r="J344" s="116"/>
    </row>
    <row r="345" spans="1:10" x14ac:dyDescent="0.15">
      <c r="A345" s="116" t="s">
        <v>27</v>
      </c>
      <c r="B345" s="116" t="s">
        <v>182</v>
      </c>
      <c r="C345" s="116">
        <v>19560</v>
      </c>
      <c r="D345" s="116">
        <v>0.31726241277856998</v>
      </c>
      <c r="E345" s="116">
        <v>2003092</v>
      </c>
      <c r="F345" s="116"/>
      <c r="G345" s="116"/>
      <c r="H345" s="116"/>
      <c r="I345" s="116"/>
      <c r="J345" s="116"/>
    </row>
    <row r="346" spans="1:10" x14ac:dyDescent="0.15">
      <c r="A346" s="116" t="s">
        <v>27</v>
      </c>
      <c r="B346" s="116" t="s">
        <v>183</v>
      </c>
      <c r="C346" s="116">
        <v>19560</v>
      </c>
      <c r="D346" s="116">
        <v>0.32029624610417701</v>
      </c>
      <c r="E346" s="116">
        <v>221129</v>
      </c>
      <c r="F346" s="116"/>
      <c r="G346" s="116"/>
      <c r="H346" s="116"/>
      <c r="I346" s="116"/>
      <c r="J346" s="116"/>
    </row>
    <row r="347" spans="1:10" x14ac:dyDescent="0.15">
      <c r="A347" s="116" t="s">
        <v>27</v>
      </c>
      <c r="B347" s="116" t="s">
        <v>182</v>
      </c>
      <c r="C347" s="116">
        <v>29340</v>
      </c>
      <c r="D347" s="116">
        <v>0.38586910582185102</v>
      </c>
      <c r="E347" s="116">
        <v>1801806</v>
      </c>
      <c r="F347" s="116"/>
      <c r="G347" s="116"/>
      <c r="H347" s="116"/>
      <c r="I347" s="116"/>
      <c r="J347" s="116"/>
    </row>
    <row r="348" spans="1:10" x14ac:dyDescent="0.15">
      <c r="A348" s="116" t="s">
        <v>27</v>
      </c>
      <c r="B348" s="116" t="s">
        <v>183</v>
      </c>
      <c r="C348" s="116">
        <v>29340</v>
      </c>
      <c r="D348" s="116">
        <v>0.37341508538770002</v>
      </c>
      <c r="E348" s="116">
        <v>234532</v>
      </c>
      <c r="F348" s="116"/>
      <c r="G348" s="116"/>
      <c r="H348" s="116"/>
      <c r="I348" s="116"/>
      <c r="J348" s="116"/>
    </row>
    <row r="349" spans="1:10" x14ac:dyDescent="0.15">
      <c r="A349" s="116" t="s">
        <v>27</v>
      </c>
      <c r="B349" s="116" t="s">
        <v>182</v>
      </c>
      <c r="C349" s="116">
        <v>39119</v>
      </c>
      <c r="D349" s="116">
        <v>0.441854425081597</v>
      </c>
      <c r="E349" s="116">
        <v>1637550</v>
      </c>
      <c r="F349" s="116"/>
      <c r="G349" s="116"/>
      <c r="H349" s="116"/>
      <c r="I349" s="116"/>
      <c r="J349" s="116"/>
    </row>
    <row r="350" spans="1:10" x14ac:dyDescent="0.15">
      <c r="A350" s="116" t="s">
        <v>27</v>
      </c>
      <c r="B350" s="116" t="s">
        <v>183</v>
      </c>
      <c r="C350" s="116">
        <v>39119</v>
      </c>
      <c r="D350" s="116">
        <v>0.40913258475373399</v>
      </c>
      <c r="E350" s="116">
        <v>243230</v>
      </c>
      <c r="F350" s="116"/>
      <c r="G350" s="116"/>
      <c r="H350" s="116"/>
      <c r="I350" s="116"/>
      <c r="J350" s="116"/>
    </row>
    <row r="351" spans="1:10" x14ac:dyDescent="0.15">
      <c r="A351" s="116" t="s">
        <v>27</v>
      </c>
      <c r="B351" s="116" t="s">
        <v>182</v>
      </c>
      <c r="C351" s="116">
        <v>48899</v>
      </c>
      <c r="D351" s="116">
        <v>0.46948647403194099</v>
      </c>
      <c r="E351" s="116">
        <v>1556480</v>
      </c>
      <c r="F351" s="116"/>
      <c r="G351" s="116"/>
      <c r="H351" s="116"/>
      <c r="I351" s="116"/>
      <c r="J351" s="116"/>
    </row>
    <row r="352" spans="1:10" x14ac:dyDescent="0.15">
      <c r="A352" s="116" t="s">
        <v>27</v>
      </c>
      <c r="B352" s="116" t="s">
        <v>183</v>
      </c>
      <c r="C352" s="116">
        <v>48899</v>
      </c>
      <c r="D352" s="116">
        <v>0.43037521234447301</v>
      </c>
      <c r="E352" s="116">
        <v>258694</v>
      </c>
      <c r="F352" s="116"/>
      <c r="G352" s="116"/>
      <c r="H352" s="116"/>
      <c r="I352" s="116"/>
      <c r="J352" s="116"/>
    </row>
    <row r="353" spans="1:10" x14ac:dyDescent="0.15">
      <c r="A353" s="116" t="s">
        <v>27</v>
      </c>
      <c r="B353" s="116" t="s">
        <v>182</v>
      </c>
      <c r="C353" s="116">
        <v>58679</v>
      </c>
      <c r="D353" s="116">
        <v>0.48644744627650699</v>
      </c>
      <c r="E353" s="116">
        <v>1506718</v>
      </c>
      <c r="F353" s="116"/>
      <c r="G353" s="116"/>
      <c r="H353" s="116"/>
      <c r="I353" s="116"/>
      <c r="J353" s="116"/>
    </row>
    <row r="354" spans="1:10" x14ac:dyDescent="0.15">
      <c r="A354" s="116" t="s">
        <v>27</v>
      </c>
      <c r="B354" s="116" t="s">
        <v>183</v>
      </c>
      <c r="C354" s="116">
        <v>58679</v>
      </c>
      <c r="D354" s="116">
        <v>0.446337858804217</v>
      </c>
      <c r="E354" s="116">
        <v>270608</v>
      </c>
      <c r="F354" s="116"/>
      <c r="G354" s="116"/>
      <c r="H354" s="116"/>
      <c r="I354" s="116"/>
      <c r="J354" s="116"/>
    </row>
    <row r="355" spans="1:10" x14ac:dyDescent="0.15">
      <c r="A355" s="116" t="s">
        <v>27</v>
      </c>
      <c r="B355" s="116" t="s">
        <v>182</v>
      </c>
      <c r="C355" s="116">
        <v>68459</v>
      </c>
      <c r="D355" s="116">
        <v>0.50688602793812498</v>
      </c>
      <c r="E355" s="116">
        <v>1446753</v>
      </c>
      <c r="F355" s="116"/>
      <c r="G355" s="116"/>
      <c r="H355" s="116"/>
      <c r="I355" s="116"/>
      <c r="J355" s="116"/>
    </row>
    <row r="356" spans="1:10" x14ac:dyDescent="0.15">
      <c r="A356" s="116" t="s">
        <v>27</v>
      </c>
      <c r="B356" s="116" t="s">
        <v>183</v>
      </c>
      <c r="C356" s="116">
        <v>68459</v>
      </c>
      <c r="D356" s="116">
        <v>0.46374158461467102</v>
      </c>
      <c r="E356" s="116">
        <v>269423</v>
      </c>
      <c r="F356" s="116"/>
      <c r="G356" s="116"/>
      <c r="H356" s="116"/>
      <c r="I356" s="116"/>
      <c r="J356" s="116"/>
    </row>
    <row r="357" spans="1:10" x14ac:dyDescent="0.15">
      <c r="A357" s="116" t="s">
        <v>27</v>
      </c>
      <c r="B357" s="116" t="s">
        <v>182</v>
      </c>
      <c r="C357" s="116">
        <v>78238</v>
      </c>
      <c r="D357" s="116">
        <v>0.53170851750154702</v>
      </c>
      <c r="E357" s="116">
        <v>1373926</v>
      </c>
      <c r="F357" s="116"/>
      <c r="G357" s="116"/>
      <c r="H357" s="116"/>
      <c r="I357" s="116"/>
      <c r="J357" s="116"/>
    </row>
    <row r="358" spans="1:10" x14ac:dyDescent="0.15">
      <c r="A358" s="116" t="s">
        <v>27</v>
      </c>
      <c r="B358" s="116" t="s">
        <v>183</v>
      </c>
      <c r="C358" s="116">
        <v>78238</v>
      </c>
      <c r="D358" s="116">
        <v>0.482449030509435</v>
      </c>
      <c r="E358" s="116">
        <v>266029</v>
      </c>
      <c r="F358" s="116"/>
      <c r="G358" s="116"/>
      <c r="H358" s="116"/>
      <c r="I358" s="116"/>
      <c r="J358" s="116"/>
    </row>
    <row r="359" spans="1:10" x14ac:dyDescent="0.15">
      <c r="A359" s="116" t="s">
        <v>35</v>
      </c>
      <c r="B359" s="116" t="s">
        <v>182</v>
      </c>
      <c r="C359" s="116">
        <v>30776</v>
      </c>
      <c r="D359" s="116">
        <v>8.6908448869721197E-2</v>
      </c>
      <c r="E359" s="116">
        <v>788660</v>
      </c>
      <c r="F359" s="116"/>
      <c r="G359" s="116"/>
      <c r="H359" s="116"/>
      <c r="I359" s="116"/>
      <c r="J359" s="116"/>
    </row>
    <row r="360" spans="1:10" x14ac:dyDescent="0.15">
      <c r="A360" s="116" t="s">
        <v>35</v>
      </c>
      <c r="B360" s="116" t="s">
        <v>183</v>
      </c>
      <c r="C360" s="116">
        <v>30776</v>
      </c>
      <c r="D360" s="116">
        <v>8.4708674636024203E-2</v>
      </c>
      <c r="E360" s="116">
        <v>34317</v>
      </c>
      <c r="F360" s="116"/>
      <c r="G360" s="116"/>
      <c r="H360" s="116"/>
      <c r="I360" s="116"/>
      <c r="J360" s="116"/>
    </row>
    <row r="361" spans="1:10" x14ac:dyDescent="0.15">
      <c r="A361" s="116" t="s">
        <v>35</v>
      </c>
      <c r="B361" s="116" t="s">
        <v>182</v>
      </c>
      <c r="C361" s="116">
        <v>46163</v>
      </c>
      <c r="D361" s="116">
        <v>8.7130741844915899E-2</v>
      </c>
      <c r="E361" s="116">
        <v>788468</v>
      </c>
      <c r="F361" s="116"/>
      <c r="G361" s="116"/>
      <c r="H361" s="116"/>
      <c r="I361" s="116"/>
      <c r="J361" s="116"/>
    </row>
    <row r="362" spans="1:10" x14ac:dyDescent="0.15">
      <c r="A362" s="116" t="s">
        <v>35</v>
      </c>
      <c r="B362" s="116" t="s">
        <v>183</v>
      </c>
      <c r="C362" s="116">
        <v>46163</v>
      </c>
      <c r="D362" s="116">
        <v>8.5181047208312793E-2</v>
      </c>
      <c r="E362" s="116">
        <v>49877</v>
      </c>
      <c r="F362" s="116"/>
      <c r="G362" s="116"/>
      <c r="H362" s="116"/>
      <c r="I362" s="116"/>
      <c r="J362" s="116"/>
    </row>
    <row r="363" spans="1:10" x14ac:dyDescent="0.15">
      <c r="A363" s="116" t="s">
        <v>35</v>
      </c>
      <c r="B363" s="116" t="s">
        <v>182</v>
      </c>
      <c r="C363" s="116">
        <v>61551</v>
      </c>
      <c r="D363" s="116">
        <v>8.7349561492373107E-2</v>
      </c>
      <c r="E363" s="116">
        <v>788279</v>
      </c>
      <c r="F363" s="116"/>
      <c r="G363" s="116"/>
      <c r="H363" s="116"/>
      <c r="I363" s="116"/>
      <c r="J363" s="116"/>
    </row>
    <row r="364" spans="1:10" x14ac:dyDescent="0.15">
      <c r="A364" s="116" t="s">
        <v>35</v>
      </c>
      <c r="B364" s="116" t="s">
        <v>183</v>
      </c>
      <c r="C364" s="116">
        <v>61551</v>
      </c>
      <c r="D364" s="116">
        <v>8.9086225361081295E-2</v>
      </c>
      <c r="E364" s="116">
        <v>65050</v>
      </c>
      <c r="F364" s="116"/>
      <c r="G364" s="116"/>
      <c r="H364" s="116"/>
      <c r="I364" s="116"/>
      <c r="J364" s="116"/>
    </row>
    <row r="365" spans="1:10" x14ac:dyDescent="0.15">
      <c r="A365" s="116" t="s">
        <v>35</v>
      </c>
      <c r="B365" s="116" t="s">
        <v>182</v>
      </c>
      <c r="C365" s="116">
        <v>76938</v>
      </c>
      <c r="D365" s="116">
        <v>8.7502387912819404E-2</v>
      </c>
      <c r="E365" s="116">
        <v>788147</v>
      </c>
      <c r="F365" s="116"/>
      <c r="G365" s="116"/>
      <c r="H365" s="116"/>
      <c r="I365" s="116"/>
      <c r="J365" s="116"/>
    </row>
    <row r="366" spans="1:10" x14ac:dyDescent="0.15">
      <c r="A366" s="116" t="s">
        <v>35</v>
      </c>
      <c r="B366" s="116" t="s">
        <v>183</v>
      </c>
      <c r="C366" s="116">
        <v>76938</v>
      </c>
      <c r="D366" s="116">
        <v>8.9171900778604304E-2</v>
      </c>
      <c r="E366" s="116">
        <v>80533</v>
      </c>
      <c r="F366" s="116"/>
      <c r="G366" s="116"/>
      <c r="H366" s="116"/>
      <c r="I366" s="116"/>
      <c r="J366" s="116"/>
    </row>
    <row r="367" spans="1:10" x14ac:dyDescent="0.15">
      <c r="A367" s="116" t="s">
        <v>35</v>
      </c>
      <c r="B367" s="116" t="s">
        <v>182</v>
      </c>
      <c r="C367" s="116">
        <v>92326</v>
      </c>
      <c r="D367" s="116">
        <v>8.8120640250079596E-2</v>
      </c>
      <c r="E367" s="116">
        <v>787613</v>
      </c>
      <c r="F367" s="116"/>
      <c r="G367" s="116"/>
      <c r="H367" s="116"/>
      <c r="I367" s="116"/>
      <c r="J367" s="116"/>
    </row>
    <row r="368" spans="1:10" x14ac:dyDescent="0.15">
      <c r="A368" s="116" t="s">
        <v>35</v>
      </c>
      <c r="B368" s="116" t="s">
        <v>183</v>
      </c>
      <c r="C368" s="116">
        <v>92326</v>
      </c>
      <c r="D368" s="116">
        <v>8.9498393585921404E-2</v>
      </c>
      <c r="E368" s="116">
        <v>95813</v>
      </c>
      <c r="F368" s="116"/>
      <c r="G368" s="116"/>
      <c r="H368" s="116"/>
      <c r="I368" s="116"/>
      <c r="J368" s="116"/>
    </row>
    <row r="369" spans="1:10" x14ac:dyDescent="0.15">
      <c r="A369" s="116" t="s">
        <v>35</v>
      </c>
      <c r="B369" s="116" t="s">
        <v>182</v>
      </c>
      <c r="C369" s="116">
        <v>107713</v>
      </c>
      <c r="D369" s="116">
        <v>8.9002865495383304E-2</v>
      </c>
      <c r="E369" s="116">
        <v>786851</v>
      </c>
      <c r="F369" s="116"/>
      <c r="G369" s="116"/>
      <c r="H369" s="116"/>
      <c r="I369" s="116"/>
      <c r="J369" s="116"/>
    </row>
    <row r="370" spans="1:10" x14ac:dyDescent="0.15">
      <c r="A370" s="116" t="s">
        <v>35</v>
      </c>
      <c r="B370" s="116" t="s">
        <v>183</v>
      </c>
      <c r="C370" s="116">
        <v>107713</v>
      </c>
      <c r="D370" s="116">
        <v>8.9726475440678397E-2</v>
      </c>
      <c r="E370" s="116">
        <v>111186</v>
      </c>
      <c r="F370" s="116"/>
      <c r="G370" s="116"/>
      <c r="H370" s="116"/>
      <c r="I370" s="116"/>
      <c r="J370" s="116"/>
    </row>
    <row r="371" spans="1:10" x14ac:dyDescent="0.15">
      <c r="A371" s="116" t="s">
        <v>35</v>
      </c>
      <c r="B371" s="116" t="s">
        <v>182</v>
      </c>
      <c r="C371" s="116">
        <v>123101</v>
      </c>
      <c r="D371" s="116">
        <v>8.9156849691742104E-2</v>
      </c>
      <c r="E371" s="116">
        <v>786718</v>
      </c>
      <c r="F371" s="116"/>
      <c r="G371" s="116"/>
      <c r="H371" s="116"/>
      <c r="I371" s="116"/>
      <c r="J371" s="116"/>
    </row>
    <row r="372" spans="1:10" x14ac:dyDescent="0.15">
      <c r="A372" s="116" t="s">
        <v>35</v>
      </c>
      <c r="B372" s="116" t="s">
        <v>183</v>
      </c>
      <c r="C372" s="116">
        <v>123101</v>
      </c>
      <c r="D372" s="116">
        <v>8.9952241743610495E-2</v>
      </c>
      <c r="E372" s="116">
        <v>126562</v>
      </c>
      <c r="F372" s="116"/>
      <c r="G372" s="116"/>
      <c r="H372" s="116"/>
      <c r="I372" s="116"/>
      <c r="J372" s="116"/>
    </row>
    <row r="373" spans="1:10" x14ac:dyDescent="0.15">
      <c r="A373" s="116" t="s">
        <v>42</v>
      </c>
      <c r="B373" s="116" t="s">
        <v>182</v>
      </c>
      <c r="C373" s="116">
        <v>39419</v>
      </c>
      <c r="D373" s="116">
        <v>0.17715687763012</v>
      </c>
      <c r="E373" s="116">
        <v>2872389</v>
      </c>
      <c r="F373" s="116"/>
      <c r="G373" s="116"/>
      <c r="H373" s="116"/>
      <c r="I373" s="116"/>
      <c r="J373" s="116"/>
    </row>
    <row r="374" spans="1:10" x14ac:dyDescent="0.15">
      <c r="A374" s="116" t="s">
        <v>42</v>
      </c>
      <c r="B374" s="116" t="s">
        <v>183</v>
      </c>
      <c r="C374" s="116">
        <v>39419</v>
      </c>
      <c r="D374" s="116">
        <v>0.19067895416823</v>
      </c>
      <c r="E374" s="116">
        <v>142771</v>
      </c>
      <c r="F374" s="116"/>
      <c r="G374" s="116"/>
      <c r="H374" s="116"/>
      <c r="I374" s="116"/>
      <c r="J374" s="116"/>
    </row>
    <row r="375" spans="1:10" x14ac:dyDescent="0.15">
      <c r="A375" s="116" t="s">
        <v>42</v>
      </c>
      <c r="B375" s="116" t="s">
        <v>182</v>
      </c>
      <c r="C375" s="116">
        <v>59129</v>
      </c>
      <c r="D375" s="116">
        <v>0.23975839418358399</v>
      </c>
      <c r="E375" s="116">
        <v>2653859</v>
      </c>
      <c r="F375" s="116"/>
      <c r="G375" s="116"/>
      <c r="H375" s="116"/>
      <c r="I375" s="116"/>
      <c r="J375" s="116"/>
    </row>
    <row r="376" spans="1:10" x14ac:dyDescent="0.15">
      <c r="A376" s="116" t="s">
        <v>42</v>
      </c>
      <c r="B376" s="116" t="s">
        <v>183</v>
      </c>
      <c r="C376" s="116">
        <v>59129</v>
      </c>
      <c r="D376" s="116">
        <v>0.240124784792068</v>
      </c>
      <c r="E376" s="116">
        <v>138222</v>
      </c>
      <c r="F376" s="116"/>
      <c r="G376" s="116"/>
      <c r="H376" s="116"/>
      <c r="I376" s="116"/>
      <c r="J376" s="116"/>
    </row>
    <row r="377" spans="1:10" x14ac:dyDescent="0.15">
      <c r="A377" s="116" t="s">
        <v>42</v>
      </c>
      <c r="B377" s="116" t="s">
        <v>182</v>
      </c>
      <c r="C377" s="116">
        <v>78838</v>
      </c>
      <c r="D377" s="116">
        <v>0.254972914595752</v>
      </c>
      <c r="E377" s="116">
        <v>2600748</v>
      </c>
      <c r="F377" s="116"/>
      <c r="G377" s="116"/>
      <c r="H377" s="116"/>
      <c r="I377" s="116"/>
      <c r="J377" s="116"/>
    </row>
    <row r="378" spans="1:10" x14ac:dyDescent="0.15">
      <c r="A378" s="116" t="s">
        <v>42</v>
      </c>
      <c r="B378" s="116" t="s">
        <v>183</v>
      </c>
      <c r="C378" s="116">
        <v>78838</v>
      </c>
      <c r="D378" s="116">
        <v>0.26312632311698397</v>
      </c>
      <c r="E378" s="116">
        <v>157327</v>
      </c>
      <c r="F378" s="116"/>
      <c r="G378" s="116"/>
      <c r="H378" s="116"/>
      <c r="I378" s="116"/>
      <c r="J378" s="116"/>
    </row>
    <row r="379" spans="1:10" x14ac:dyDescent="0.15">
      <c r="A379" s="116" t="s">
        <v>42</v>
      </c>
      <c r="B379" s="116" t="s">
        <v>182</v>
      </c>
      <c r="C379" s="116">
        <v>98548</v>
      </c>
      <c r="D379" s="116">
        <v>0.26111332326881098</v>
      </c>
      <c r="E379" s="116">
        <v>2579313</v>
      </c>
      <c r="F379" s="116"/>
      <c r="G379" s="116"/>
      <c r="H379" s="116"/>
      <c r="I379" s="116"/>
      <c r="J379" s="116"/>
    </row>
    <row r="380" spans="1:10" x14ac:dyDescent="0.15">
      <c r="A380" s="116" t="s">
        <v>42</v>
      </c>
      <c r="B380" s="116" t="s">
        <v>183</v>
      </c>
      <c r="C380" s="116">
        <v>98548</v>
      </c>
      <c r="D380" s="116">
        <v>0.27718810247478298</v>
      </c>
      <c r="E380" s="116">
        <v>177643</v>
      </c>
      <c r="F380" s="116"/>
      <c r="G380" s="116"/>
      <c r="H380" s="116"/>
      <c r="I380" s="116"/>
      <c r="J380" s="116"/>
    </row>
    <row r="381" spans="1:10" x14ac:dyDescent="0.15">
      <c r="A381" s="116" t="s">
        <v>42</v>
      </c>
      <c r="B381" s="116" t="s">
        <v>182</v>
      </c>
      <c r="C381" s="116">
        <v>118257</v>
      </c>
      <c r="D381" s="116">
        <v>0.26574176194063798</v>
      </c>
      <c r="E381" s="116">
        <v>2563156</v>
      </c>
      <c r="F381" s="116"/>
      <c r="G381" s="116"/>
      <c r="H381" s="116"/>
      <c r="I381" s="116"/>
      <c r="J381" s="116"/>
    </row>
    <row r="382" spans="1:10" x14ac:dyDescent="0.15">
      <c r="A382" s="116" t="s">
        <v>42</v>
      </c>
      <c r="B382" s="116" t="s">
        <v>183</v>
      </c>
      <c r="C382" s="116">
        <v>118257</v>
      </c>
      <c r="D382" s="116">
        <v>0.30712241571440402</v>
      </c>
      <c r="E382" s="116">
        <v>192094</v>
      </c>
      <c r="F382" s="116"/>
      <c r="G382" s="116"/>
      <c r="H382" s="116"/>
      <c r="I382" s="116"/>
      <c r="J382" s="116"/>
    </row>
    <row r="383" spans="1:10" x14ac:dyDescent="0.15">
      <c r="A383" s="116" t="s">
        <v>42</v>
      </c>
      <c r="B383" s="116" t="s">
        <v>182</v>
      </c>
      <c r="C383" s="116">
        <v>137967</v>
      </c>
      <c r="D383" s="116">
        <v>0.27039712846015601</v>
      </c>
      <c r="E383" s="116">
        <v>2546905</v>
      </c>
      <c r="F383" s="116"/>
      <c r="G383" s="116"/>
      <c r="H383" s="116"/>
      <c r="I383" s="116"/>
      <c r="J383" s="116"/>
    </row>
    <row r="384" spans="1:10" x14ac:dyDescent="0.15">
      <c r="A384" s="116" t="s">
        <v>42</v>
      </c>
      <c r="B384" s="116" t="s">
        <v>183</v>
      </c>
      <c r="C384" s="116">
        <v>137967</v>
      </c>
      <c r="D384" s="116">
        <v>0.34075844861221299</v>
      </c>
      <c r="E384" s="116">
        <v>210952</v>
      </c>
      <c r="F384" s="116"/>
      <c r="G384" s="116"/>
      <c r="H384" s="116"/>
      <c r="I384" s="116"/>
      <c r="J384" s="116"/>
    </row>
    <row r="385" spans="1:10" x14ac:dyDescent="0.15">
      <c r="A385" s="116" t="s">
        <v>42</v>
      </c>
      <c r="B385" s="116" t="s">
        <v>182</v>
      </c>
      <c r="C385" s="116">
        <v>157676</v>
      </c>
      <c r="D385" s="116">
        <v>0.27120381802504201</v>
      </c>
      <c r="E385" s="116">
        <v>2544089</v>
      </c>
      <c r="F385" s="116"/>
      <c r="G385" s="116"/>
      <c r="H385" s="116"/>
      <c r="I385" s="116"/>
      <c r="J385" s="116"/>
    </row>
    <row r="386" spans="1:10" x14ac:dyDescent="0.15">
      <c r="A386" s="116" t="s">
        <v>42</v>
      </c>
      <c r="B386" s="116" t="s">
        <v>183</v>
      </c>
      <c r="C386" s="116">
        <v>157676</v>
      </c>
      <c r="D386" s="116">
        <v>0.37408366539570997</v>
      </c>
      <c r="E386" s="116">
        <v>229090</v>
      </c>
      <c r="F386" s="116"/>
      <c r="G386" s="116"/>
      <c r="H386" s="116"/>
      <c r="I386" s="116"/>
      <c r="J386" s="116"/>
    </row>
    <row r="387" spans="1:10" x14ac:dyDescent="0.15">
      <c r="A387" s="116" t="s">
        <v>44</v>
      </c>
      <c r="B387" s="116" t="s">
        <v>182</v>
      </c>
      <c r="C387" s="116">
        <v>18499</v>
      </c>
      <c r="D387" s="116">
        <v>0.28412732750390601</v>
      </c>
      <c r="E387" s="116">
        <v>1714170</v>
      </c>
      <c r="F387" s="116"/>
      <c r="G387" s="116"/>
      <c r="H387" s="116"/>
      <c r="I387" s="116"/>
      <c r="J387" s="116"/>
    </row>
    <row r="388" spans="1:10" x14ac:dyDescent="0.15">
      <c r="A388" s="116" t="s">
        <v>44</v>
      </c>
      <c r="B388" s="116" t="s">
        <v>183</v>
      </c>
      <c r="C388" s="116">
        <v>18499</v>
      </c>
      <c r="D388" s="116">
        <v>0.27435166492797203</v>
      </c>
      <c r="E388" s="116">
        <v>116014</v>
      </c>
      <c r="F388" s="116"/>
      <c r="G388" s="116"/>
      <c r="H388" s="116"/>
      <c r="I388" s="116"/>
      <c r="J388" s="116"/>
    </row>
    <row r="389" spans="1:10" x14ac:dyDescent="0.15">
      <c r="A389" s="116" t="s">
        <v>44</v>
      </c>
      <c r="B389" s="116" t="s">
        <v>182</v>
      </c>
      <c r="C389" s="116">
        <v>27748</v>
      </c>
      <c r="D389" s="116">
        <v>0.32950890325318</v>
      </c>
      <c r="E389" s="116">
        <v>1605503</v>
      </c>
      <c r="F389" s="116"/>
      <c r="G389" s="116"/>
      <c r="H389" s="116"/>
      <c r="I389" s="116"/>
      <c r="J389" s="116"/>
    </row>
    <row r="390" spans="1:10" x14ac:dyDescent="0.15">
      <c r="A390" s="116" t="s">
        <v>44</v>
      </c>
      <c r="B390" s="116" t="s">
        <v>183</v>
      </c>
      <c r="C390" s="116">
        <v>27748</v>
      </c>
      <c r="D390" s="116">
        <v>0.32371191195889898</v>
      </c>
      <c r="E390" s="116">
        <v>100850</v>
      </c>
      <c r="F390" s="116"/>
      <c r="G390" s="116"/>
      <c r="H390" s="116"/>
      <c r="I390" s="116"/>
      <c r="J390" s="116"/>
    </row>
    <row r="391" spans="1:10" x14ac:dyDescent="0.15">
      <c r="A391" s="116" t="s">
        <v>44</v>
      </c>
      <c r="B391" s="116" t="s">
        <v>182</v>
      </c>
      <c r="C391" s="116">
        <v>36997</v>
      </c>
      <c r="D391" s="116">
        <v>0.35840866512592501</v>
      </c>
      <c r="E391" s="116">
        <v>1536302</v>
      </c>
      <c r="F391" s="116"/>
      <c r="G391" s="116"/>
      <c r="H391" s="116"/>
      <c r="I391" s="116"/>
      <c r="J391" s="116"/>
    </row>
    <row r="392" spans="1:10" x14ac:dyDescent="0.15">
      <c r="A392" s="116" t="s">
        <v>44</v>
      </c>
      <c r="B392" s="116" t="s">
        <v>183</v>
      </c>
      <c r="C392" s="116">
        <v>36997</v>
      </c>
      <c r="D392" s="116">
        <v>0.34983157361940898</v>
      </c>
      <c r="E392" s="116">
        <v>105092</v>
      </c>
      <c r="F392" s="116"/>
      <c r="G392" s="116"/>
      <c r="H392" s="116"/>
      <c r="I392" s="116"/>
      <c r="J392" s="116"/>
    </row>
    <row r="393" spans="1:10" x14ac:dyDescent="0.15">
      <c r="A393" s="116" t="s">
        <v>44</v>
      </c>
      <c r="B393" s="116" t="s">
        <v>182</v>
      </c>
      <c r="C393" s="116">
        <v>46247</v>
      </c>
      <c r="D393" s="116">
        <v>0.37165726045909803</v>
      </c>
      <c r="E393" s="116">
        <v>1504578</v>
      </c>
      <c r="F393" s="116"/>
      <c r="G393" s="116"/>
      <c r="H393" s="116"/>
      <c r="I393" s="116"/>
      <c r="J393" s="116"/>
    </row>
    <row r="394" spans="1:10" x14ac:dyDescent="0.15">
      <c r="A394" s="116" t="s">
        <v>44</v>
      </c>
      <c r="B394" s="116" t="s">
        <v>183</v>
      </c>
      <c r="C394" s="116">
        <v>46247</v>
      </c>
      <c r="D394" s="116">
        <v>0.368850014909054</v>
      </c>
      <c r="E394" s="116">
        <v>108602</v>
      </c>
      <c r="F394" s="116"/>
      <c r="G394" s="116"/>
      <c r="H394" s="116"/>
      <c r="I394" s="116"/>
      <c r="J394" s="116"/>
    </row>
    <row r="395" spans="1:10" x14ac:dyDescent="0.15">
      <c r="A395" s="116" t="s">
        <v>44</v>
      </c>
      <c r="B395" s="116" t="s">
        <v>182</v>
      </c>
      <c r="C395" s="116">
        <v>55496</v>
      </c>
      <c r="D395" s="116">
        <v>0.37884993973734998</v>
      </c>
      <c r="E395" s="116">
        <v>1487355</v>
      </c>
      <c r="F395" s="116"/>
      <c r="G395" s="116"/>
      <c r="H395" s="116"/>
      <c r="I395" s="116"/>
      <c r="J395" s="116"/>
    </row>
    <row r="396" spans="1:10" x14ac:dyDescent="0.15">
      <c r="A396" s="116" t="s">
        <v>44</v>
      </c>
      <c r="B396" s="116" t="s">
        <v>183</v>
      </c>
      <c r="C396" s="116">
        <v>55496</v>
      </c>
      <c r="D396" s="116">
        <v>0.38684110956777101</v>
      </c>
      <c r="E396" s="116">
        <v>115308</v>
      </c>
      <c r="F396" s="116"/>
      <c r="G396" s="116"/>
      <c r="H396" s="116"/>
      <c r="I396" s="116"/>
      <c r="J396" s="116"/>
    </row>
    <row r="397" spans="1:10" x14ac:dyDescent="0.15">
      <c r="A397" s="116" t="s">
        <v>44</v>
      </c>
      <c r="B397" s="116" t="s">
        <v>182</v>
      </c>
      <c r="C397" s="116">
        <v>64745</v>
      </c>
      <c r="D397" s="116">
        <v>0.38126169859654402</v>
      </c>
      <c r="E397" s="116">
        <v>1481580</v>
      </c>
      <c r="F397" s="116"/>
      <c r="G397" s="116"/>
      <c r="H397" s="116"/>
      <c r="I397" s="116"/>
      <c r="J397" s="116"/>
    </row>
    <row r="398" spans="1:10" x14ac:dyDescent="0.15">
      <c r="A398" s="116" t="s">
        <v>44</v>
      </c>
      <c r="B398" s="116" t="s">
        <v>183</v>
      </c>
      <c r="C398" s="116">
        <v>64745</v>
      </c>
      <c r="D398" s="116">
        <v>0.40591760011826999</v>
      </c>
      <c r="E398" s="116">
        <v>123329</v>
      </c>
      <c r="F398" s="116"/>
      <c r="G398" s="116"/>
      <c r="H398" s="116"/>
      <c r="I398" s="116"/>
      <c r="J398" s="116"/>
    </row>
    <row r="399" spans="1:10" x14ac:dyDescent="0.15">
      <c r="A399" s="116" t="s">
        <v>44</v>
      </c>
      <c r="B399" s="116" t="s">
        <v>182</v>
      </c>
      <c r="C399" s="116">
        <v>73994</v>
      </c>
      <c r="D399" s="116">
        <v>0.38328715841768501</v>
      </c>
      <c r="E399" s="116">
        <v>1476730</v>
      </c>
      <c r="F399" s="116"/>
      <c r="G399" s="116"/>
      <c r="H399" s="116"/>
      <c r="I399" s="116"/>
      <c r="J399" s="116"/>
    </row>
    <row r="400" spans="1:10" x14ac:dyDescent="0.15">
      <c r="A400" s="116" t="s">
        <v>44</v>
      </c>
      <c r="B400" s="116" t="s">
        <v>183</v>
      </c>
      <c r="C400" s="116">
        <v>73994</v>
      </c>
      <c r="D400" s="116">
        <v>0.42515320411038798</v>
      </c>
      <c r="E400" s="116">
        <v>132126</v>
      </c>
      <c r="F400" s="116"/>
      <c r="G400" s="116"/>
      <c r="H400" s="116"/>
      <c r="I400" s="116"/>
      <c r="J400" s="116"/>
    </row>
    <row r="401" spans="1:10" x14ac:dyDescent="0.15">
      <c r="A401" s="116" t="s">
        <v>47</v>
      </c>
      <c r="B401" s="116" t="s">
        <v>182</v>
      </c>
      <c r="C401" s="116">
        <v>3180</v>
      </c>
      <c r="D401" s="116">
        <v>0.43624414869206002</v>
      </c>
      <c r="E401" s="116">
        <v>460659</v>
      </c>
      <c r="F401" s="116"/>
      <c r="G401" s="116"/>
      <c r="H401" s="116"/>
      <c r="I401" s="116"/>
      <c r="J401" s="116"/>
    </row>
    <row r="402" spans="1:10" x14ac:dyDescent="0.15">
      <c r="A402" s="116" t="s">
        <v>47</v>
      </c>
      <c r="B402" s="116" t="s">
        <v>183</v>
      </c>
      <c r="C402" s="116">
        <v>3180</v>
      </c>
      <c r="D402" s="116">
        <v>0.39352118708887801</v>
      </c>
      <c r="E402" s="116">
        <v>59377</v>
      </c>
      <c r="F402" s="116"/>
      <c r="G402" s="116"/>
      <c r="H402" s="116"/>
      <c r="I402" s="116"/>
      <c r="J402" s="116"/>
    </row>
    <row r="403" spans="1:10" x14ac:dyDescent="0.15">
      <c r="A403" s="116" t="s">
        <v>47</v>
      </c>
      <c r="B403" s="116" t="s">
        <v>182</v>
      </c>
      <c r="C403" s="116">
        <v>4769</v>
      </c>
      <c r="D403" s="116">
        <v>0.477024934985467</v>
      </c>
      <c r="E403" s="116">
        <v>427336</v>
      </c>
      <c r="F403" s="116"/>
      <c r="G403" s="116"/>
      <c r="H403" s="116"/>
      <c r="I403" s="116"/>
      <c r="J403" s="116"/>
    </row>
    <row r="404" spans="1:10" x14ac:dyDescent="0.15">
      <c r="A404" s="116" t="s">
        <v>47</v>
      </c>
      <c r="B404" s="116" t="s">
        <v>183</v>
      </c>
      <c r="C404" s="116">
        <v>4769</v>
      </c>
      <c r="D404" s="116">
        <v>0.43372556218448799</v>
      </c>
      <c r="E404" s="116">
        <v>64038</v>
      </c>
      <c r="F404" s="116"/>
      <c r="G404" s="116"/>
      <c r="H404" s="116"/>
      <c r="I404" s="116"/>
      <c r="J404" s="116"/>
    </row>
    <row r="405" spans="1:10" x14ac:dyDescent="0.15">
      <c r="A405" s="116" t="s">
        <v>47</v>
      </c>
      <c r="B405" s="116" t="s">
        <v>182</v>
      </c>
      <c r="C405" s="116">
        <v>6359</v>
      </c>
      <c r="D405" s="116">
        <v>0.49570139207587499</v>
      </c>
      <c r="E405" s="116">
        <v>412075</v>
      </c>
      <c r="F405" s="116"/>
      <c r="G405" s="116"/>
      <c r="H405" s="116"/>
      <c r="I405" s="116"/>
      <c r="J405" s="116"/>
    </row>
    <row r="406" spans="1:10" x14ac:dyDescent="0.15">
      <c r="A406" s="116" t="s">
        <v>47</v>
      </c>
      <c r="B406" s="116" t="s">
        <v>183</v>
      </c>
      <c r="C406" s="116">
        <v>6359</v>
      </c>
      <c r="D406" s="116">
        <v>0.47713140584365898</v>
      </c>
      <c r="E406" s="116">
        <v>70727</v>
      </c>
      <c r="F406" s="116"/>
      <c r="G406" s="116"/>
      <c r="H406" s="116"/>
      <c r="I406" s="116"/>
      <c r="J406" s="116"/>
    </row>
    <row r="407" spans="1:10" x14ac:dyDescent="0.15">
      <c r="A407" s="116" t="s">
        <v>47</v>
      </c>
      <c r="B407" s="116" t="s">
        <v>182</v>
      </c>
      <c r="C407" s="116">
        <v>7949</v>
      </c>
      <c r="D407" s="116">
        <v>0.52783845800826001</v>
      </c>
      <c r="E407" s="116">
        <v>385815</v>
      </c>
      <c r="F407" s="116"/>
      <c r="G407" s="116"/>
      <c r="H407" s="116"/>
      <c r="I407" s="116"/>
      <c r="J407" s="116"/>
    </row>
    <row r="408" spans="1:10" x14ac:dyDescent="0.15">
      <c r="A408" s="116" t="s">
        <v>47</v>
      </c>
      <c r="B408" s="116" t="s">
        <v>183</v>
      </c>
      <c r="C408" s="116">
        <v>7949</v>
      </c>
      <c r="D408" s="116">
        <v>0.51290561419611402</v>
      </c>
      <c r="E408" s="116">
        <v>73906</v>
      </c>
      <c r="F408" s="116"/>
      <c r="G408" s="116"/>
      <c r="H408" s="116"/>
      <c r="I408" s="116"/>
      <c r="J408" s="116"/>
    </row>
    <row r="409" spans="1:10" x14ac:dyDescent="0.15">
      <c r="A409" s="116" t="s">
        <v>47</v>
      </c>
      <c r="B409" s="116" t="s">
        <v>182</v>
      </c>
      <c r="C409" s="116">
        <v>9538</v>
      </c>
      <c r="D409" s="116">
        <v>0.56392351231451698</v>
      </c>
      <c r="E409" s="116">
        <v>356329</v>
      </c>
      <c r="F409" s="116"/>
      <c r="G409" s="116"/>
      <c r="H409" s="116"/>
      <c r="I409" s="116"/>
      <c r="J409" s="116"/>
    </row>
    <row r="410" spans="1:10" x14ac:dyDescent="0.15">
      <c r="A410" s="116" t="s">
        <v>47</v>
      </c>
      <c r="B410" s="116" t="s">
        <v>183</v>
      </c>
      <c r="C410" s="116">
        <v>9538</v>
      </c>
      <c r="D410" s="116">
        <v>0.53924797307633399</v>
      </c>
      <c r="E410" s="116">
        <v>76801</v>
      </c>
      <c r="F410" s="116"/>
      <c r="G410" s="116"/>
      <c r="H410" s="116"/>
      <c r="I410" s="116"/>
      <c r="J410" s="116"/>
    </row>
    <row r="411" spans="1:10" x14ac:dyDescent="0.15">
      <c r="A411" s="116" t="s">
        <v>47</v>
      </c>
      <c r="B411" s="116" t="s">
        <v>182</v>
      </c>
      <c r="C411" s="116">
        <v>11128</v>
      </c>
      <c r="D411" s="116">
        <v>0.60299709346795105</v>
      </c>
      <c r="E411" s="116">
        <v>324401</v>
      </c>
      <c r="F411" s="116"/>
      <c r="G411" s="116"/>
      <c r="H411" s="116"/>
      <c r="I411" s="116"/>
      <c r="J411" s="116"/>
    </row>
    <row r="412" spans="1:10" x14ac:dyDescent="0.15">
      <c r="A412" s="116" t="s">
        <v>47</v>
      </c>
      <c r="B412" s="116" t="s">
        <v>183</v>
      </c>
      <c r="C412" s="116">
        <v>11128</v>
      </c>
      <c r="D412" s="116">
        <v>0.56118953648462599</v>
      </c>
      <c r="E412" s="116">
        <v>80451</v>
      </c>
      <c r="F412" s="116"/>
      <c r="G412" s="116"/>
      <c r="H412" s="116"/>
      <c r="I412" s="116"/>
      <c r="J412" s="116"/>
    </row>
    <row r="413" spans="1:10" x14ac:dyDescent="0.15">
      <c r="A413" s="116" t="s">
        <v>47</v>
      </c>
      <c r="B413" s="116" t="s">
        <v>182</v>
      </c>
      <c r="C413" s="116">
        <v>12718</v>
      </c>
      <c r="D413" s="116">
        <v>0.63178216307174495</v>
      </c>
      <c r="E413" s="116">
        <v>300880</v>
      </c>
      <c r="F413" s="116"/>
      <c r="G413" s="116"/>
      <c r="H413" s="116"/>
      <c r="I413" s="116"/>
      <c r="J413" s="116"/>
    </row>
    <row r="414" spans="1:10" x14ac:dyDescent="0.15">
      <c r="A414" s="116" t="s">
        <v>47</v>
      </c>
      <c r="B414" s="116" t="s">
        <v>183</v>
      </c>
      <c r="C414" s="116">
        <v>12718</v>
      </c>
      <c r="D414" s="116">
        <v>0.59430197338228496</v>
      </c>
      <c r="E414" s="116">
        <v>81196</v>
      </c>
      <c r="F414" s="116"/>
      <c r="G414" s="116"/>
      <c r="H414" s="116"/>
      <c r="I414" s="116"/>
      <c r="J414" s="116"/>
    </row>
    <row r="415" spans="1:10" x14ac:dyDescent="0.15">
      <c r="A415" s="116" t="s">
        <v>50</v>
      </c>
      <c r="B415" s="116" t="s">
        <v>182</v>
      </c>
      <c r="C415" s="116">
        <v>835</v>
      </c>
      <c r="D415" s="116">
        <v>0.131364810346385</v>
      </c>
      <c r="E415" s="116">
        <v>317150</v>
      </c>
      <c r="F415" s="116"/>
      <c r="G415" s="116"/>
      <c r="H415" s="116"/>
      <c r="I415" s="116"/>
      <c r="J415" s="116"/>
    </row>
    <row r="416" spans="1:10" x14ac:dyDescent="0.15">
      <c r="A416" s="116" t="s">
        <v>50</v>
      </c>
      <c r="B416" s="116" t="s">
        <v>183</v>
      </c>
      <c r="C416" s="116">
        <v>835</v>
      </c>
      <c r="D416" s="116">
        <v>0.131063533755303</v>
      </c>
      <c r="E416" s="116">
        <v>10862</v>
      </c>
      <c r="F416" s="116"/>
      <c r="G416" s="116"/>
      <c r="H416" s="116"/>
      <c r="I416" s="116"/>
      <c r="J416" s="116"/>
    </row>
    <row r="417" spans="1:10" x14ac:dyDescent="0.15">
      <c r="A417" s="116" t="s">
        <v>50</v>
      </c>
      <c r="B417" s="116" t="s">
        <v>182</v>
      </c>
      <c r="C417" s="116">
        <v>1252</v>
      </c>
      <c r="D417" s="116">
        <v>0.17581132416539499</v>
      </c>
      <c r="E417" s="116">
        <v>300922</v>
      </c>
      <c r="F417" s="116"/>
      <c r="G417" s="116"/>
      <c r="H417" s="116"/>
      <c r="I417" s="116"/>
      <c r="J417" s="116"/>
    </row>
    <row r="418" spans="1:10" x14ac:dyDescent="0.15">
      <c r="A418" s="116" t="s">
        <v>50</v>
      </c>
      <c r="B418" s="116" t="s">
        <v>183</v>
      </c>
      <c r="C418" s="116">
        <v>1252</v>
      </c>
      <c r="D418" s="116">
        <v>0.18851971855288599</v>
      </c>
      <c r="E418" s="116">
        <v>13379</v>
      </c>
      <c r="F418" s="116"/>
      <c r="G418" s="116"/>
      <c r="H418" s="116"/>
      <c r="I418" s="116"/>
      <c r="J418" s="116"/>
    </row>
    <row r="419" spans="1:10" x14ac:dyDescent="0.15">
      <c r="A419" s="116" t="s">
        <v>50</v>
      </c>
      <c r="B419" s="116" t="s">
        <v>182</v>
      </c>
      <c r="C419" s="116">
        <v>1669</v>
      </c>
      <c r="D419" s="116">
        <v>0.22512482436944101</v>
      </c>
      <c r="E419" s="116">
        <v>282917</v>
      </c>
      <c r="F419" s="116"/>
      <c r="G419" s="116"/>
      <c r="H419" s="116"/>
      <c r="I419" s="116"/>
      <c r="J419" s="116"/>
    </row>
    <row r="420" spans="1:10" x14ac:dyDescent="0.15">
      <c r="A420" s="116" t="s">
        <v>50</v>
      </c>
      <c r="B420" s="116" t="s">
        <v>183</v>
      </c>
      <c r="C420" s="116">
        <v>1669</v>
      </c>
      <c r="D420" s="116">
        <v>0.24513232889543701</v>
      </c>
      <c r="E420" s="116">
        <v>15031</v>
      </c>
      <c r="F420" s="116"/>
      <c r="G420" s="116"/>
      <c r="H420" s="116"/>
      <c r="I420" s="116"/>
      <c r="J420" s="116"/>
    </row>
    <row r="421" spans="1:10" x14ac:dyDescent="0.15">
      <c r="A421" s="116" t="s">
        <v>50</v>
      </c>
      <c r="B421" s="116" t="s">
        <v>182</v>
      </c>
      <c r="C421" s="116">
        <v>2086</v>
      </c>
      <c r="D421" s="116">
        <v>0.28103080416199899</v>
      </c>
      <c r="E421" s="116">
        <v>262505</v>
      </c>
      <c r="F421" s="116"/>
      <c r="G421" s="116"/>
      <c r="H421" s="116"/>
      <c r="I421" s="116"/>
      <c r="J421" s="116"/>
    </row>
    <row r="422" spans="1:10" x14ac:dyDescent="0.15">
      <c r="A422" s="116" t="s">
        <v>50</v>
      </c>
      <c r="B422" s="116" t="s">
        <v>183</v>
      </c>
      <c r="C422" s="116">
        <v>2086</v>
      </c>
      <c r="D422" s="116">
        <v>0.29606724493512898</v>
      </c>
      <c r="E422" s="116">
        <v>17145</v>
      </c>
      <c r="F422" s="116"/>
      <c r="G422" s="116"/>
      <c r="H422" s="116"/>
      <c r="I422" s="116"/>
      <c r="J422" s="116"/>
    </row>
    <row r="423" spans="1:10" x14ac:dyDescent="0.15">
      <c r="A423" s="116" t="s">
        <v>50</v>
      </c>
      <c r="B423" s="116" t="s">
        <v>182</v>
      </c>
      <c r="C423" s="116">
        <v>2503</v>
      </c>
      <c r="D423" s="116">
        <v>0.28790812707298802</v>
      </c>
      <c r="E423" s="116">
        <v>259994</v>
      </c>
      <c r="F423" s="116"/>
      <c r="G423" s="116"/>
      <c r="H423" s="116"/>
      <c r="I423" s="116"/>
      <c r="J423" s="116"/>
    </row>
    <row r="424" spans="1:10" x14ac:dyDescent="0.15">
      <c r="A424" s="116" t="s">
        <v>50</v>
      </c>
      <c r="B424" s="116" t="s">
        <v>183</v>
      </c>
      <c r="C424" s="116">
        <v>2503</v>
      </c>
      <c r="D424" s="116">
        <v>0.34733356522501202</v>
      </c>
      <c r="E424" s="116">
        <v>18334</v>
      </c>
      <c r="F424" s="116"/>
      <c r="G424" s="116"/>
      <c r="H424" s="116"/>
      <c r="I424" s="116"/>
      <c r="J424" s="116"/>
    </row>
    <row r="425" spans="1:10" x14ac:dyDescent="0.15">
      <c r="A425" s="116" t="s">
        <v>50</v>
      </c>
      <c r="B425" s="116" t="s">
        <v>182</v>
      </c>
      <c r="C425" s="116">
        <v>2920</v>
      </c>
      <c r="D425" s="116">
        <v>0.271893906817889</v>
      </c>
      <c r="E425" s="116">
        <v>265841</v>
      </c>
      <c r="F425" s="116"/>
      <c r="G425" s="116"/>
      <c r="H425" s="116"/>
      <c r="I425" s="116"/>
      <c r="J425" s="116"/>
    </row>
    <row r="426" spans="1:10" x14ac:dyDescent="0.15">
      <c r="A426" s="116" t="s">
        <v>50</v>
      </c>
      <c r="B426" s="116" t="s">
        <v>183</v>
      </c>
      <c r="C426" s="116">
        <v>2920</v>
      </c>
      <c r="D426" s="116">
        <v>0.39555973082306001</v>
      </c>
      <c r="E426" s="116">
        <v>19283</v>
      </c>
      <c r="F426" s="116"/>
      <c r="G426" s="116"/>
      <c r="H426" s="116"/>
      <c r="I426" s="116"/>
      <c r="J426" s="116"/>
    </row>
    <row r="427" spans="1:10" x14ac:dyDescent="0.15">
      <c r="A427" s="116" t="s">
        <v>50</v>
      </c>
      <c r="B427" s="116" t="s">
        <v>182</v>
      </c>
      <c r="C427" s="116">
        <v>3337</v>
      </c>
      <c r="D427" s="116">
        <v>0.30115881932442801</v>
      </c>
      <c r="E427" s="116">
        <v>255156</v>
      </c>
      <c r="F427" s="116"/>
      <c r="G427" s="116"/>
      <c r="H427" s="116"/>
      <c r="I427" s="116"/>
      <c r="J427" s="116"/>
    </row>
    <row r="428" spans="1:10" x14ac:dyDescent="0.15">
      <c r="A428" s="116" t="s">
        <v>50</v>
      </c>
      <c r="B428" s="116" t="s">
        <v>183</v>
      </c>
      <c r="C428" s="116">
        <v>3337</v>
      </c>
      <c r="D428" s="116">
        <v>0.42469865493696402</v>
      </c>
      <c r="E428" s="116">
        <v>27173</v>
      </c>
      <c r="F428" s="116"/>
      <c r="G428" s="116"/>
      <c r="H428" s="116"/>
      <c r="I428" s="116"/>
      <c r="J428" s="116"/>
    </row>
    <row r="429" spans="1:10" x14ac:dyDescent="0.15">
      <c r="A429" s="116" t="s">
        <v>52</v>
      </c>
      <c r="B429" s="116" t="s">
        <v>182</v>
      </c>
      <c r="C429" s="116">
        <v>4199</v>
      </c>
      <c r="D429" s="116">
        <v>0.381655647589554</v>
      </c>
      <c r="E429" s="116">
        <v>230823</v>
      </c>
      <c r="F429" s="116"/>
      <c r="G429" s="116"/>
      <c r="H429" s="116"/>
      <c r="I429" s="116"/>
      <c r="J429" s="116"/>
    </row>
    <row r="430" spans="1:10" x14ac:dyDescent="0.15">
      <c r="A430" s="116" t="s">
        <v>52</v>
      </c>
      <c r="B430" s="116" t="s">
        <v>183</v>
      </c>
      <c r="C430" s="116">
        <v>4199</v>
      </c>
      <c r="D430" s="116">
        <v>0.370715150605959</v>
      </c>
      <c r="E430" s="116">
        <v>20406</v>
      </c>
      <c r="F430" s="116"/>
      <c r="G430" s="116"/>
      <c r="H430" s="116"/>
      <c r="I430" s="116"/>
      <c r="J430" s="116"/>
    </row>
    <row r="431" spans="1:10" x14ac:dyDescent="0.15">
      <c r="A431" s="116" t="s">
        <v>52</v>
      </c>
      <c r="B431" s="116" t="s">
        <v>182</v>
      </c>
      <c r="C431" s="116">
        <v>6298</v>
      </c>
      <c r="D431" s="116">
        <v>0.406992381299358</v>
      </c>
      <c r="E431" s="116">
        <v>221365</v>
      </c>
      <c r="F431" s="116"/>
      <c r="G431" s="116"/>
      <c r="H431" s="116"/>
      <c r="I431" s="116"/>
      <c r="J431" s="116"/>
    </row>
    <row r="432" spans="1:10" x14ac:dyDescent="0.15">
      <c r="A432" s="116" t="s">
        <v>52</v>
      </c>
      <c r="B432" s="116" t="s">
        <v>183</v>
      </c>
      <c r="C432" s="116">
        <v>6298</v>
      </c>
      <c r="D432" s="116">
        <v>0.39089774225003399</v>
      </c>
      <c r="E432" s="116">
        <v>23364</v>
      </c>
      <c r="F432" s="116"/>
      <c r="G432" s="116"/>
      <c r="H432" s="116"/>
      <c r="I432" s="116"/>
      <c r="J432" s="116"/>
    </row>
    <row r="433" spans="1:10" x14ac:dyDescent="0.15">
      <c r="A433" s="116" t="s">
        <v>52</v>
      </c>
      <c r="B433" s="116" t="s">
        <v>182</v>
      </c>
      <c r="C433" s="116">
        <v>8397</v>
      </c>
      <c r="D433" s="116">
        <v>0.41737835260332301</v>
      </c>
      <c r="E433" s="116">
        <v>217488</v>
      </c>
      <c r="F433" s="116"/>
      <c r="G433" s="116"/>
      <c r="H433" s="116"/>
      <c r="I433" s="116"/>
      <c r="J433" s="116"/>
    </row>
    <row r="434" spans="1:10" x14ac:dyDescent="0.15">
      <c r="A434" s="116" t="s">
        <v>52</v>
      </c>
      <c r="B434" s="116" t="s">
        <v>183</v>
      </c>
      <c r="C434" s="116">
        <v>8397</v>
      </c>
      <c r="D434" s="116">
        <v>0.406987023563323</v>
      </c>
      <c r="E434" s="116">
        <v>26636</v>
      </c>
      <c r="F434" s="116"/>
      <c r="G434" s="116"/>
      <c r="H434" s="116"/>
      <c r="I434" s="116"/>
      <c r="J434" s="116"/>
    </row>
    <row r="435" spans="1:10" x14ac:dyDescent="0.15">
      <c r="A435" s="116" t="s">
        <v>52</v>
      </c>
      <c r="B435" s="116" t="s">
        <v>182</v>
      </c>
      <c r="C435" s="116">
        <v>10496</v>
      </c>
      <c r="D435" s="116">
        <v>0.43811279105901002</v>
      </c>
      <c r="E435" s="116">
        <v>209748</v>
      </c>
      <c r="F435" s="116"/>
      <c r="G435" s="116"/>
      <c r="H435" s="116"/>
      <c r="I435" s="116"/>
      <c r="J435" s="116"/>
    </row>
    <row r="436" spans="1:10" x14ac:dyDescent="0.15">
      <c r="A436" s="116" t="s">
        <v>52</v>
      </c>
      <c r="B436" s="116" t="s">
        <v>183</v>
      </c>
      <c r="C436" s="116">
        <v>10496</v>
      </c>
      <c r="D436" s="116">
        <v>0.42625880008143702</v>
      </c>
      <c r="E436" s="116">
        <v>29605</v>
      </c>
      <c r="F436" s="116"/>
      <c r="G436" s="116"/>
      <c r="H436" s="116"/>
      <c r="I436" s="116"/>
      <c r="J436" s="116"/>
    </row>
    <row r="437" spans="1:10" x14ac:dyDescent="0.15">
      <c r="A437" s="116" t="s">
        <v>52</v>
      </c>
      <c r="B437" s="116" t="s">
        <v>182</v>
      </c>
      <c r="C437" s="116">
        <v>12595</v>
      </c>
      <c r="D437" s="116">
        <v>0.44044340623426098</v>
      </c>
      <c r="E437" s="116">
        <v>208878</v>
      </c>
      <c r="F437" s="116"/>
      <c r="G437" s="116"/>
      <c r="H437" s="116"/>
      <c r="I437" s="116"/>
      <c r="J437" s="116"/>
    </row>
    <row r="438" spans="1:10" x14ac:dyDescent="0.15">
      <c r="A438" s="116" t="s">
        <v>52</v>
      </c>
      <c r="B438" s="116" t="s">
        <v>183</v>
      </c>
      <c r="C438" s="116">
        <v>12595</v>
      </c>
      <c r="D438" s="116">
        <v>0.44379734899220902</v>
      </c>
      <c r="E438" s="116">
        <v>31876</v>
      </c>
      <c r="F438" s="116"/>
      <c r="G438" s="116"/>
      <c r="H438" s="116"/>
      <c r="I438" s="116"/>
      <c r="J438" s="116"/>
    </row>
    <row r="439" spans="1:10" x14ac:dyDescent="0.15">
      <c r="A439" s="116" t="s">
        <v>52</v>
      </c>
      <c r="B439" s="116" t="s">
        <v>182</v>
      </c>
      <c r="C439" s="116">
        <v>14694</v>
      </c>
      <c r="D439" s="116">
        <v>0.45060703149277198</v>
      </c>
      <c r="E439" s="116">
        <v>205084</v>
      </c>
      <c r="F439" s="116"/>
      <c r="G439" s="116"/>
      <c r="H439" s="116"/>
      <c r="I439" s="116"/>
      <c r="J439" s="116"/>
    </row>
    <row r="440" spans="1:10" x14ac:dyDescent="0.15">
      <c r="A440" s="116" t="s">
        <v>52</v>
      </c>
      <c r="B440" s="116" t="s">
        <v>183</v>
      </c>
      <c r="C440" s="116">
        <v>14694</v>
      </c>
      <c r="D440" s="116">
        <v>0.45779979211984101</v>
      </c>
      <c r="E440" s="116">
        <v>33528</v>
      </c>
      <c r="F440" s="116"/>
      <c r="G440" s="116"/>
      <c r="H440" s="116"/>
      <c r="I440" s="116"/>
      <c r="J440" s="116"/>
    </row>
    <row r="441" spans="1:10" x14ac:dyDescent="0.15">
      <c r="A441" s="116" t="s">
        <v>52</v>
      </c>
      <c r="B441" s="116" t="s">
        <v>182</v>
      </c>
      <c r="C441" s="116">
        <v>16793</v>
      </c>
      <c r="D441" s="116">
        <v>0.470894098989531</v>
      </c>
      <c r="E441" s="116">
        <v>197511</v>
      </c>
      <c r="F441" s="116"/>
      <c r="G441" s="116"/>
      <c r="H441" s="116"/>
      <c r="I441" s="116"/>
      <c r="J441" s="116"/>
    </row>
    <row r="442" spans="1:10" x14ac:dyDescent="0.15">
      <c r="A442" s="116" t="s">
        <v>52</v>
      </c>
      <c r="B442" s="116" t="s">
        <v>183</v>
      </c>
      <c r="C442" s="116">
        <v>16793</v>
      </c>
      <c r="D442" s="116">
        <v>0.46894388307276802</v>
      </c>
      <c r="E442" s="116">
        <v>38142</v>
      </c>
      <c r="F442" s="116"/>
      <c r="G442" s="116"/>
      <c r="H442" s="116"/>
      <c r="I442" s="116"/>
      <c r="J442" s="116"/>
    </row>
    <row r="443" spans="1:10" x14ac:dyDescent="0.15">
      <c r="A443" s="116" t="s">
        <v>55</v>
      </c>
      <c r="B443" s="116" t="s">
        <v>182</v>
      </c>
      <c r="C443" s="116">
        <v>64358</v>
      </c>
      <c r="D443" s="116">
        <v>0.14856752562470299</v>
      </c>
      <c r="E443" s="116">
        <v>1649223</v>
      </c>
      <c r="F443" s="116"/>
      <c r="G443" s="116"/>
      <c r="H443" s="116"/>
      <c r="I443" s="116"/>
      <c r="J443" s="116"/>
    </row>
    <row r="444" spans="1:10" x14ac:dyDescent="0.15">
      <c r="A444" s="116" t="s">
        <v>55</v>
      </c>
      <c r="B444" s="116" t="s">
        <v>183</v>
      </c>
      <c r="C444" s="116">
        <v>64358</v>
      </c>
      <c r="D444" s="116">
        <v>0.14468058304654899</v>
      </c>
      <c r="E444" s="116">
        <v>75553</v>
      </c>
      <c r="F444" s="116"/>
      <c r="G444" s="116"/>
      <c r="H444" s="116"/>
      <c r="I444" s="116"/>
      <c r="J444" s="116"/>
    </row>
    <row r="445" spans="1:10" x14ac:dyDescent="0.15">
      <c r="A445" s="116" t="s">
        <v>55</v>
      </c>
      <c r="B445" s="116" t="s">
        <v>182</v>
      </c>
      <c r="C445" s="116">
        <v>96537</v>
      </c>
      <c r="D445" s="116">
        <v>0.14918755724063701</v>
      </c>
      <c r="E445" s="116">
        <v>1648022</v>
      </c>
      <c r="F445" s="116"/>
      <c r="G445" s="116"/>
      <c r="H445" s="116"/>
      <c r="I445" s="116"/>
      <c r="J445" s="116"/>
    </row>
    <row r="446" spans="1:10" x14ac:dyDescent="0.15">
      <c r="A446" s="116" t="s">
        <v>55</v>
      </c>
      <c r="B446" s="116" t="s">
        <v>183</v>
      </c>
      <c r="C446" s="116">
        <v>96537</v>
      </c>
      <c r="D446" s="116">
        <v>0.14478899823334801</v>
      </c>
      <c r="E446" s="116">
        <v>107935</v>
      </c>
      <c r="F446" s="116"/>
      <c r="G446" s="116"/>
      <c r="H446" s="116"/>
      <c r="I446" s="116"/>
      <c r="J446" s="116"/>
    </row>
    <row r="447" spans="1:10" x14ac:dyDescent="0.15">
      <c r="A447" s="116" t="s">
        <v>55</v>
      </c>
      <c r="B447" s="116" t="s">
        <v>182</v>
      </c>
      <c r="C447" s="116">
        <v>128715</v>
      </c>
      <c r="D447" s="116">
        <v>0.14932901324626999</v>
      </c>
      <c r="E447" s="116">
        <v>1647748</v>
      </c>
      <c r="F447" s="116"/>
      <c r="G447" s="116"/>
      <c r="H447" s="116"/>
      <c r="I447" s="116"/>
      <c r="J447" s="116"/>
    </row>
    <row r="448" spans="1:10" x14ac:dyDescent="0.15">
      <c r="A448" s="116" t="s">
        <v>55</v>
      </c>
      <c r="B448" s="116" t="s">
        <v>183</v>
      </c>
      <c r="C448" s="116">
        <v>128715</v>
      </c>
      <c r="D448" s="116">
        <v>0.14487624664558199</v>
      </c>
      <c r="E448" s="116">
        <v>140333</v>
      </c>
      <c r="F448" s="116"/>
      <c r="G448" s="116"/>
      <c r="H448" s="116"/>
      <c r="I448" s="116"/>
      <c r="J448" s="116"/>
    </row>
    <row r="449" spans="1:10" x14ac:dyDescent="0.15">
      <c r="A449" s="116" t="s">
        <v>55</v>
      </c>
      <c r="B449" s="116" t="s">
        <v>182</v>
      </c>
      <c r="C449" s="116">
        <v>160894</v>
      </c>
      <c r="D449" s="116">
        <v>0.14946530662396099</v>
      </c>
      <c r="E449" s="116">
        <v>1647484</v>
      </c>
      <c r="F449" s="116"/>
      <c r="G449" s="116"/>
      <c r="H449" s="116"/>
      <c r="I449" s="116"/>
      <c r="J449" s="116"/>
    </row>
    <row r="450" spans="1:10" x14ac:dyDescent="0.15">
      <c r="A450" s="116" t="s">
        <v>55</v>
      </c>
      <c r="B450" s="116" t="s">
        <v>183</v>
      </c>
      <c r="C450" s="116">
        <v>160894</v>
      </c>
      <c r="D450" s="116">
        <v>0.14652673879890399</v>
      </c>
      <c r="E450" s="116">
        <v>171852</v>
      </c>
      <c r="F450" s="116"/>
      <c r="G450" s="116"/>
      <c r="H450" s="116"/>
      <c r="I450" s="116"/>
      <c r="J450" s="116"/>
    </row>
    <row r="451" spans="1:10" x14ac:dyDescent="0.15">
      <c r="A451" s="116" t="s">
        <v>55</v>
      </c>
      <c r="B451" s="116" t="s">
        <v>182</v>
      </c>
      <c r="C451" s="116">
        <v>193073</v>
      </c>
      <c r="D451" s="116">
        <v>0.14963928718563399</v>
      </c>
      <c r="E451" s="116">
        <v>1647147</v>
      </c>
      <c r="F451" s="116"/>
      <c r="G451" s="116"/>
      <c r="H451" s="116"/>
      <c r="I451" s="116"/>
      <c r="J451" s="116"/>
    </row>
    <row r="452" spans="1:10" x14ac:dyDescent="0.15">
      <c r="A452" s="116" t="s">
        <v>55</v>
      </c>
      <c r="B452" s="116" t="s">
        <v>183</v>
      </c>
      <c r="C452" s="116">
        <v>193073</v>
      </c>
      <c r="D452" s="116">
        <v>0.14931507415082501</v>
      </c>
      <c r="E452" s="116">
        <v>203059</v>
      </c>
      <c r="F452" s="116"/>
      <c r="G452" s="116"/>
      <c r="H452" s="116"/>
      <c r="I452" s="116"/>
      <c r="J452" s="116"/>
    </row>
    <row r="453" spans="1:10" x14ac:dyDescent="0.15">
      <c r="A453" s="116" t="s">
        <v>55</v>
      </c>
      <c r="B453" s="116" t="s">
        <v>182</v>
      </c>
      <c r="C453" s="116">
        <v>225251</v>
      </c>
      <c r="D453" s="116">
        <v>0.14996504900882701</v>
      </c>
      <c r="E453" s="116">
        <v>1646516</v>
      </c>
      <c r="F453" s="116"/>
      <c r="G453" s="116"/>
      <c r="H453" s="116"/>
      <c r="I453" s="116"/>
      <c r="J453" s="116"/>
    </row>
    <row r="454" spans="1:10" x14ac:dyDescent="0.15">
      <c r="A454" s="116" t="s">
        <v>55</v>
      </c>
      <c r="B454" s="116" t="s">
        <v>183</v>
      </c>
      <c r="C454" s="116">
        <v>225251</v>
      </c>
      <c r="D454" s="116">
        <v>0.15166819996716499</v>
      </c>
      <c r="E454" s="116">
        <v>233696</v>
      </c>
      <c r="F454" s="116"/>
      <c r="G454" s="116"/>
      <c r="H454" s="116"/>
      <c r="I454" s="116"/>
      <c r="J454" s="116"/>
    </row>
    <row r="455" spans="1:10" x14ac:dyDescent="0.15">
      <c r="A455" s="116" t="s">
        <v>55</v>
      </c>
      <c r="B455" s="116" t="s">
        <v>182</v>
      </c>
      <c r="C455" s="116">
        <v>257430</v>
      </c>
      <c r="D455" s="116">
        <v>0.150084305714306</v>
      </c>
      <c r="E455" s="116">
        <v>1646285</v>
      </c>
      <c r="F455" s="116"/>
      <c r="G455" s="116"/>
      <c r="H455" s="116"/>
      <c r="I455" s="116"/>
      <c r="J455" s="116"/>
    </row>
    <row r="456" spans="1:10" x14ac:dyDescent="0.15">
      <c r="A456" s="116" t="s">
        <v>55</v>
      </c>
      <c r="B456" s="116" t="s">
        <v>183</v>
      </c>
      <c r="C456" s="116">
        <v>257430</v>
      </c>
      <c r="D456" s="116">
        <v>0.15244465920976599</v>
      </c>
      <c r="E456" s="116">
        <v>265472</v>
      </c>
      <c r="F456" s="116"/>
      <c r="G456" s="116"/>
      <c r="H456" s="116"/>
      <c r="I456" s="116"/>
      <c r="J456" s="116"/>
    </row>
    <row r="457" spans="1:10" x14ac:dyDescent="0.15">
      <c r="A457" s="116" t="s">
        <v>58</v>
      </c>
      <c r="B457" s="116" t="s">
        <v>182</v>
      </c>
      <c r="C457" s="116">
        <v>5246</v>
      </c>
      <c r="D457" s="116">
        <v>0.27800278683463397</v>
      </c>
      <c r="E457" s="116">
        <v>788104</v>
      </c>
      <c r="F457" s="116"/>
      <c r="G457" s="116"/>
      <c r="H457" s="116"/>
      <c r="I457" s="116"/>
      <c r="J457" s="116"/>
    </row>
    <row r="458" spans="1:10" x14ac:dyDescent="0.15">
      <c r="A458" s="116" t="s">
        <v>58</v>
      </c>
      <c r="B458" s="116" t="s">
        <v>183</v>
      </c>
      <c r="C458" s="116">
        <v>5246</v>
      </c>
      <c r="D458" s="116">
        <v>0.39252043632925598</v>
      </c>
      <c r="E458" s="116">
        <v>46217</v>
      </c>
      <c r="F458" s="116"/>
      <c r="G458" s="116"/>
      <c r="H458" s="116"/>
      <c r="I458" s="116"/>
      <c r="J458" s="116"/>
    </row>
    <row r="459" spans="1:10" x14ac:dyDescent="0.15">
      <c r="A459" s="116" t="s">
        <v>58</v>
      </c>
      <c r="B459" s="116" t="s">
        <v>182</v>
      </c>
      <c r="C459" s="116">
        <v>7869</v>
      </c>
      <c r="D459" s="116">
        <v>0.458869453928823</v>
      </c>
      <c r="E459" s="116">
        <v>590677</v>
      </c>
      <c r="F459" s="116"/>
      <c r="G459" s="116"/>
      <c r="H459" s="116"/>
      <c r="I459" s="116"/>
      <c r="J459" s="116"/>
    </row>
    <row r="460" spans="1:10" x14ac:dyDescent="0.15">
      <c r="A460" s="116" t="s">
        <v>58</v>
      </c>
      <c r="B460" s="116" t="s">
        <v>183</v>
      </c>
      <c r="C460" s="116">
        <v>7869</v>
      </c>
      <c r="D460" s="116">
        <v>0.55151475730627897</v>
      </c>
      <c r="E460" s="116">
        <v>75552</v>
      </c>
      <c r="F460" s="116"/>
      <c r="G460" s="116"/>
      <c r="H460" s="116"/>
      <c r="I460" s="116"/>
      <c r="J460" s="116"/>
    </row>
    <row r="461" spans="1:10" x14ac:dyDescent="0.15">
      <c r="A461" s="116" t="s">
        <v>58</v>
      </c>
      <c r="B461" s="116" t="s">
        <v>182</v>
      </c>
      <c r="C461" s="116">
        <v>10492</v>
      </c>
      <c r="D461" s="116">
        <v>0.632653603417491</v>
      </c>
      <c r="E461" s="116">
        <v>400981</v>
      </c>
      <c r="F461" s="116"/>
      <c r="G461" s="116"/>
      <c r="H461" s="116"/>
      <c r="I461" s="116"/>
      <c r="J461" s="116"/>
    </row>
    <row r="462" spans="1:10" x14ac:dyDescent="0.15">
      <c r="A462" s="116" t="s">
        <v>58</v>
      </c>
      <c r="B462" s="116" t="s">
        <v>183</v>
      </c>
      <c r="C462" s="116">
        <v>10492</v>
      </c>
      <c r="D462" s="116">
        <v>0.68591585811512101</v>
      </c>
      <c r="E462" s="116">
        <v>78401</v>
      </c>
      <c r="F462" s="116"/>
      <c r="G462" s="116"/>
      <c r="H462" s="116"/>
      <c r="I462" s="116"/>
      <c r="J462" s="116"/>
    </row>
    <row r="463" spans="1:10" x14ac:dyDescent="0.15">
      <c r="A463" s="116" t="s">
        <v>58</v>
      </c>
      <c r="B463" s="116" t="s">
        <v>182</v>
      </c>
      <c r="C463" s="116">
        <v>13114</v>
      </c>
      <c r="D463" s="116">
        <v>0.73179785646427398</v>
      </c>
      <c r="E463" s="116">
        <v>292759</v>
      </c>
      <c r="F463" s="116"/>
      <c r="G463" s="116"/>
      <c r="H463" s="116"/>
      <c r="I463" s="116"/>
      <c r="J463" s="116"/>
    </row>
    <row r="464" spans="1:10" x14ac:dyDescent="0.15">
      <c r="A464" s="116" t="s">
        <v>58</v>
      </c>
      <c r="B464" s="116" t="s">
        <v>183</v>
      </c>
      <c r="C464" s="116">
        <v>13114</v>
      </c>
      <c r="D464" s="116">
        <v>0.76546890187538696</v>
      </c>
      <c r="E464" s="116">
        <v>49214</v>
      </c>
      <c r="F464" s="116"/>
      <c r="G464" s="116"/>
      <c r="H464" s="116"/>
      <c r="I464" s="116"/>
      <c r="J464" s="116"/>
    </row>
    <row r="465" spans="1:10" x14ac:dyDescent="0.15">
      <c r="A465" s="116" t="s">
        <v>58</v>
      </c>
      <c r="B465" s="116" t="s">
        <v>182</v>
      </c>
      <c r="C465" s="116">
        <v>15737</v>
      </c>
      <c r="D465" s="116">
        <v>0.76630531871329199</v>
      </c>
      <c r="E465" s="116">
        <v>255092</v>
      </c>
      <c r="F465" s="116"/>
      <c r="G465" s="116"/>
      <c r="H465" s="116"/>
      <c r="I465" s="116"/>
      <c r="J465" s="116"/>
    </row>
    <row r="466" spans="1:10" x14ac:dyDescent="0.15">
      <c r="A466" s="116" t="s">
        <v>58</v>
      </c>
      <c r="B466" s="116" t="s">
        <v>183</v>
      </c>
      <c r="C466" s="116">
        <v>15737</v>
      </c>
      <c r="D466" s="116">
        <v>0.77849886538635904</v>
      </c>
      <c r="E466" s="116">
        <v>47168</v>
      </c>
      <c r="F466" s="116"/>
      <c r="G466" s="116"/>
      <c r="H466" s="116"/>
      <c r="I466" s="116"/>
      <c r="J466" s="116"/>
    </row>
    <row r="467" spans="1:10" x14ac:dyDescent="0.15">
      <c r="A467" s="116" t="s">
        <v>58</v>
      </c>
      <c r="B467" s="116" t="s">
        <v>182</v>
      </c>
      <c r="C467" s="116">
        <v>18360</v>
      </c>
      <c r="D467" s="116">
        <v>0.78284951551035598</v>
      </c>
      <c r="E467" s="116">
        <v>237033</v>
      </c>
      <c r="F467" s="116"/>
      <c r="G467" s="116"/>
      <c r="H467" s="116"/>
      <c r="I467" s="116"/>
      <c r="J467" s="116"/>
    </row>
    <row r="468" spans="1:10" x14ac:dyDescent="0.15">
      <c r="A468" s="116" t="s">
        <v>58</v>
      </c>
      <c r="B468" s="116" t="s">
        <v>183</v>
      </c>
      <c r="C468" s="116">
        <v>18360</v>
      </c>
      <c r="D468" s="116">
        <v>0.78484848762460302</v>
      </c>
      <c r="E468" s="116">
        <v>47143</v>
      </c>
      <c r="F468" s="116"/>
      <c r="G468" s="116"/>
      <c r="H468" s="116"/>
      <c r="I468" s="116"/>
      <c r="J468" s="116"/>
    </row>
    <row r="469" spans="1:10" x14ac:dyDescent="0.15">
      <c r="A469" s="116" t="s">
        <v>58</v>
      </c>
      <c r="B469" s="116" t="s">
        <v>182</v>
      </c>
      <c r="C469" s="116">
        <v>20983</v>
      </c>
      <c r="D469" s="116">
        <v>0.79673971495866902</v>
      </c>
      <c r="E469" s="116">
        <v>221871</v>
      </c>
      <c r="F469" s="116"/>
      <c r="G469" s="116"/>
      <c r="H469" s="116"/>
      <c r="I469" s="116"/>
      <c r="J469" s="116"/>
    </row>
    <row r="470" spans="1:10" x14ac:dyDescent="0.15">
      <c r="A470" s="116" t="s">
        <v>58</v>
      </c>
      <c r="B470" s="116" t="s">
        <v>183</v>
      </c>
      <c r="C470" s="116">
        <v>20983</v>
      </c>
      <c r="D470" s="116">
        <v>0.79550661850322602</v>
      </c>
      <c r="E470" s="116">
        <v>47223</v>
      </c>
      <c r="F470" s="116"/>
      <c r="G470" s="116"/>
      <c r="H470" s="116"/>
      <c r="I470" s="116"/>
      <c r="J470" s="116"/>
    </row>
    <row r="471" spans="1:10" x14ac:dyDescent="0.15">
      <c r="A471" s="116" t="s">
        <v>61</v>
      </c>
      <c r="B471" s="116" t="s">
        <v>182</v>
      </c>
      <c r="C471" s="116">
        <v>1278723</v>
      </c>
      <c r="D471" s="116">
        <v>8.2801421638877701E-2</v>
      </c>
      <c r="E471" s="116">
        <v>34363296</v>
      </c>
      <c r="F471" s="116"/>
      <c r="G471" s="116"/>
      <c r="H471" s="116"/>
      <c r="I471" s="116"/>
      <c r="J471" s="116"/>
    </row>
    <row r="472" spans="1:10" x14ac:dyDescent="0.15">
      <c r="A472" s="116" t="s">
        <v>61</v>
      </c>
      <c r="B472" s="116" t="s">
        <v>183</v>
      </c>
      <c r="C472" s="116">
        <v>1278723</v>
      </c>
      <c r="D472" s="116">
        <v>2.3706668525799598E-2</v>
      </c>
      <c r="E472" s="116">
        <v>3971725</v>
      </c>
      <c r="F472" s="116"/>
      <c r="G472" s="116"/>
      <c r="H472" s="116"/>
      <c r="I472" s="116"/>
      <c r="J472" s="116"/>
    </row>
    <row r="473" spans="1:10" x14ac:dyDescent="0.15">
      <c r="A473" s="116" t="s">
        <v>61</v>
      </c>
      <c r="B473" s="116" t="s">
        <v>182</v>
      </c>
      <c r="C473" s="116">
        <v>1918084</v>
      </c>
      <c r="D473" s="116">
        <v>9.55409847547177E-2</v>
      </c>
      <c r="E473" s="116">
        <v>33886002</v>
      </c>
      <c r="F473" s="116"/>
      <c r="G473" s="116"/>
      <c r="H473" s="116"/>
      <c r="I473" s="116"/>
      <c r="J473" s="116"/>
    </row>
    <row r="474" spans="1:10" x14ac:dyDescent="0.15">
      <c r="A474" s="116" t="s">
        <v>61</v>
      </c>
      <c r="B474" s="116" t="s">
        <v>183</v>
      </c>
      <c r="C474" s="116">
        <v>1918084</v>
      </c>
      <c r="D474" s="116">
        <v>4.7328832622830601E-2</v>
      </c>
      <c r="E474" s="116">
        <v>4344234</v>
      </c>
      <c r="F474" s="116"/>
      <c r="G474" s="116"/>
      <c r="H474" s="116"/>
      <c r="I474" s="116"/>
      <c r="J474" s="116"/>
    </row>
    <row r="475" spans="1:10" x14ac:dyDescent="0.15">
      <c r="A475" s="116" t="s">
        <v>61</v>
      </c>
      <c r="B475" s="116" t="s">
        <v>182</v>
      </c>
      <c r="C475" s="116">
        <v>2557445</v>
      </c>
      <c r="D475" s="116">
        <v>0.102326455502039</v>
      </c>
      <c r="E475" s="116">
        <v>33631781</v>
      </c>
      <c r="F475" s="116"/>
      <c r="G475" s="116"/>
      <c r="H475" s="116"/>
      <c r="I475" s="116"/>
      <c r="J475" s="116"/>
    </row>
    <row r="476" spans="1:10" x14ac:dyDescent="0.15">
      <c r="A476" s="116" t="s">
        <v>61</v>
      </c>
      <c r="B476" s="116" t="s">
        <v>183</v>
      </c>
      <c r="C476" s="116">
        <v>2557445</v>
      </c>
      <c r="D476" s="116">
        <v>6.5564306482349094E-2</v>
      </c>
      <c r="E476" s="116">
        <v>4868359</v>
      </c>
      <c r="F476" s="116"/>
      <c r="G476" s="116"/>
      <c r="H476" s="116"/>
      <c r="I476" s="116"/>
      <c r="J476" s="116"/>
    </row>
    <row r="477" spans="1:10" x14ac:dyDescent="0.15">
      <c r="A477" s="116" t="s">
        <v>61</v>
      </c>
      <c r="B477" s="116" t="s">
        <v>182</v>
      </c>
      <c r="C477" s="116">
        <v>3196806</v>
      </c>
      <c r="D477" s="116">
        <v>0.106715774612008</v>
      </c>
      <c r="E477" s="116">
        <v>33467333</v>
      </c>
      <c r="F477" s="116"/>
      <c r="G477" s="116"/>
      <c r="H477" s="116"/>
      <c r="I477" s="116"/>
      <c r="J477" s="116"/>
    </row>
    <row r="478" spans="1:10" x14ac:dyDescent="0.15">
      <c r="A478" s="116" t="s">
        <v>61</v>
      </c>
      <c r="B478" s="116" t="s">
        <v>183</v>
      </c>
      <c r="C478" s="116">
        <v>3196806</v>
      </c>
      <c r="D478" s="116">
        <v>8.0964771528957896E-2</v>
      </c>
      <c r="E478" s="116">
        <v>5261299</v>
      </c>
      <c r="F478" s="116"/>
      <c r="G478" s="116"/>
      <c r="H478" s="116"/>
      <c r="I478" s="116"/>
      <c r="J478" s="116"/>
    </row>
    <row r="479" spans="1:10" x14ac:dyDescent="0.15">
      <c r="A479" s="116" t="s">
        <v>61</v>
      </c>
      <c r="B479" s="116" t="s">
        <v>182</v>
      </c>
      <c r="C479" s="116">
        <v>3836167</v>
      </c>
      <c r="D479" s="116">
        <v>0.106851552890323</v>
      </c>
      <c r="E479" s="116">
        <v>33462246</v>
      </c>
      <c r="F479" s="116"/>
      <c r="G479" s="116"/>
      <c r="H479" s="116"/>
      <c r="I479" s="116"/>
      <c r="J479" s="116"/>
    </row>
    <row r="480" spans="1:10" x14ac:dyDescent="0.15">
      <c r="A480" s="116" t="s">
        <v>61</v>
      </c>
      <c r="B480" s="116" t="s">
        <v>183</v>
      </c>
      <c r="C480" s="116">
        <v>3836167</v>
      </c>
      <c r="D480" s="116">
        <v>8.2907626036246906E-2</v>
      </c>
      <c r="E480" s="116">
        <v>5878648</v>
      </c>
      <c r="F480" s="116"/>
      <c r="G480" s="116"/>
      <c r="H480" s="116"/>
      <c r="I480" s="116"/>
      <c r="J480" s="116"/>
    </row>
    <row r="481" spans="1:10" x14ac:dyDescent="0.15">
      <c r="A481" s="116" t="s">
        <v>61</v>
      </c>
      <c r="B481" s="116" t="s">
        <v>182</v>
      </c>
      <c r="C481" s="116">
        <v>4475528</v>
      </c>
      <c r="D481" s="116">
        <v>0.10703430773043</v>
      </c>
      <c r="E481" s="116">
        <v>33455399</v>
      </c>
      <c r="F481" s="116"/>
      <c r="G481" s="116"/>
      <c r="H481" s="116"/>
      <c r="I481" s="116"/>
      <c r="J481" s="116"/>
    </row>
    <row r="482" spans="1:10" x14ac:dyDescent="0.15">
      <c r="A482" s="116" t="s">
        <v>61</v>
      </c>
      <c r="B482" s="116" t="s">
        <v>183</v>
      </c>
      <c r="C482" s="116">
        <v>4475528</v>
      </c>
      <c r="D482" s="116">
        <v>8.6800568373691697E-2</v>
      </c>
      <c r="E482" s="116">
        <v>6492047</v>
      </c>
      <c r="F482" s="116"/>
      <c r="G482" s="116"/>
      <c r="H482" s="116"/>
      <c r="I482" s="116"/>
      <c r="J482" s="116"/>
    </row>
    <row r="483" spans="1:10" x14ac:dyDescent="0.15">
      <c r="A483" s="116" t="s">
        <v>61</v>
      </c>
      <c r="B483" s="116" t="s">
        <v>182</v>
      </c>
      <c r="C483" s="116">
        <v>5114889</v>
      </c>
      <c r="D483" s="116">
        <v>0.107036282881324</v>
      </c>
      <c r="E483" s="116">
        <v>33455325</v>
      </c>
      <c r="F483" s="116"/>
      <c r="G483" s="116"/>
      <c r="H483" s="116"/>
      <c r="I483" s="116"/>
      <c r="J483" s="116"/>
    </row>
    <row r="484" spans="1:10" x14ac:dyDescent="0.15">
      <c r="A484" s="116" t="s">
        <v>61</v>
      </c>
      <c r="B484" s="116" t="s">
        <v>183</v>
      </c>
      <c r="C484" s="116">
        <v>5114889</v>
      </c>
      <c r="D484" s="116">
        <v>9.0867297298538E-2</v>
      </c>
      <c r="E484" s="116">
        <v>7073619</v>
      </c>
      <c r="F484" s="116"/>
      <c r="G484" s="116"/>
      <c r="H484" s="116"/>
      <c r="I484" s="116"/>
      <c r="J484" s="116"/>
    </row>
    <row r="485" spans="1:10" x14ac:dyDescent="0.15">
      <c r="A485" s="116" t="s">
        <v>63</v>
      </c>
      <c r="B485" s="116" t="s">
        <v>182</v>
      </c>
      <c r="C485" s="116">
        <v>2085</v>
      </c>
      <c r="D485" s="116">
        <v>0.29423656495628298</v>
      </c>
      <c r="E485" s="116">
        <v>511447</v>
      </c>
      <c r="F485" s="116"/>
      <c r="G485" s="116"/>
      <c r="H485" s="116"/>
      <c r="I485" s="116"/>
      <c r="J485" s="116"/>
    </row>
    <row r="486" spans="1:10" x14ac:dyDescent="0.15">
      <c r="A486" s="116" t="s">
        <v>63</v>
      </c>
      <c r="B486" s="116" t="s">
        <v>183</v>
      </c>
      <c r="C486" s="116">
        <v>2085</v>
      </c>
      <c r="D486" s="116">
        <v>0.41264185728163899</v>
      </c>
      <c r="E486" s="116">
        <v>44357</v>
      </c>
      <c r="F486" s="116"/>
      <c r="G486" s="116"/>
      <c r="H486" s="116"/>
      <c r="I486" s="116"/>
      <c r="J486" s="116"/>
    </row>
    <row r="487" spans="1:10" x14ac:dyDescent="0.15">
      <c r="A487" s="116" t="s">
        <v>63</v>
      </c>
      <c r="B487" s="116" t="s">
        <v>182</v>
      </c>
      <c r="C487" s="116">
        <v>3127</v>
      </c>
      <c r="D487" s="116">
        <v>0.45975972577938701</v>
      </c>
      <c r="E487" s="116">
        <v>391497</v>
      </c>
      <c r="F487" s="116"/>
      <c r="G487" s="116"/>
      <c r="H487" s="116"/>
      <c r="I487" s="116"/>
      <c r="J487" s="116"/>
    </row>
    <row r="488" spans="1:10" x14ac:dyDescent="0.15">
      <c r="A488" s="116" t="s">
        <v>63</v>
      </c>
      <c r="B488" s="116" t="s">
        <v>183</v>
      </c>
      <c r="C488" s="116">
        <v>3127</v>
      </c>
      <c r="D488" s="116">
        <v>0.56574422635343902</v>
      </c>
      <c r="E488" s="116">
        <v>56034</v>
      </c>
      <c r="F488" s="116"/>
      <c r="G488" s="116"/>
      <c r="H488" s="116"/>
      <c r="I488" s="116"/>
      <c r="J488" s="116"/>
    </row>
    <row r="489" spans="1:10" x14ac:dyDescent="0.15">
      <c r="A489" s="116" t="s">
        <v>63</v>
      </c>
      <c r="B489" s="116" t="s">
        <v>182</v>
      </c>
      <c r="C489" s="116">
        <v>4169</v>
      </c>
      <c r="D489" s="116">
        <v>0.61005944758456199</v>
      </c>
      <c r="E489" s="116">
        <v>282579</v>
      </c>
      <c r="F489" s="116"/>
      <c r="G489" s="116"/>
      <c r="H489" s="116"/>
      <c r="I489" s="116"/>
      <c r="J489" s="116"/>
    </row>
    <row r="490" spans="1:10" x14ac:dyDescent="0.15">
      <c r="A490" s="116" t="s">
        <v>63</v>
      </c>
      <c r="B490" s="116" t="s">
        <v>183</v>
      </c>
      <c r="C490" s="116">
        <v>4169</v>
      </c>
      <c r="D490" s="116">
        <v>0.700185739203391</v>
      </c>
      <c r="E490" s="116">
        <v>40696</v>
      </c>
      <c r="F490" s="116"/>
      <c r="G490" s="116"/>
      <c r="H490" s="116"/>
      <c r="I490" s="116"/>
      <c r="J490" s="116"/>
    </row>
    <row r="491" spans="1:10" x14ac:dyDescent="0.15">
      <c r="A491" s="116" t="s">
        <v>63</v>
      </c>
      <c r="B491" s="116" t="s">
        <v>182</v>
      </c>
      <c r="C491" s="116">
        <v>5212</v>
      </c>
      <c r="D491" s="116">
        <v>0.69654961141040295</v>
      </c>
      <c r="E491" s="116">
        <v>219902</v>
      </c>
      <c r="F491" s="116"/>
      <c r="G491" s="116"/>
      <c r="H491" s="116"/>
      <c r="I491" s="116"/>
      <c r="J491" s="116"/>
    </row>
    <row r="492" spans="1:10" x14ac:dyDescent="0.15">
      <c r="A492" s="116" t="s">
        <v>63</v>
      </c>
      <c r="B492" s="116" t="s">
        <v>183</v>
      </c>
      <c r="C492" s="116">
        <v>5212</v>
      </c>
      <c r="D492" s="116">
        <v>0.75391625452618505</v>
      </c>
      <c r="E492" s="116">
        <v>40619</v>
      </c>
      <c r="F492" s="116"/>
      <c r="G492" s="116"/>
      <c r="H492" s="116"/>
      <c r="I492" s="116"/>
      <c r="J492" s="116"/>
    </row>
    <row r="493" spans="1:10" x14ac:dyDescent="0.15">
      <c r="A493" s="116" t="s">
        <v>63</v>
      </c>
      <c r="B493" s="116" t="s">
        <v>182</v>
      </c>
      <c r="C493" s="116">
        <v>6254</v>
      </c>
      <c r="D493" s="116">
        <v>0.75611035061379495</v>
      </c>
      <c r="E493" s="116">
        <v>176740</v>
      </c>
      <c r="F493" s="116"/>
      <c r="G493" s="116"/>
      <c r="H493" s="116"/>
      <c r="I493" s="116"/>
      <c r="J493" s="116"/>
    </row>
    <row r="494" spans="1:10" x14ac:dyDescent="0.15">
      <c r="A494" s="116" t="s">
        <v>63</v>
      </c>
      <c r="B494" s="116" t="s">
        <v>183</v>
      </c>
      <c r="C494" s="116">
        <v>6254</v>
      </c>
      <c r="D494" s="116">
        <v>0.78055175306897395</v>
      </c>
      <c r="E494" s="116">
        <v>49200</v>
      </c>
      <c r="F494" s="116"/>
      <c r="G494" s="116"/>
      <c r="H494" s="116"/>
      <c r="I494" s="116"/>
      <c r="J494" s="116"/>
    </row>
    <row r="495" spans="1:10" x14ac:dyDescent="0.15">
      <c r="A495" s="116" t="s">
        <v>63</v>
      </c>
      <c r="B495" s="116" t="s">
        <v>182</v>
      </c>
      <c r="C495" s="116">
        <v>7296</v>
      </c>
      <c r="D495" s="116">
        <v>0.80765090965291797</v>
      </c>
      <c r="E495" s="116">
        <v>139390</v>
      </c>
      <c r="F495" s="116"/>
      <c r="G495" s="116"/>
      <c r="H495" s="116"/>
      <c r="I495" s="116"/>
      <c r="J495" s="116"/>
    </row>
    <row r="496" spans="1:10" x14ac:dyDescent="0.15">
      <c r="A496" s="116" t="s">
        <v>63</v>
      </c>
      <c r="B496" s="116" t="s">
        <v>183</v>
      </c>
      <c r="C496" s="116">
        <v>7296</v>
      </c>
      <c r="D496" s="116">
        <v>0.82502014704583504</v>
      </c>
      <c r="E496" s="116">
        <v>41032</v>
      </c>
      <c r="F496" s="116"/>
      <c r="G496" s="116"/>
      <c r="H496" s="116"/>
      <c r="I496" s="116"/>
      <c r="J496" s="116"/>
    </row>
    <row r="497" spans="1:10" x14ac:dyDescent="0.15">
      <c r="A497" s="116" t="s">
        <v>63</v>
      </c>
      <c r="B497" s="116" t="s">
        <v>182</v>
      </c>
      <c r="C497" s="116">
        <v>8338</v>
      </c>
      <c r="D497" s="116">
        <v>0.86090948732668005</v>
      </c>
      <c r="E497" s="116">
        <v>100795</v>
      </c>
      <c r="F497" s="116"/>
      <c r="G497" s="116"/>
      <c r="H497" s="116"/>
      <c r="I497" s="116"/>
      <c r="J497" s="116"/>
    </row>
    <row r="498" spans="1:10" x14ac:dyDescent="0.15">
      <c r="A498" s="116" t="s">
        <v>63</v>
      </c>
      <c r="B498" s="116" t="s">
        <v>183</v>
      </c>
      <c r="C498" s="116">
        <v>8338</v>
      </c>
      <c r="D498" s="116">
        <v>0.872866621036827</v>
      </c>
      <c r="E498" s="116">
        <v>25642</v>
      </c>
      <c r="F498" s="116"/>
      <c r="G498" s="116"/>
      <c r="H498" s="116"/>
      <c r="I498" s="116"/>
      <c r="J498" s="116"/>
    </row>
    <row r="499" spans="1:10" x14ac:dyDescent="0.15">
      <c r="A499" s="116" t="s">
        <v>68</v>
      </c>
      <c r="B499" s="116" t="s">
        <v>182</v>
      </c>
      <c r="C499" s="116">
        <v>704409</v>
      </c>
      <c r="D499" s="116">
        <v>8.4845647545995995E-2</v>
      </c>
      <c r="E499" s="116">
        <v>67712697</v>
      </c>
      <c r="F499" s="116"/>
      <c r="G499" s="116"/>
      <c r="H499" s="116"/>
      <c r="I499" s="116"/>
      <c r="J499" s="116"/>
    </row>
    <row r="500" spans="1:10" x14ac:dyDescent="0.15">
      <c r="A500" s="116" t="s">
        <v>68</v>
      </c>
      <c r="B500" s="116" t="s">
        <v>183</v>
      </c>
      <c r="C500" s="116">
        <v>704409</v>
      </c>
      <c r="D500" s="116">
        <v>6.8913946291404599E-2</v>
      </c>
      <c r="E500" s="116">
        <v>2184453</v>
      </c>
      <c r="F500" s="116"/>
      <c r="G500" s="116"/>
      <c r="H500" s="116"/>
      <c r="I500" s="116"/>
      <c r="J500" s="116"/>
    </row>
    <row r="501" spans="1:10" x14ac:dyDescent="0.15">
      <c r="A501" s="116" t="s">
        <v>68</v>
      </c>
      <c r="B501" s="116" t="s">
        <v>182</v>
      </c>
      <c r="C501" s="116">
        <v>1056614</v>
      </c>
      <c r="D501" s="116">
        <v>9.4683279870138901E-2</v>
      </c>
      <c r="E501" s="116">
        <v>66984806</v>
      </c>
      <c r="F501" s="116"/>
      <c r="G501" s="116"/>
      <c r="H501" s="116"/>
      <c r="I501" s="116"/>
      <c r="J501" s="116"/>
    </row>
    <row r="502" spans="1:10" x14ac:dyDescent="0.15">
      <c r="A502" s="116" t="s">
        <v>68</v>
      </c>
      <c r="B502" s="116" t="s">
        <v>183</v>
      </c>
      <c r="C502" s="116">
        <v>1056614</v>
      </c>
      <c r="D502" s="116">
        <v>7.8749672964622194E-2</v>
      </c>
      <c r="E502" s="116">
        <v>2504226</v>
      </c>
      <c r="F502" s="116"/>
      <c r="G502" s="116"/>
      <c r="H502" s="116"/>
      <c r="I502" s="116"/>
      <c r="J502" s="116"/>
    </row>
    <row r="503" spans="1:10" x14ac:dyDescent="0.15">
      <c r="A503" s="116" t="s">
        <v>68</v>
      </c>
      <c r="B503" s="116" t="s">
        <v>182</v>
      </c>
      <c r="C503" s="116">
        <v>1408818</v>
      </c>
      <c r="D503" s="116">
        <v>9.2807862569753194E-2</v>
      </c>
      <c r="E503" s="116">
        <v>67123569</v>
      </c>
      <c r="F503" s="116"/>
      <c r="G503" s="116"/>
      <c r="H503" s="116"/>
      <c r="I503" s="116"/>
      <c r="J503" s="116"/>
    </row>
    <row r="504" spans="1:10" x14ac:dyDescent="0.15">
      <c r="A504" s="116" t="s">
        <v>68</v>
      </c>
      <c r="B504" s="116" t="s">
        <v>183</v>
      </c>
      <c r="C504" s="116">
        <v>1408818</v>
      </c>
      <c r="D504" s="116">
        <v>0.10652741395087301</v>
      </c>
      <c r="E504" s="116">
        <v>2666474</v>
      </c>
      <c r="F504" s="116"/>
      <c r="G504" s="116"/>
      <c r="H504" s="116"/>
      <c r="I504" s="116"/>
      <c r="J504" s="116"/>
    </row>
    <row r="505" spans="1:10" x14ac:dyDescent="0.15">
      <c r="A505" s="116" t="s">
        <v>68</v>
      </c>
      <c r="B505" s="116" t="s">
        <v>182</v>
      </c>
      <c r="C505" s="116">
        <v>1761022</v>
      </c>
      <c r="D505" s="116">
        <v>9.5204820037219307E-2</v>
      </c>
      <c r="E505" s="116">
        <v>66946217</v>
      </c>
      <c r="F505" s="116"/>
      <c r="G505" s="116"/>
      <c r="H505" s="116"/>
      <c r="I505" s="116"/>
      <c r="J505" s="116"/>
    </row>
    <row r="506" spans="1:10" x14ac:dyDescent="0.15">
      <c r="A506" s="116" t="s">
        <v>68</v>
      </c>
      <c r="B506" s="116" t="s">
        <v>183</v>
      </c>
      <c r="C506" s="116">
        <v>1761022</v>
      </c>
      <c r="D506" s="116">
        <v>0.13054215660704099</v>
      </c>
      <c r="E506" s="116">
        <v>2997058</v>
      </c>
      <c r="F506" s="116"/>
      <c r="G506" s="116"/>
      <c r="H506" s="116"/>
      <c r="I506" s="116"/>
      <c r="J506" s="116"/>
    </row>
    <row r="507" spans="1:10" x14ac:dyDescent="0.15">
      <c r="A507" s="116" t="s">
        <v>68</v>
      </c>
      <c r="B507" s="116" t="s">
        <v>182</v>
      </c>
      <c r="C507" s="116">
        <v>2113227</v>
      </c>
      <c r="D507" s="116">
        <v>9.5599019473671096E-2</v>
      </c>
      <c r="E507" s="116">
        <v>66917050</v>
      </c>
      <c r="F507" s="116"/>
      <c r="G507" s="116"/>
      <c r="H507" s="116"/>
      <c r="I507" s="116"/>
      <c r="J507" s="116"/>
    </row>
    <row r="508" spans="1:10" x14ac:dyDescent="0.15">
      <c r="A508" s="116" t="s">
        <v>68</v>
      </c>
      <c r="B508" s="116" t="s">
        <v>183</v>
      </c>
      <c r="C508" s="116">
        <v>2113227</v>
      </c>
      <c r="D508" s="116">
        <v>0.154272943760078</v>
      </c>
      <c r="E508" s="116">
        <v>3337889</v>
      </c>
      <c r="F508" s="116"/>
      <c r="G508" s="116"/>
      <c r="H508" s="116"/>
      <c r="I508" s="116"/>
      <c r="J508" s="116"/>
    </row>
    <row r="509" spans="1:10" x14ac:dyDescent="0.15">
      <c r="A509" s="116" t="s">
        <v>68</v>
      </c>
      <c r="B509" s="116" t="s">
        <v>182</v>
      </c>
      <c r="C509" s="116">
        <v>2465431</v>
      </c>
      <c r="D509" s="116">
        <v>9.5647606814640102E-2</v>
      </c>
      <c r="E509" s="116">
        <v>66913455</v>
      </c>
      <c r="F509" s="116"/>
      <c r="G509" s="116"/>
      <c r="H509" s="116"/>
      <c r="I509" s="116"/>
      <c r="J509" s="116"/>
    </row>
    <row r="510" spans="1:10" x14ac:dyDescent="0.15">
      <c r="A510" s="116" t="s">
        <v>68</v>
      </c>
      <c r="B510" s="116" t="s">
        <v>183</v>
      </c>
      <c r="C510" s="116">
        <v>2465431</v>
      </c>
      <c r="D510" s="116">
        <v>0.17824528906197101</v>
      </c>
      <c r="E510" s="116">
        <v>3668728</v>
      </c>
      <c r="F510" s="116"/>
      <c r="G510" s="116"/>
      <c r="H510" s="116"/>
      <c r="I510" s="116"/>
      <c r="J510" s="116"/>
    </row>
    <row r="511" spans="1:10" x14ac:dyDescent="0.15">
      <c r="A511" s="116" t="s">
        <v>68</v>
      </c>
      <c r="B511" s="116" t="s">
        <v>182</v>
      </c>
      <c r="C511" s="116">
        <v>2817635</v>
      </c>
      <c r="D511" s="116">
        <v>9.57105068104315E-2</v>
      </c>
      <c r="E511" s="116">
        <v>66908801</v>
      </c>
      <c r="F511" s="116"/>
      <c r="G511" s="116"/>
      <c r="H511" s="116"/>
      <c r="I511" s="116"/>
      <c r="J511" s="116"/>
    </row>
    <row r="512" spans="1:10" x14ac:dyDescent="0.15">
      <c r="A512" s="116" t="s">
        <v>68</v>
      </c>
      <c r="B512" s="116" t="s">
        <v>183</v>
      </c>
      <c r="C512" s="116">
        <v>2817635</v>
      </c>
      <c r="D512" s="116">
        <v>0.20225572035186201</v>
      </c>
      <c r="E512" s="116">
        <v>3998746</v>
      </c>
      <c r="F512" s="116"/>
      <c r="G512" s="116"/>
      <c r="H512" s="116"/>
      <c r="I512" s="116"/>
      <c r="J512" s="116"/>
    </row>
    <row r="513" spans="1:10" x14ac:dyDescent="0.15">
      <c r="A513" s="116" t="s">
        <v>47</v>
      </c>
      <c r="B513" s="116" t="s">
        <v>130</v>
      </c>
      <c r="C513" s="116">
        <v>3180</v>
      </c>
      <c r="D513" s="116">
        <v>0.37863362398653799</v>
      </c>
      <c r="E513" s="116">
        <v>507734</v>
      </c>
      <c r="F513" s="116"/>
      <c r="G513" s="116"/>
      <c r="H513" s="116"/>
      <c r="I513" s="116"/>
      <c r="J513" s="116"/>
    </row>
    <row r="514" spans="1:10" x14ac:dyDescent="0.15">
      <c r="A514" s="116" t="s">
        <v>47</v>
      </c>
      <c r="B514" s="116" t="s">
        <v>130</v>
      </c>
      <c r="C514" s="116">
        <v>4769</v>
      </c>
      <c r="D514" s="116">
        <v>0.43856080770995798</v>
      </c>
      <c r="E514" s="116">
        <v>458766</v>
      </c>
      <c r="F514" s="116"/>
      <c r="G514" s="116"/>
      <c r="H514" s="116"/>
      <c r="I514" s="116"/>
      <c r="J514" s="116"/>
    </row>
    <row r="515" spans="1:10" x14ac:dyDescent="0.15">
      <c r="A515" s="116" t="s">
        <v>47</v>
      </c>
      <c r="B515" s="116" t="s">
        <v>130</v>
      </c>
      <c r="C515" s="116">
        <v>6359</v>
      </c>
      <c r="D515" s="116">
        <v>0.485212176839528</v>
      </c>
      <c r="E515" s="116">
        <v>420646</v>
      </c>
      <c r="F515" s="116"/>
      <c r="G515" s="116"/>
      <c r="H515" s="116"/>
      <c r="I515" s="116"/>
      <c r="J515" s="116"/>
    </row>
    <row r="516" spans="1:10" x14ac:dyDescent="0.15">
      <c r="A516" s="116" t="s">
        <v>47</v>
      </c>
      <c r="B516" s="116" t="s">
        <v>130</v>
      </c>
      <c r="C516" s="116">
        <v>7949</v>
      </c>
      <c r="D516" s="116">
        <v>0.51946886951200799</v>
      </c>
      <c r="E516" s="116">
        <v>392654</v>
      </c>
      <c r="F516" s="116"/>
      <c r="G516" s="116"/>
      <c r="H516" s="116"/>
      <c r="I516" s="116"/>
      <c r="J516" s="116"/>
    </row>
    <row r="517" spans="1:10" x14ac:dyDescent="0.15">
      <c r="A517" s="116" t="s">
        <v>47</v>
      </c>
      <c r="B517" s="116" t="s">
        <v>88</v>
      </c>
      <c r="C517" s="116">
        <v>3180</v>
      </c>
      <c r="D517" s="116">
        <v>0.40673581153434202</v>
      </c>
      <c r="E517" s="116">
        <v>484771</v>
      </c>
      <c r="F517" s="116"/>
      <c r="G517" s="116"/>
      <c r="H517" s="116"/>
      <c r="I517" s="116"/>
      <c r="J517" s="116"/>
    </row>
    <row r="518" spans="1:10" x14ac:dyDescent="0.15">
      <c r="A518" s="116" t="s">
        <v>47</v>
      </c>
      <c r="B518" s="116" t="s">
        <v>130</v>
      </c>
      <c r="C518" s="116">
        <v>9538</v>
      </c>
      <c r="D518" s="116">
        <v>0.55547682423129796</v>
      </c>
      <c r="E518" s="116">
        <v>363231</v>
      </c>
      <c r="F518" s="116"/>
      <c r="G518" s="116"/>
      <c r="H518" s="116"/>
      <c r="I518" s="116"/>
      <c r="J518" s="116"/>
    </row>
    <row r="519" spans="1:10" x14ac:dyDescent="0.15">
      <c r="A519" s="116" t="s">
        <v>47</v>
      </c>
      <c r="B519" s="116" t="s">
        <v>45</v>
      </c>
      <c r="C519" s="116">
        <v>3180</v>
      </c>
      <c r="D519" s="116">
        <v>0.224618020498699</v>
      </c>
      <c r="E519" s="116">
        <v>5724</v>
      </c>
      <c r="F519" s="116"/>
      <c r="G519" s="116"/>
      <c r="H519" s="116"/>
      <c r="I519" s="116"/>
      <c r="J519" s="116"/>
    </row>
    <row r="520" spans="1:10" x14ac:dyDescent="0.15">
      <c r="A520" s="116" t="s">
        <v>47</v>
      </c>
      <c r="B520" s="116" t="s">
        <v>130</v>
      </c>
      <c r="C520" s="116">
        <v>11128</v>
      </c>
      <c r="D520" s="116">
        <v>0.58627015450512399</v>
      </c>
      <c r="E520" s="116">
        <v>338069</v>
      </c>
      <c r="F520" s="116"/>
      <c r="G520" s="116"/>
      <c r="H520" s="116"/>
      <c r="I520" s="116"/>
      <c r="J520" s="116"/>
    </row>
    <row r="521" spans="1:10" x14ac:dyDescent="0.15">
      <c r="A521" s="116" t="s">
        <v>47</v>
      </c>
      <c r="B521" s="116" t="s">
        <v>174</v>
      </c>
      <c r="C521" s="116">
        <v>3180</v>
      </c>
      <c r="D521" s="116">
        <v>0.28275722808627801</v>
      </c>
      <c r="E521" s="116">
        <v>5724</v>
      </c>
      <c r="F521" s="116">
        <v>318</v>
      </c>
      <c r="G521" s="116">
        <v>100000</v>
      </c>
      <c r="H521" s="116" t="b">
        <v>0</v>
      </c>
      <c r="I521" s="116">
        <v>2</v>
      </c>
      <c r="J521" s="116">
        <v>3</v>
      </c>
    </row>
    <row r="522" spans="1:10" x14ac:dyDescent="0.15">
      <c r="A522" s="116" t="s">
        <v>47</v>
      </c>
      <c r="B522" s="116" t="s">
        <v>130</v>
      </c>
      <c r="C522" s="116">
        <v>12718</v>
      </c>
      <c r="D522" s="116">
        <v>0.61523389934220596</v>
      </c>
      <c r="E522" s="116">
        <v>314402</v>
      </c>
      <c r="F522" s="116"/>
      <c r="G522" s="116"/>
      <c r="H522" s="116"/>
      <c r="I522" s="116"/>
      <c r="J522" s="116"/>
    </row>
    <row r="523" spans="1:10" x14ac:dyDescent="0.15">
      <c r="A523" s="116" t="s">
        <v>35</v>
      </c>
      <c r="B523" s="116" t="s">
        <v>130</v>
      </c>
      <c r="C523" s="116">
        <v>30776</v>
      </c>
      <c r="D523" s="116">
        <v>8.7296303800399405E-2</v>
      </c>
      <c r="E523" s="116">
        <v>788325</v>
      </c>
      <c r="F523" s="116"/>
      <c r="G523" s="116"/>
      <c r="H523" s="116"/>
      <c r="I523" s="116"/>
      <c r="J523" s="116"/>
    </row>
    <row r="524" spans="1:10" x14ac:dyDescent="0.15">
      <c r="A524" s="116" t="s">
        <v>35</v>
      </c>
      <c r="B524" s="116" t="s">
        <v>130</v>
      </c>
      <c r="C524" s="116">
        <v>46163</v>
      </c>
      <c r="D524" s="116">
        <v>8.7980549364670396E-2</v>
      </c>
      <c r="E524" s="116">
        <v>787734</v>
      </c>
      <c r="F524" s="116"/>
      <c r="G524" s="116"/>
      <c r="H524" s="116"/>
      <c r="I524" s="116"/>
      <c r="J524" s="116"/>
    </row>
    <row r="525" spans="1:10" x14ac:dyDescent="0.15">
      <c r="A525" s="116" t="s">
        <v>47</v>
      </c>
      <c r="B525" s="116" t="s">
        <v>56</v>
      </c>
      <c r="C525" s="116">
        <v>3180</v>
      </c>
      <c r="D525" s="116">
        <v>0.36756922135536102</v>
      </c>
      <c r="E525" s="116">
        <v>169724</v>
      </c>
      <c r="F525" s="116">
        <v>100000</v>
      </c>
      <c r="G525" s="116">
        <v>3</v>
      </c>
      <c r="H525" s="116">
        <v>1</v>
      </c>
      <c r="I525" s="116"/>
      <c r="J525" s="116"/>
    </row>
    <row r="526" spans="1:10" x14ac:dyDescent="0.15">
      <c r="A526" s="116" t="s">
        <v>35</v>
      </c>
      <c r="B526" s="116" t="s">
        <v>130</v>
      </c>
      <c r="C526" s="116">
        <v>61551</v>
      </c>
      <c r="D526" s="116">
        <v>8.9043387652319894E-2</v>
      </c>
      <c r="E526" s="116">
        <v>786816</v>
      </c>
      <c r="F526" s="116"/>
      <c r="G526" s="116"/>
      <c r="H526" s="116"/>
      <c r="I526" s="116"/>
      <c r="J526" s="116"/>
    </row>
    <row r="527" spans="1:10" x14ac:dyDescent="0.15">
      <c r="A527" s="116" t="s">
        <v>35</v>
      </c>
      <c r="B527" s="116" t="s">
        <v>130</v>
      </c>
      <c r="C527" s="116">
        <v>76938</v>
      </c>
      <c r="D527" s="116">
        <v>8.92274740224029E-2</v>
      </c>
      <c r="E527" s="116">
        <v>786657</v>
      </c>
      <c r="F527" s="116"/>
      <c r="G527" s="116"/>
      <c r="H527" s="116"/>
      <c r="I527" s="116"/>
      <c r="J527" s="116"/>
    </row>
    <row r="528" spans="1:10" x14ac:dyDescent="0.15">
      <c r="A528" s="116" t="s">
        <v>35</v>
      </c>
      <c r="B528" s="116" t="s">
        <v>130</v>
      </c>
      <c r="C528" s="116">
        <v>92326</v>
      </c>
      <c r="D528" s="116">
        <v>8.9405771512923601E-2</v>
      </c>
      <c r="E528" s="116">
        <v>786503</v>
      </c>
      <c r="F528" s="116"/>
      <c r="G528" s="116"/>
      <c r="H528" s="116"/>
      <c r="I528" s="116"/>
      <c r="J528" s="116"/>
    </row>
    <row r="529" spans="1:10" x14ac:dyDescent="0.15">
      <c r="A529" s="116" t="s">
        <v>47</v>
      </c>
      <c r="B529" s="116" t="s">
        <v>88</v>
      </c>
      <c r="C529" s="116">
        <v>4769</v>
      </c>
      <c r="D529" s="116">
        <v>0.43538626281168702</v>
      </c>
      <c r="E529" s="116">
        <v>461360</v>
      </c>
      <c r="F529" s="116"/>
      <c r="G529" s="116"/>
      <c r="H529" s="116"/>
      <c r="I529" s="116"/>
      <c r="J529" s="116"/>
    </row>
    <row r="530" spans="1:10" x14ac:dyDescent="0.15">
      <c r="A530" s="116" t="s">
        <v>35</v>
      </c>
      <c r="B530" s="116" t="s">
        <v>130</v>
      </c>
      <c r="C530" s="116">
        <v>107713</v>
      </c>
      <c r="D530" s="116">
        <v>8.9567860140669697E-2</v>
      </c>
      <c r="E530" s="116">
        <v>786363</v>
      </c>
      <c r="F530" s="116"/>
      <c r="G530" s="116"/>
      <c r="H530" s="116"/>
      <c r="I530" s="116"/>
      <c r="J530" s="116"/>
    </row>
    <row r="531" spans="1:10" x14ac:dyDescent="0.15">
      <c r="A531" s="116" t="s">
        <v>35</v>
      </c>
      <c r="B531" s="116" t="s">
        <v>130</v>
      </c>
      <c r="C531" s="116">
        <v>123101</v>
      </c>
      <c r="D531" s="116">
        <v>8.9655851110017601E-2</v>
      </c>
      <c r="E531" s="116">
        <v>786287</v>
      </c>
      <c r="F531" s="116"/>
      <c r="G531" s="116"/>
      <c r="H531" s="116"/>
      <c r="I531" s="116"/>
      <c r="J531" s="116"/>
    </row>
    <row r="532" spans="1:10" x14ac:dyDescent="0.15">
      <c r="A532" s="116" t="s">
        <v>47</v>
      </c>
      <c r="B532" s="116" t="s">
        <v>45</v>
      </c>
      <c r="C532" s="116">
        <v>4769</v>
      </c>
      <c r="D532" s="116">
        <v>0.36029860792412399</v>
      </c>
      <c r="E532" s="116">
        <v>8496</v>
      </c>
      <c r="F532" s="116"/>
      <c r="G532" s="116"/>
      <c r="H532" s="116"/>
      <c r="I532" s="116"/>
      <c r="J532" s="116"/>
    </row>
    <row r="533" spans="1:10" x14ac:dyDescent="0.15">
      <c r="A533" s="116" t="s">
        <v>42</v>
      </c>
      <c r="B533" s="116" t="s">
        <v>130</v>
      </c>
      <c r="C533" s="116">
        <v>39419</v>
      </c>
      <c r="D533" s="116">
        <v>0.18151431902624299</v>
      </c>
      <c r="E533" s="116">
        <v>2857178</v>
      </c>
      <c r="F533" s="116"/>
      <c r="G533" s="116"/>
      <c r="H533" s="116"/>
      <c r="I533" s="116"/>
      <c r="J533" s="116"/>
    </row>
    <row r="534" spans="1:10" x14ac:dyDescent="0.15">
      <c r="A534" s="116" t="s">
        <v>47</v>
      </c>
      <c r="B534" s="116" t="s">
        <v>174</v>
      </c>
      <c r="C534" s="116">
        <v>4769</v>
      </c>
      <c r="D534" s="116">
        <v>0.389941563408291</v>
      </c>
      <c r="E534" s="116">
        <v>8577</v>
      </c>
      <c r="F534" s="116">
        <v>476</v>
      </c>
      <c r="G534" s="116">
        <v>100000</v>
      </c>
      <c r="H534" s="116" t="b">
        <v>0</v>
      </c>
      <c r="I534" s="116">
        <v>2</v>
      </c>
      <c r="J534" s="116">
        <v>3</v>
      </c>
    </row>
    <row r="535" spans="1:10" x14ac:dyDescent="0.15">
      <c r="A535" s="116" t="s">
        <v>42</v>
      </c>
      <c r="B535" s="116" t="s">
        <v>130</v>
      </c>
      <c r="C535" s="116">
        <v>59129</v>
      </c>
      <c r="D535" s="116">
        <v>0.244956614653905</v>
      </c>
      <c r="E535" s="116">
        <v>2635713</v>
      </c>
      <c r="F535" s="116"/>
      <c r="G535" s="116"/>
      <c r="H535" s="116"/>
      <c r="I535" s="116"/>
      <c r="J535" s="116"/>
    </row>
    <row r="536" spans="1:10" x14ac:dyDescent="0.15">
      <c r="A536" s="116" t="s">
        <v>47</v>
      </c>
      <c r="B536" s="116" t="s">
        <v>56</v>
      </c>
      <c r="C536" s="116">
        <v>4769</v>
      </c>
      <c r="D536" s="116">
        <v>0.41193207893529099</v>
      </c>
      <c r="E536" s="116">
        <v>157636</v>
      </c>
      <c r="F536" s="116">
        <v>100000</v>
      </c>
      <c r="G536" s="116">
        <v>3</v>
      </c>
      <c r="H536" s="116">
        <v>1</v>
      </c>
      <c r="I536" s="116"/>
      <c r="J536" s="116"/>
    </row>
    <row r="537" spans="1:10" x14ac:dyDescent="0.15">
      <c r="A537" s="116" t="s">
        <v>47</v>
      </c>
      <c r="B537" s="116" t="s">
        <v>88</v>
      </c>
      <c r="C537" s="116">
        <v>6359</v>
      </c>
      <c r="D537" s="116">
        <v>0.47448187241854001</v>
      </c>
      <c r="E537" s="116">
        <v>429414</v>
      </c>
      <c r="F537" s="116"/>
      <c r="G537" s="116"/>
      <c r="H537" s="116"/>
      <c r="I537" s="116"/>
      <c r="J537" s="116"/>
    </row>
    <row r="538" spans="1:10" x14ac:dyDescent="0.15">
      <c r="A538" s="116" t="s">
        <v>42</v>
      </c>
      <c r="B538" s="116" t="s">
        <v>130</v>
      </c>
      <c r="C538" s="116">
        <v>78838</v>
      </c>
      <c r="D538" s="116">
        <v>0.25675158487571598</v>
      </c>
      <c r="E538" s="116">
        <v>2594539</v>
      </c>
      <c r="F538" s="116"/>
      <c r="G538" s="116"/>
      <c r="H538" s="116"/>
      <c r="I538" s="116"/>
      <c r="J538" s="116"/>
    </row>
    <row r="539" spans="1:10" x14ac:dyDescent="0.15">
      <c r="A539" s="116" t="s">
        <v>47</v>
      </c>
      <c r="B539" s="116" t="s">
        <v>45</v>
      </c>
      <c r="C539" s="116">
        <v>6359</v>
      </c>
      <c r="D539" s="116">
        <v>0.40243414410279899</v>
      </c>
      <c r="E539" s="116">
        <v>11300</v>
      </c>
      <c r="F539" s="116"/>
      <c r="G539" s="116"/>
      <c r="H539" s="116"/>
      <c r="I539" s="116"/>
      <c r="J539" s="116"/>
    </row>
    <row r="540" spans="1:10" x14ac:dyDescent="0.15">
      <c r="A540" s="116" t="s">
        <v>42</v>
      </c>
      <c r="B540" s="116" t="s">
        <v>130</v>
      </c>
      <c r="C540" s="116">
        <v>98548</v>
      </c>
      <c r="D540" s="116">
        <v>0.26127489035495999</v>
      </c>
      <c r="E540" s="116">
        <v>2578749</v>
      </c>
      <c r="F540" s="116"/>
      <c r="G540" s="116"/>
      <c r="H540" s="116"/>
      <c r="I540" s="116"/>
      <c r="J540" s="116"/>
    </row>
    <row r="541" spans="1:10" x14ac:dyDescent="0.15">
      <c r="A541" s="116" t="s">
        <v>47</v>
      </c>
      <c r="B541" s="116" t="s">
        <v>174</v>
      </c>
      <c r="C541" s="116">
        <v>6359</v>
      </c>
      <c r="D541" s="116">
        <v>0.417113660700627</v>
      </c>
      <c r="E541" s="116">
        <v>11439</v>
      </c>
      <c r="F541" s="116">
        <v>635</v>
      </c>
      <c r="G541" s="116">
        <v>100000</v>
      </c>
      <c r="H541" s="116" t="b">
        <v>0</v>
      </c>
      <c r="I541" s="116">
        <v>2</v>
      </c>
      <c r="J541" s="116">
        <v>3</v>
      </c>
    </row>
    <row r="542" spans="1:10" x14ac:dyDescent="0.15">
      <c r="A542" s="116" t="s">
        <v>42</v>
      </c>
      <c r="B542" s="116" t="s">
        <v>130</v>
      </c>
      <c r="C542" s="116">
        <v>118257</v>
      </c>
      <c r="D542" s="116">
        <v>0.26665501703043099</v>
      </c>
      <c r="E542" s="116">
        <v>2559968</v>
      </c>
      <c r="F542" s="116"/>
      <c r="G542" s="116"/>
      <c r="H542" s="116"/>
      <c r="I542" s="116"/>
      <c r="J542" s="116"/>
    </row>
    <row r="543" spans="1:10" x14ac:dyDescent="0.15">
      <c r="A543" s="116" t="s">
        <v>47</v>
      </c>
      <c r="B543" s="116" t="s">
        <v>56</v>
      </c>
      <c r="C543" s="116">
        <v>6359</v>
      </c>
      <c r="D543" s="116">
        <v>0.45844026311763802</v>
      </c>
      <c r="E543" s="116">
        <v>144957</v>
      </c>
      <c r="F543" s="116">
        <v>100000</v>
      </c>
      <c r="G543" s="116">
        <v>3</v>
      </c>
      <c r="H543" s="116">
        <v>1</v>
      </c>
      <c r="I543" s="116"/>
      <c r="J543" s="116"/>
    </row>
    <row r="544" spans="1:10" x14ac:dyDescent="0.15">
      <c r="A544" s="116" t="s">
        <v>42</v>
      </c>
      <c r="B544" s="116" t="s">
        <v>130</v>
      </c>
      <c r="C544" s="116">
        <v>137967</v>
      </c>
      <c r="D544" s="116">
        <v>0.26940853269012</v>
      </c>
      <c r="E544" s="116">
        <v>2550356</v>
      </c>
      <c r="F544" s="116"/>
      <c r="G544" s="116"/>
      <c r="H544" s="116"/>
      <c r="I544" s="116"/>
      <c r="J544" s="116"/>
    </row>
    <row r="545" spans="1:10" x14ac:dyDescent="0.15">
      <c r="A545" s="116" t="s">
        <v>47</v>
      </c>
      <c r="B545" s="116" t="s">
        <v>88</v>
      </c>
      <c r="C545" s="116">
        <v>7949</v>
      </c>
      <c r="D545" s="116">
        <v>0.51055101728621599</v>
      </c>
      <c r="E545" s="116">
        <v>399941</v>
      </c>
      <c r="F545" s="116"/>
      <c r="G545" s="116"/>
      <c r="H545" s="116"/>
      <c r="I545" s="116"/>
      <c r="J545" s="116"/>
    </row>
    <row r="546" spans="1:10" x14ac:dyDescent="0.15">
      <c r="A546" s="116" t="s">
        <v>42</v>
      </c>
      <c r="B546" s="116" t="s">
        <v>130</v>
      </c>
      <c r="C546" s="116">
        <v>157676</v>
      </c>
      <c r="D546" s="116">
        <v>0.27125595492163701</v>
      </c>
      <c r="E546" s="116">
        <v>2543907</v>
      </c>
      <c r="F546" s="116"/>
      <c r="G546" s="116"/>
      <c r="H546" s="116"/>
      <c r="I546" s="116"/>
      <c r="J546" s="116"/>
    </row>
    <row r="547" spans="1:10" x14ac:dyDescent="0.15">
      <c r="A547" s="116" t="s">
        <v>47</v>
      </c>
      <c r="B547" s="116" t="s">
        <v>45</v>
      </c>
      <c r="C547" s="116">
        <v>7949</v>
      </c>
      <c r="D547" s="116">
        <v>0.43975034419458398</v>
      </c>
      <c r="E547" s="116">
        <v>14301</v>
      </c>
      <c r="F547" s="116"/>
      <c r="G547" s="116"/>
      <c r="H547" s="116"/>
      <c r="I547" s="116"/>
      <c r="J547" s="116"/>
    </row>
    <row r="548" spans="1:10" x14ac:dyDescent="0.15">
      <c r="A548" s="116" t="s">
        <v>47</v>
      </c>
      <c r="B548" s="116" t="s">
        <v>174</v>
      </c>
      <c r="C548" s="116">
        <v>7949</v>
      </c>
      <c r="D548" s="116">
        <v>0.456347560042833</v>
      </c>
      <c r="E548" s="116">
        <v>14301</v>
      </c>
      <c r="F548" s="116">
        <v>794</v>
      </c>
      <c r="G548" s="116">
        <v>100000</v>
      </c>
      <c r="H548" s="116" t="b">
        <v>0</v>
      </c>
      <c r="I548" s="116">
        <v>2</v>
      </c>
      <c r="J548" s="116">
        <v>3</v>
      </c>
    </row>
    <row r="549" spans="1:10" x14ac:dyDescent="0.15">
      <c r="A549" s="116" t="s">
        <v>47</v>
      </c>
      <c r="B549" s="116" t="s">
        <v>56</v>
      </c>
      <c r="C549" s="116">
        <v>7949</v>
      </c>
      <c r="D549" s="116">
        <v>0.49617745143031899</v>
      </c>
      <c r="E549" s="116">
        <v>134690</v>
      </c>
      <c r="F549" s="116">
        <v>100000</v>
      </c>
      <c r="G549" s="116">
        <v>3</v>
      </c>
      <c r="H549" s="116">
        <v>1</v>
      </c>
      <c r="I549" s="116"/>
      <c r="J549" s="116"/>
    </row>
    <row r="550" spans="1:10" x14ac:dyDescent="0.15">
      <c r="A550" s="116" t="s">
        <v>47</v>
      </c>
      <c r="B550" s="116" t="s">
        <v>88</v>
      </c>
      <c r="C550" s="116">
        <v>9538</v>
      </c>
      <c r="D550" s="116">
        <v>0.54841058589567004</v>
      </c>
      <c r="E550" s="116">
        <v>369005</v>
      </c>
      <c r="F550" s="116"/>
      <c r="G550" s="116"/>
      <c r="H550" s="116"/>
      <c r="I550" s="116"/>
      <c r="J550" s="116"/>
    </row>
    <row r="551" spans="1:10" x14ac:dyDescent="0.15">
      <c r="A551" s="116" t="s">
        <v>47</v>
      </c>
      <c r="B551" s="116" t="s">
        <v>45</v>
      </c>
      <c r="C551" s="116">
        <v>9538</v>
      </c>
      <c r="D551" s="116">
        <v>0.44246351537402401</v>
      </c>
      <c r="E551" s="116">
        <v>16209</v>
      </c>
      <c r="F551" s="116"/>
      <c r="G551" s="116"/>
      <c r="H551" s="116"/>
      <c r="I551" s="116"/>
      <c r="J551" s="116"/>
    </row>
    <row r="552" spans="1:10" x14ac:dyDescent="0.15">
      <c r="A552" s="116" t="s">
        <v>47</v>
      </c>
      <c r="B552" s="116" t="s">
        <v>174</v>
      </c>
      <c r="C552" s="116">
        <v>9538</v>
      </c>
      <c r="D552" s="116">
        <v>0.48922013155881899</v>
      </c>
      <c r="E552" s="116">
        <v>16209</v>
      </c>
      <c r="F552" s="116">
        <v>953</v>
      </c>
      <c r="G552" s="116">
        <v>100000</v>
      </c>
      <c r="H552" s="116" t="b">
        <v>0</v>
      </c>
      <c r="I552" s="116">
        <v>2</v>
      </c>
      <c r="J552" s="116">
        <v>3</v>
      </c>
    </row>
    <row r="553" spans="1:10" x14ac:dyDescent="0.15">
      <c r="A553" s="116" t="s">
        <v>47</v>
      </c>
      <c r="B553" s="116" t="s">
        <v>56</v>
      </c>
      <c r="C553" s="116">
        <v>9538</v>
      </c>
      <c r="D553" s="116">
        <v>0.528748967416246</v>
      </c>
      <c r="E553" s="116">
        <v>125831</v>
      </c>
      <c r="F553" s="116">
        <v>100000</v>
      </c>
      <c r="G553" s="116">
        <v>3</v>
      </c>
      <c r="H553" s="116">
        <v>1</v>
      </c>
      <c r="I553" s="116"/>
      <c r="J553" s="116"/>
    </row>
    <row r="554" spans="1:10" x14ac:dyDescent="0.15">
      <c r="A554" s="116" t="s">
        <v>47</v>
      </c>
      <c r="B554" s="116" t="s">
        <v>88</v>
      </c>
      <c r="C554" s="116">
        <v>11128</v>
      </c>
      <c r="D554" s="116">
        <v>0.59250298301973303</v>
      </c>
      <c r="E554" s="116">
        <v>332976</v>
      </c>
      <c r="F554" s="116"/>
      <c r="G554" s="116"/>
      <c r="H554" s="116"/>
      <c r="I554" s="116"/>
      <c r="J554" s="116"/>
    </row>
    <row r="555" spans="1:10" x14ac:dyDescent="0.15">
      <c r="A555" s="116" t="s">
        <v>47</v>
      </c>
      <c r="B555" s="116" t="s">
        <v>45</v>
      </c>
      <c r="C555" s="116">
        <v>11128</v>
      </c>
      <c r="D555" s="116">
        <v>0.468047116414257</v>
      </c>
      <c r="E555" s="116">
        <v>18912</v>
      </c>
      <c r="F555" s="116"/>
      <c r="G555" s="116"/>
      <c r="H555" s="116"/>
      <c r="I555" s="116"/>
      <c r="J555" s="116"/>
    </row>
    <row r="556" spans="1:10" x14ac:dyDescent="0.15">
      <c r="A556" s="116" t="s">
        <v>47</v>
      </c>
      <c r="B556" s="116" t="s">
        <v>174</v>
      </c>
      <c r="C556" s="116">
        <v>11128</v>
      </c>
      <c r="D556" s="116">
        <v>0.52044301667431503</v>
      </c>
      <c r="E556" s="116">
        <v>18912</v>
      </c>
      <c r="F556" s="116">
        <v>1112</v>
      </c>
      <c r="G556" s="116">
        <v>100000</v>
      </c>
      <c r="H556" s="116" t="b">
        <v>0</v>
      </c>
      <c r="I556" s="116">
        <v>2</v>
      </c>
      <c r="J556" s="116">
        <v>3</v>
      </c>
    </row>
    <row r="557" spans="1:10" x14ac:dyDescent="0.15">
      <c r="A557" s="116" t="s">
        <v>47</v>
      </c>
      <c r="B557" s="116" t="s">
        <v>56</v>
      </c>
      <c r="C557" s="116">
        <v>11128</v>
      </c>
      <c r="D557" s="116">
        <v>0.55261679669573105</v>
      </c>
      <c r="E557" s="116">
        <v>119314</v>
      </c>
      <c r="F557" s="116">
        <v>100000</v>
      </c>
      <c r="G557" s="116">
        <v>3</v>
      </c>
      <c r="H557" s="116">
        <v>1</v>
      </c>
      <c r="I557" s="116"/>
      <c r="J557" s="116"/>
    </row>
    <row r="558" spans="1:10" x14ac:dyDescent="0.15">
      <c r="A558" s="116" t="s">
        <v>47</v>
      </c>
      <c r="B558" s="116" t="s">
        <v>88</v>
      </c>
      <c r="C558" s="116">
        <v>12718</v>
      </c>
      <c r="D558" s="116">
        <v>0.63152026923665205</v>
      </c>
      <c r="E558" s="116">
        <v>301094</v>
      </c>
      <c r="F558" s="116"/>
      <c r="G558" s="116"/>
      <c r="H558" s="116"/>
      <c r="I558" s="116"/>
      <c r="J558" s="116"/>
    </row>
    <row r="559" spans="1:10" x14ac:dyDescent="0.15">
      <c r="A559" s="116" t="s">
        <v>47</v>
      </c>
      <c r="B559" s="116" t="s">
        <v>45</v>
      </c>
      <c r="C559" s="116">
        <v>12718</v>
      </c>
      <c r="D559" s="116">
        <v>0.480627810922441</v>
      </c>
      <c r="E559" s="116">
        <v>21615</v>
      </c>
      <c r="F559" s="116"/>
      <c r="G559" s="116"/>
      <c r="H559" s="116"/>
      <c r="I559" s="116"/>
      <c r="J559" s="116"/>
    </row>
    <row r="560" spans="1:10" x14ac:dyDescent="0.15">
      <c r="A560" s="116" t="s">
        <v>47</v>
      </c>
      <c r="B560" s="116" t="s">
        <v>174</v>
      </c>
      <c r="C560" s="116">
        <v>12718</v>
      </c>
      <c r="D560" s="116">
        <v>0.53158696649839299</v>
      </c>
      <c r="E560" s="116">
        <v>21615</v>
      </c>
      <c r="F560" s="116">
        <v>1271</v>
      </c>
      <c r="G560" s="116">
        <v>100000</v>
      </c>
      <c r="H560" s="116" t="b">
        <v>0</v>
      </c>
      <c r="I560" s="116">
        <v>2</v>
      </c>
      <c r="J560" s="116">
        <v>3</v>
      </c>
    </row>
    <row r="561" spans="1:10" x14ac:dyDescent="0.15">
      <c r="A561" s="116" t="s">
        <v>47</v>
      </c>
      <c r="B561" s="116" t="s">
        <v>56</v>
      </c>
      <c r="C561" s="116">
        <v>12718</v>
      </c>
      <c r="D561" s="116">
        <v>0.57492794860027496</v>
      </c>
      <c r="E561" s="116">
        <v>113265</v>
      </c>
      <c r="F561" s="116">
        <v>100000</v>
      </c>
      <c r="G561" s="116">
        <v>3</v>
      </c>
      <c r="H561" s="116">
        <v>1</v>
      </c>
      <c r="I561" s="116"/>
      <c r="J561" s="116"/>
    </row>
    <row r="562" spans="1:10" x14ac:dyDescent="0.15">
      <c r="A562" s="116" t="s">
        <v>35</v>
      </c>
      <c r="B562" s="116" t="s">
        <v>88</v>
      </c>
      <c r="C562" s="116">
        <v>30776</v>
      </c>
      <c r="D562" s="116">
        <v>8.5502908911979994E-2</v>
      </c>
      <c r="E562" s="116">
        <v>789874</v>
      </c>
      <c r="F562" s="116"/>
      <c r="G562" s="116"/>
      <c r="H562" s="116"/>
      <c r="I562" s="116"/>
      <c r="J562" s="116"/>
    </row>
    <row r="563" spans="1:10" x14ac:dyDescent="0.15">
      <c r="A563" s="116" t="s">
        <v>35</v>
      </c>
      <c r="B563" s="116" t="s">
        <v>45</v>
      </c>
      <c r="C563" s="116">
        <v>30776</v>
      </c>
      <c r="D563" s="116">
        <v>4.6350400879909603E-2</v>
      </c>
      <c r="E563" s="116">
        <v>55392</v>
      </c>
      <c r="F563" s="116"/>
      <c r="G563" s="116"/>
      <c r="H563" s="116"/>
      <c r="I563" s="116"/>
      <c r="J563" s="116"/>
    </row>
    <row r="564" spans="1:10" x14ac:dyDescent="0.15">
      <c r="A564" s="116" t="s">
        <v>35</v>
      </c>
      <c r="B564" s="116" t="s">
        <v>174</v>
      </c>
      <c r="C564" s="116">
        <v>30776</v>
      </c>
      <c r="D564" s="116">
        <v>8.6207994442675601E-2</v>
      </c>
      <c r="E564" s="116">
        <v>31300</v>
      </c>
      <c r="F564" s="116">
        <v>3077</v>
      </c>
      <c r="G564" s="116">
        <v>100000</v>
      </c>
      <c r="H564" s="116" t="b">
        <v>0</v>
      </c>
      <c r="I564" s="116">
        <v>2</v>
      </c>
      <c r="J564" s="116">
        <v>3</v>
      </c>
    </row>
    <row r="565" spans="1:10" x14ac:dyDescent="0.15">
      <c r="A565" s="116" t="s">
        <v>35</v>
      </c>
      <c r="B565" s="116" t="s">
        <v>56</v>
      </c>
      <c r="C565" s="116">
        <v>30776</v>
      </c>
      <c r="D565" s="116">
        <v>7.6351848099800196E-2</v>
      </c>
      <c r="E565" s="116">
        <v>250826</v>
      </c>
      <c r="F565" s="116">
        <v>100000</v>
      </c>
      <c r="G565" s="116">
        <v>3</v>
      </c>
      <c r="H565" s="116">
        <v>1</v>
      </c>
      <c r="I565" s="116"/>
      <c r="J565" s="116"/>
    </row>
    <row r="566" spans="1:10" x14ac:dyDescent="0.15">
      <c r="A566" s="116" t="s">
        <v>35</v>
      </c>
      <c r="B566" s="116" t="s">
        <v>88</v>
      </c>
      <c r="C566" s="116">
        <v>46163</v>
      </c>
      <c r="D566" s="116">
        <v>8.6242727720049706E-2</v>
      </c>
      <c r="E566" s="116">
        <v>789235</v>
      </c>
      <c r="F566" s="116"/>
      <c r="G566" s="116"/>
      <c r="H566" s="116"/>
      <c r="I566" s="116"/>
      <c r="J566" s="116"/>
    </row>
    <row r="567" spans="1:10" x14ac:dyDescent="0.15">
      <c r="A567" s="116" t="s">
        <v>35</v>
      </c>
      <c r="B567" s="116" t="s">
        <v>45</v>
      </c>
      <c r="C567" s="116">
        <v>46163</v>
      </c>
      <c r="D567" s="116">
        <v>3.4730961822339201E-2</v>
      </c>
      <c r="E567" s="116">
        <v>78475</v>
      </c>
      <c r="F567" s="116"/>
      <c r="G567" s="116"/>
      <c r="H567" s="116"/>
      <c r="I567" s="116"/>
      <c r="J567" s="116"/>
    </row>
    <row r="568" spans="1:10" x14ac:dyDescent="0.15">
      <c r="A568" s="116" t="s">
        <v>35</v>
      </c>
      <c r="B568" s="116" t="s">
        <v>174</v>
      </c>
      <c r="C568" s="116">
        <v>46163</v>
      </c>
      <c r="D568" s="116">
        <v>8.5101160670352199E-2</v>
      </c>
      <c r="E568" s="116">
        <v>46183</v>
      </c>
      <c r="F568" s="116">
        <v>4616</v>
      </c>
      <c r="G568" s="116">
        <v>100000</v>
      </c>
      <c r="H568" s="116" t="b">
        <v>0</v>
      </c>
      <c r="I568" s="116">
        <v>2</v>
      </c>
      <c r="J568" s="116">
        <v>3</v>
      </c>
    </row>
    <row r="569" spans="1:10" x14ac:dyDescent="0.15">
      <c r="A569" s="116" t="s">
        <v>35</v>
      </c>
      <c r="B569" s="116" t="s">
        <v>56</v>
      </c>
      <c r="C569" s="116">
        <v>46163</v>
      </c>
      <c r="D569" s="116">
        <v>7.8263336131291703E-2</v>
      </c>
      <c r="E569" s="116">
        <v>250334</v>
      </c>
      <c r="F569" s="116">
        <v>100000</v>
      </c>
      <c r="G569" s="116">
        <v>3</v>
      </c>
      <c r="H569" s="116">
        <v>1</v>
      </c>
      <c r="I569" s="116"/>
      <c r="J569" s="116"/>
    </row>
    <row r="570" spans="1:10" x14ac:dyDescent="0.15">
      <c r="A570" s="116" t="s">
        <v>35</v>
      </c>
      <c r="B570" s="116" t="s">
        <v>88</v>
      </c>
      <c r="C570" s="116">
        <v>61551</v>
      </c>
      <c r="D570" s="116">
        <v>8.7260412747112798E-2</v>
      </c>
      <c r="E570" s="116">
        <v>788356</v>
      </c>
      <c r="F570" s="116"/>
      <c r="G570" s="116"/>
      <c r="H570" s="116"/>
      <c r="I570" s="116"/>
      <c r="J570" s="116"/>
    </row>
    <row r="571" spans="1:10" x14ac:dyDescent="0.15">
      <c r="A571" s="116" t="s">
        <v>35</v>
      </c>
      <c r="B571" s="116" t="s">
        <v>45</v>
      </c>
      <c r="C571" s="116">
        <v>61551</v>
      </c>
      <c r="D571" s="116">
        <v>3.4896523777822798E-2</v>
      </c>
      <c r="E571" s="116">
        <v>104636</v>
      </c>
      <c r="F571" s="116"/>
      <c r="G571" s="116"/>
      <c r="H571" s="116"/>
      <c r="I571" s="116"/>
      <c r="J571" s="116"/>
    </row>
    <row r="572" spans="1:10" x14ac:dyDescent="0.15">
      <c r="A572" s="116" t="s">
        <v>35</v>
      </c>
      <c r="B572" s="116" t="s">
        <v>174</v>
      </c>
      <c r="C572" s="116">
        <v>61551</v>
      </c>
      <c r="D572" s="116">
        <v>8.5429969029494304E-2</v>
      </c>
      <c r="E572" s="116">
        <v>61571</v>
      </c>
      <c r="F572" s="116">
        <v>6155</v>
      </c>
      <c r="G572" s="116">
        <v>100000</v>
      </c>
      <c r="H572" s="116" t="b">
        <v>0</v>
      </c>
      <c r="I572" s="116">
        <v>2</v>
      </c>
      <c r="J572" s="116">
        <v>3</v>
      </c>
    </row>
    <row r="573" spans="1:10" x14ac:dyDescent="0.15">
      <c r="A573" s="116" t="s">
        <v>35</v>
      </c>
      <c r="B573" s="116" t="s">
        <v>56</v>
      </c>
      <c r="C573" s="116">
        <v>61551</v>
      </c>
      <c r="D573" s="116">
        <v>7.8452053605024705E-2</v>
      </c>
      <c r="E573" s="116">
        <v>250287</v>
      </c>
      <c r="F573" s="116">
        <v>100000</v>
      </c>
      <c r="G573" s="116">
        <v>3</v>
      </c>
      <c r="H573" s="116">
        <v>1</v>
      </c>
      <c r="I573" s="116"/>
      <c r="J573" s="116"/>
    </row>
    <row r="574" spans="1:10" x14ac:dyDescent="0.15">
      <c r="A574" s="116" t="s">
        <v>35</v>
      </c>
      <c r="B574" s="116" t="s">
        <v>88</v>
      </c>
      <c r="C574" s="116">
        <v>76938</v>
      </c>
      <c r="D574" s="116">
        <v>8.7431763582158595E-2</v>
      </c>
      <c r="E574" s="116">
        <v>788208</v>
      </c>
      <c r="F574" s="116"/>
      <c r="G574" s="116"/>
      <c r="H574" s="116"/>
      <c r="I574" s="116"/>
      <c r="J574" s="116"/>
    </row>
    <row r="575" spans="1:10" x14ac:dyDescent="0.15">
      <c r="A575" s="116" t="s">
        <v>35</v>
      </c>
      <c r="B575" s="116" t="s">
        <v>45</v>
      </c>
      <c r="C575" s="116">
        <v>76938</v>
      </c>
      <c r="D575" s="116">
        <v>3.5009985817245001E-2</v>
      </c>
      <c r="E575" s="116">
        <v>130789</v>
      </c>
      <c r="F575" s="116"/>
      <c r="G575" s="116"/>
      <c r="H575" s="116"/>
      <c r="I575" s="116"/>
      <c r="J575" s="116"/>
    </row>
    <row r="576" spans="1:10" x14ac:dyDescent="0.15">
      <c r="A576" s="116" t="s">
        <v>35</v>
      </c>
      <c r="B576" s="116" t="s">
        <v>174</v>
      </c>
      <c r="C576" s="116">
        <v>76938</v>
      </c>
      <c r="D576" s="116">
        <v>8.5611739847752402E-2</v>
      </c>
      <c r="E576" s="116">
        <v>76959</v>
      </c>
      <c r="F576" s="116">
        <v>7693</v>
      </c>
      <c r="G576" s="116">
        <v>100000</v>
      </c>
      <c r="H576" s="116" t="b">
        <v>0</v>
      </c>
      <c r="I576" s="116">
        <v>2</v>
      </c>
      <c r="J576" s="116">
        <v>3</v>
      </c>
    </row>
    <row r="577" spans="1:10" x14ac:dyDescent="0.15">
      <c r="A577" s="116" t="s">
        <v>35</v>
      </c>
      <c r="B577" s="116" t="s">
        <v>56</v>
      </c>
      <c r="C577" s="116">
        <v>76938</v>
      </c>
      <c r="D577" s="116">
        <v>7.8555095661234697E-2</v>
      </c>
      <c r="E577" s="116">
        <v>250258</v>
      </c>
      <c r="F577" s="116">
        <v>100000</v>
      </c>
      <c r="G577" s="116">
        <v>3</v>
      </c>
      <c r="H577" s="116">
        <v>1</v>
      </c>
      <c r="I577" s="116"/>
      <c r="J577" s="116"/>
    </row>
    <row r="578" spans="1:10" x14ac:dyDescent="0.15">
      <c r="A578" s="116" t="s">
        <v>35</v>
      </c>
      <c r="B578" s="116" t="s">
        <v>88</v>
      </c>
      <c r="C578" s="116">
        <v>92326</v>
      </c>
      <c r="D578" s="116">
        <v>8.7595009985817193E-2</v>
      </c>
      <c r="E578" s="116">
        <v>788067</v>
      </c>
      <c r="F578" s="116"/>
      <c r="G578" s="116"/>
      <c r="H578" s="116"/>
      <c r="I578" s="116"/>
      <c r="J578" s="116"/>
    </row>
    <row r="579" spans="1:10" x14ac:dyDescent="0.15">
      <c r="A579" s="116" t="s">
        <v>35</v>
      </c>
      <c r="B579" s="116" t="s">
        <v>45</v>
      </c>
      <c r="C579" s="116">
        <v>92326</v>
      </c>
      <c r="D579" s="116">
        <v>7.5031983559582002E-2</v>
      </c>
      <c r="E579" s="116">
        <v>156950</v>
      </c>
      <c r="F579" s="116"/>
      <c r="G579" s="116"/>
      <c r="H579" s="116"/>
      <c r="I579" s="116"/>
      <c r="J579" s="116"/>
    </row>
    <row r="580" spans="1:10" x14ac:dyDescent="0.15">
      <c r="A580" s="116" t="s">
        <v>35</v>
      </c>
      <c r="B580" s="116" t="s">
        <v>174</v>
      </c>
      <c r="C580" s="116">
        <v>92326</v>
      </c>
      <c r="D580" s="116">
        <v>8.7875191756635496E-2</v>
      </c>
      <c r="E580" s="116">
        <v>92551</v>
      </c>
      <c r="F580" s="116">
        <v>9232</v>
      </c>
      <c r="G580" s="116">
        <v>100000</v>
      </c>
      <c r="H580" s="116" t="b">
        <v>0</v>
      </c>
      <c r="I580" s="116">
        <v>2</v>
      </c>
      <c r="J580" s="116">
        <v>3</v>
      </c>
    </row>
    <row r="581" spans="1:10" x14ac:dyDescent="0.15">
      <c r="A581" s="116" t="s">
        <v>35</v>
      </c>
      <c r="B581" s="116" t="s">
        <v>56</v>
      </c>
      <c r="C581" s="116">
        <v>92326</v>
      </c>
      <c r="D581" s="116">
        <v>7.9194187964919394E-2</v>
      </c>
      <c r="E581" s="116">
        <v>250091</v>
      </c>
      <c r="F581" s="116">
        <v>100000</v>
      </c>
      <c r="G581" s="116">
        <v>3</v>
      </c>
      <c r="H581" s="116">
        <v>1</v>
      </c>
      <c r="I581" s="116"/>
      <c r="J581" s="116"/>
    </row>
    <row r="582" spans="1:10" x14ac:dyDescent="0.15">
      <c r="A582" s="116" t="s">
        <v>35</v>
      </c>
      <c r="B582" s="116" t="s">
        <v>88</v>
      </c>
      <c r="C582" s="116">
        <v>107713</v>
      </c>
      <c r="D582" s="116">
        <v>8.7725838663926595E-2</v>
      </c>
      <c r="E582" s="116">
        <v>787954</v>
      </c>
      <c r="F582" s="116"/>
      <c r="G582" s="116"/>
      <c r="H582" s="116"/>
      <c r="I582" s="116"/>
      <c r="J582" s="116"/>
    </row>
    <row r="583" spans="1:10" x14ac:dyDescent="0.15">
      <c r="A583" s="116" t="s">
        <v>35</v>
      </c>
      <c r="B583" s="116" t="s">
        <v>45</v>
      </c>
      <c r="C583" s="116">
        <v>107713</v>
      </c>
      <c r="D583" s="116">
        <v>6.35375843005586E-2</v>
      </c>
      <c r="E583" s="116">
        <v>177713</v>
      </c>
      <c r="F583" s="116"/>
      <c r="G583" s="116"/>
      <c r="H583" s="116"/>
      <c r="I583" s="116"/>
      <c r="J583" s="116"/>
    </row>
    <row r="584" spans="1:10" x14ac:dyDescent="0.15">
      <c r="A584" s="116" t="s">
        <v>35</v>
      </c>
      <c r="B584" s="116" t="s">
        <v>174</v>
      </c>
      <c r="C584" s="116">
        <v>107713</v>
      </c>
      <c r="D584" s="116">
        <v>8.7464181307707806E-2</v>
      </c>
      <c r="E584" s="116">
        <v>108161</v>
      </c>
      <c r="F584" s="116">
        <v>10000</v>
      </c>
      <c r="G584" s="116">
        <v>100000</v>
      </c>
      <c r="H584" s="116" t="b">
        <v>0</v>
      </c>
      <c r="I584" s="116">
        <v>2</v>
      </c>
      <c r="J584" s="116">
        <v>3</v>
      </c>
    </row>
    <row r="585" spans="1:10" x14ac:dyDescent="0.15">
      <c r="A585" s="116" t="s">
        <v>35</v>
      </c>
      <c r="B585" s="116" t="s">
        <v>56</v>
      </c>
      <c r="C585" s="116">
        <v>107713</v>
      </c>
      <c r="D585" s="116">
        <v>7.92972300211294E-2</v>
      </c>
      <c r="E585" s="116">
        <v>250060</v>
      </c>
      <c r="F585" s="116">
        <v>100000</v>
      </c>
      <c r="G585" s="116">
        <v>3</v>
      </c>
      <c r="H585" s="116">
        <v>1</v>
      </c>
      <c r="I585" s="116"/>
      <c r="J585" s="116"/>
    </row>
    <row r="586" spans="1:10" x14ac:dyDescent="0.15">
      <c r="A586" s="116" t="s">
        <v>35</v>
      </c>
      <c r="B586" s="116" t="s">
        <v>88</v>
      </c>
      <c r="C586" s="116">
        <v>123101</v>
      </c>
      <c r="D586" s="116">
        <v>9.3617760282497298E-2</v>
      </c>
      <c r="E586" s="116">
        <v>782865</v>
      </c>
      <c r="F586" s="116"/>
      <c r="G586" s="116"/>
      <c r="H586" s="116"/>
      <c r="I586" s="116"/>
      <c r="J586" s="116"/>
    </row>
    <row r="587" spans="1:10" x14ac:dyDescent="0.15">
      <c r="A587" s="116" t="s">
        <v>35</v>
      </c>
      <c r="B587" s="116" t="s">
        <v>45</v>
      </c>
      <c r="C587" s="116">
        <v>123101</v>
      </c>
      <c r="D587" s="116">
        <v>5.7474311846942003E-2</v>
      </c>
      <c r="E587" s="116">
        <v>193101</v>
      </c>
      <c r="F587" s="116"/>
      <c r="G587" s="116"/>
      <c r="H587" s="116"/>
      <c r="I587" s="116"/>
      <c r="J587" s="116"/>
    </row>
    <row r="588" spans="1:10" x14ac:dyDescent="0.15">
      <c r="A588" s="116" t="s">
        <v>35</v>
      </c>
      <c r="B588" s="116" t="s">
        <v>174</v>
      </c>
      <c r="C588" s="116">
        <v>123101</v>
      </c>
      <c r="D588" s="116">
        <v>8.7709629801151906E-2</v>
      </c>
      <c r="E588" s="116">
        <v>123587</v>
      </c>
      <c r="F588" s="116">
        <v>10000</v>
      </c>
      <c r="G588" s="116">
        <v>100000</v>
      </c>
      <c r="H588" s="116" t="b">
        <v>0</v>
      </c>
      <c r="I588" s="116">
        <v>2</v>
      </c>
      <c r="J588" s="116">
        <v>3</v>
      </c>
    </row>
    <row r="589" spans="1:10" x14ac:dyDescent="0.15">
      <c r="A589" s="116" t="s">
        <v>35</v>
      </c>
      <c r="B589" s="116" t="s">
        <v>56</v>
      </c>
      <c r="C589" s="116">
        <v>123101</v>
      </c>
      <c r="D589" s="116">
        <v>8.0323019479579705E-2</v>
      </c>
      <c r="E589" s="116">
        <v>249770</v>
      </c>
      <c r="F589" s="116">
        <v>100000</v>
      </c>
      <c r="G589" s="116">
        <v>3</v>
      </c>
      <c r="H589" s="116">
        <v>1</v>
      </c>
      <c r="I589" s="116"/>
      <c r="J589" s="116"/>
    </row>
    <row r="590" spans="1:10" x14ac:dyDescent="0.15">
      <c r="A590" s="116" t="s">
        <v>42</v>
      </c>
      <c r="B590" s="116" t="s">
        <v>88</v>
      </c>
      <c r="C590" s="116">
        <v>39419</v>
      </c>
      <c r="D590" s="116">
        <v>0.120380370171965</v>
      </c>
      <c r="E590" s="116">
        <v>3070585</v>
      </c>
      <c r="F590" s="116"/>
      <c r="G590" s="116"/>
      <c r="H590" s="116"/>
      <c r="I590" s="116"/>
      <c r="J590" s="116"/>
    </row>
    <row r="591" spans="1:10" x14ac:dyDescent="0.15">
      <c r="A591" s="116" t="s">
        <v>42</v>
      </c>
      <c r="B591" s="116" t="s">
        <v>45</v>
      </c>
      <c r="C591" s="116">
        <v>39419</v>
      </c>
      <c r="D591" s="116">
        <v>8.0132118333567204E-2</v>
      </c>
      <c r="E591" s="116">
        <v>173413</v>
      </c>
      <c r="F591" s="116"/>
      <c r="G591" s="116"/>
      <c r="H591" s="116"/>
      <c r="I591" s="116"/>
      <c r="J591" s="116"/>
    </row>
    <row r="592" spans="1:10" x14ac:dyDescent="0.15">
      <c r="A592" s="116" t="s">
        <v>42</v>
      </c>
      <c r="B592" s="116" t="s">
        <v>174</v>
      </c>
      <c r="C592" s="116">
        <v>39419</v>
      </c>
      <c r="D592" s="116">
        <v>0.143227216605888</v>
      </c>
      <c r="E592" s="116">
        <v>60128</v>
      </c>
      <c r="F592" s="116">
        <v>3941</v>
      </c>
      <c r="G592" s="116">
        <v>100000</v>
      </c>
      <c r="H592" s="116" t="b">
        <v>0</v>
      </c>
      <c r="I592" s="116">
        <v>2</v>
      </c>
      <c r="J592" s="116">
        <v>3</v>
      </c>
    </row>
    <row r="593" spans="1:10" x14ac:dyDescent="0.15">
      <c r="A593" s="116" t="s">
        <v>42</v>
      </c>
      <c r="B593" s="116" t="s">
        <v>56</v>
      </c>
      <c r="C593" s="116">
        <v>39419</v>
      </c>
      <c r="D593" s="116">
        <v>8.8792572497500499E-2</v>
      </c>
      <c r="E593" s="116">
        <v>1029954</v>
      </c>
      <c r="F593" s="116">
        <v>100000</v>
      </c>
      <c r="G593" s="116">
        <v>3</v>
      </c>
      <c r="H593" s="116">
        <v>1</v>
      </c>
      <c r="I593" s="116"/>
      <c r="J593" s="116"/>
    </row>
    <row r="594" spans="1:10" x14ac:dyDescent="0.15">
      <c r="A594" s="116" t="s">
        <v>42</v>
      </c>
      <c r="B594" s="116" t="s">
        <v>88</v>
      </c>
      <c r="C594" s="116">
        <v>59129</v>
      </c>
      <c r="D594" s="116">
        <v>0.14417026420802001</v>
      </c>
      <c r="E594" s="116">
        <v>2987539</v>
      </c>
      <c r="F594" s="116"/>
      <c r="G594" s="116"/>
      <c r="H594" s="116"/>
      <c r="I594" s="116"/>
      <c r="J594" s="116"/>
    </row>
    <row r="595" spans="1:10" x14ac:dyDescent="0.15">
      <c r="A595" s="116" t="s">
        <v>42</v>
      </c>
      <c r="B595" s="116" t="s">
        <v>45</v>
      </c>
      <c r="C595" s="116">
        <v>59129</v>
      </c>
      <c r="D595" s="116">
        <v>0.124862138013813</v>
      </c>
      <c r="E595" s="116">
        <v>260137</v>
      </c>
      <c r="F595" s="116"/>
      <c r="G595" s="116"/>
      <c r="H595" s="116"/>
      <c r="I595" s="116"/>
      <c r="J595" s="116"/>
    </row>
    <row r="596" spans="1:10" x14ac:dyDescent="0.15">
      <c r="A596" s="116" t="s">
        <v>42</v>
      </c>
      <c r="B596" s="116" t="s">
        <v>174</v>
      </c>
      <c r="C596" s="116">
        <v>59129</v>
      </c>
      <c r="D596" s="116">
        <v>0.16417192571351599</v>
      </c>
      <c r="E596" s="116">
        <v>83204</v>
      </c>
      <c r="F596" s="116">
        <v>5912</v>
      </c>
      <c r="G596" s="116">
        <v>100000</v>
      </c>
      <c r="H596" s="116" t="b">
        <v>0</v>
      </c>
      <c r="I596" s="116">
        <v>2</v>
      </c>
      <c r="J596" s="116">
        <v>3</v>
      </c>
    </row>
    <row r="597" spans="1:10" x14ac:dyDescent="0.15">
      <c r="A597" s="116" t="s">
        <v>42</v>
      </c>
      <c r="B597" s="116" t="s">
        <v>56</v>
      </c>
      <c r="C597" s="116">
        <v>59129</v>
      </c>
      <c r="D597" s="116">
        <v>0.101595904675419</v>
      </c>
      <c r="E597" s="116">
        <v>1015056</v>
      </c>
      <c r="F597" s="116">
        <v>100000</v>
      </c>
      <c r="G597" s="116">
        <v>3</v>
      </c>
      <c r="H597" s="116">
        <v>1</v>
      </c>
      <c r="I597" s="116"/>
      <c r="J597" s="116"/>
    </row>
    <row r="598" spans="1:10" x14ac:dyDescent="0.15">
      <c r="A598" s="116" t="s">
        <v>42</v>
      </c>
      <c r="B598" s="116" t="s">
        <v>88</v>
      </c>
      <c r="C598" s="116">
        <v>78838</v>
      </c>
      <c r="D598" s="116">
        <v>0.16201712496526499</v>
      </c>
      <c r="E598" s="116">
        <v>2925239</v>
      </c>
      <c r="F598" s="116"/>
      <c r="G598" s="116"/>
      <c r="H598" s="116"/>
      <c r="I598" s="116"/>
      <c r="J598" s="116"/>
    </row>
    <row r="599" spans="1:10" x14ac:dyDescent="0.15">
      <c r="A599" s="116" t="s">
        <v>42</v>
      </c>
      <c r="B599" s="116" t="s">
        <v>45</v>
      </c>
      <c r="C599" s="116">
        <v>78838</v>
      </c>
      <c r="D599" s="116">
        <v>0.151829518077466</v>
      </c>
      <c r="E599" s="116">
        <v>346860</v>
      </c>
      <c r="F599" s="116"/>
      <c r="G599" s="116"/>
      <c r="H599" s="116"/>
      <c r="I599" s="116"/>
      <c r="J599" s="116"/>
    </row>
    <row r="600" spans="1:10" x14ac:dyDescent="0.15">
      <c r="A600" s="116" t="s">
        <v>42</v>
      </c>
      <c r="B600" s="116" t="s">
        <v>174</v>
      </c>
      <c r="C600" s="116">
        <v>78838</v>
      </c>
      <c r="D600" s="116">
        <v>0.178915208791082</v>
      </c>
      <c r="E600" s="116">
        <v>104018</v>
      </c>
      <c r="F600" s="116">
        <v>7883</v>
      </c>
      <c r="G600" s="116">
        <v>100000</v>
      </c>
      <c r="H600" s="116" t="b">
        <v>0</v>
      </c>
      <c r="I600" s="116">
        <v>2</v>
      </c>
      <c r="J600" s="116">
        <v>3</v>
      </c>
    </row>
    <row r="601" spans="1:10" x14ac:dyDescent="0.15">
      <c r="A601" s="116" t="s">
        <v>42</v>
      </c>
      <c r="B601" s="116" t="s">
        <v>56</v>
      </c>
      <c r="C601" s="116">
        <v>78838</v>
      </c>
      <c r="D601" s="116">
        <v>0.120142603006179</v>
      </c>
      <c r="E601" s="116">
        <v>993633</v>
      </c>
      <c r="F601" s="116">
        <v>100000</v>
      </c>
      <c r="G601" s="116">
        <v>3</v>
      </c>
      <c r="H601" s="116">
        <v>1</v>
      </c>
      <c r="I601" s="116"/>
      <c r="J601" s="116"/>
    </row>
    <row r="602" spans="1:10" x14ac:dyDescent="0.15">
      <c r="A602" s="116" t="s">
        <v>42</v>
      </c>
      <c r="B602" s="116" t="s">
        <v>88</v>
      </c>
      <c r="C602" s="116">
        <v>98548</v>
      </c>
      <c r="D602" s="116">
        <v>0.17046072401534301</v>
      </c>
      <c r="E602" s="116">
        <v>2895764</v>
      </c>
      <c r="F602" s="116"/>
      <c r="G602" s="116"/>
      <c r="H602" s="116"/>
      <c r="I602" s="116"/>
      <c r="J602" s="116"/>
    </row>
    <row r="603" spans="1:10" x14ac:dyDescent="0.15">
      <c r="A603" s="116" t="s">
        <v>42</v>
      </c>
      <c r="B603" s="116" t="s">
        <v>45</v>
      </c>
      <c r="C603" s="116">
        <v>98548</v>
      </c>
      <c r="D603" s="116">
        <v>0.16061687688530699</v>
      </c>
      <c r="E603" s="116">
        <v>423730</v>
      </c>
      <c r="F603" s="116"/>
      <c r="G603" s="116"/>
      <c r="H603" s="116"/>
      <c r="I603" s="116"/>
      <c r="J603" s="116"/>
    </row>
    <row r="604" spans="1:10" x14ac:dyDescent="0.15">
      <c r="A604" s="116" t="s">
        <v>42</v>
      </c>
      <c r="B604" s="116" t="s">
        <v>174</v>
      </c>
      <c r="C604" s="116">
        <v>98548</v>
      </c>
      <c r="D604" s="116">
        <v>0.19997622328342099</v>
      </c>
      <c r="E604" s="116">
        <v>120301</v>
      </c>
      <c r="F604" s="116">
        <v>9854</v>
      </c>
      <c r="G604" s="116">
        <v>100000</v>
      </c>
      <c r="H604" s="116" t="b">
        <v>0</v>
      </c>
      <c r="I604" s="116">
        <v>2</v>
      </c>
      <c r="J604" s="116">
        <v>3</v>
      </c>
    </row>
    <row r="605" spans="1:10" x14ac:dyDescent="0.15">
      <c r="A605" s="116" t="s">
        <v>42</v>
      </c>
      <c r="B605" s="116" t="s">
        <v>56</v>
      </c>
      <c r="C605" s="116">
        <v>98548</v>
      </c>
      <c r="D605" s="116">
        <v>0.139148507080018</v>
      </c>
      <c r="E605" s="116">
        <v>971750</v>
      </c>
      <c r="F605" s="116">
        <v>100000</v>
      </c>
      <c r="G605" s="116">
        <v>3</v>
      </c>
      <c r="H605" s="116">
        <v>1</v>
      </c>
      <c r="I605" s="116"/>
      <c r="J605" s="116"/>
    </row>
    <row r="606" spans="1:10" x14ac:dyDescent="0.15">
      <c r="A606" s="116" t="s">
        <v>42</v>
      </c>
      <c r="B606" s="116" t="s">
        <v>88</v>
      </c>
      <c r="C606" s="116">
        <v>118257</v>
      </c>
      <c r="D606" s="116">
        <v>0.17579387019058601</v>
      </c>
      <c r="E606" s="116">
        <v>2877147</v>
      </c>
      <c r="F606" s="116"/>
      <c r="G606" s="116"/>
      <c r="H606" s="116"/>
      <c r="I606" s="116"/>
      <c r="J606" s="116"/>
    </row>
    <row r="607" spans="1:10" x14ac:dyDescent="0.15">
      <c r="A607" s="116" t="s">
        <v>42</v>
      </c>
      <c r="B607" s="116" t="s">
        <v>45</v>
      </c>
      <c r="C607" s="116">
        <v>118257</v>
      </c>
      <c r="D607" s="116">
        <v>0.20078577751295501</v>
      </c>
      <c r="E607" s="116">
        <v>448257</v>
      </c>
      <c r="F607" s="116"/>
      <c r="G607" s="116"/>
      <c r="H607" s="116"/>
      <c r="I607" s="116"/>
      <c r="J607" s="116"/>
    </row>
    <row r="608" spans="1:10" x14ac:dyDescent="0.15">
      <c r="A608" s="116" t="s">
        <v>42</v>
      </c>
      <c r="B608" s="116" t="s">
        <v>174</v>
      </c>
      <c r="C608" s="116">
        <v>118257</v>
      </c>
      <c r="D608" s="116">
        <v>0.228251609225366</v>
      </c>
      <c r="E608" s="116">
        <v>136318</v>
      </c>
      <c r="F608" s="116">
        <v>10000</v>
      </c>
      <c r="G608" s="116">
        <v>100000</v>
      </c>
      <c r="H608" s="116" t="b">
        <v>0</v>
      </c>
      <c r="I608" s="116">
        <v>2</v>
      </c>
      <c r="J608" s="116">
        <v>3</v>
      </c>
    </row>
    <row r="609" spans="1:10" x14ac:dyDescent="0.15">
      <c r="A609" s="116" t="s">
        <v>42</v>
      </c>
      <c r="B609" s="116" t="s">
        <v>56</v>
      </c>
      <c r="C609" s="116">
        <v>118257</v>
      </c>
      <c r="D609" s="116">
        <v>0.16378175838845399</v>
      </c>
      <c r="E609" s="116">
        <v>943396</v>
      </c>
      <c r="F609" s="116">
        <v>100000</v>
      </c>
      <c r="G609" s="116">
        <v>3</v>
      </c>
      <c r="H609" s="116">
        <v>1</v>
      </c>
      <c r="I609" s="116"/>
      <c r="J609" s="116"/>
    </row>
    <row r="610" spans="1:10" x14ac:dyDescent="0.15">
      <c r="A610" s="116" t="s">
        <v>42</v>
      </c>
      <c r="B610" s="116" t="s">
        <v>88</v>
      </c>
      <c r="C610" s="116">
        <v>137967</v>
      </c>
      <c r="D610" s="116">
        <v>0.18041199606968</v>
      </c>
      <c r="E610" s="116">
        <v>2861026</v>
      </c>
      <c r="F610" s="116"/>
      <c r="G610" s="116"/>
      <c r="H610" s="116"/>
      <c r="I610" s="116"/>
      <c r="J610" s="116"/>
    </row>
    <row r="611" spans="1:10" x14ac:dyDescent="0.15">
      <c r="A611" s="116" t="s">
        <v>42</v>
      </c>
      <c r="B611" s="116" t="s">
        <v>45</v>
      </c>
      <c r="C611" s="116">
        <v>137967</v>
      </c>
      <c r="D611" s="116">
        <v>0.23394742194505</v>
      </c>
      <c r="E611" s="116">
        <v>467967</v>
      </c>
      <c r="F611" s="116"/>
      <c r="G611" s="116"/>
      <c r="H611" s="116"/>
      <c r="I611" s="116"/>
      <c r="J611" s="116"/>
    </row>
    <row r="612" spans="1:10" x14ac:dyDescent="0.15">
      <c r="A612" s="116" t="s">
        <v>42</v>
      </c>
      <c r="B612" s="116" t="s">
        <v>174</v>
      </c>
      <c r="C612" s="116">
        <v>137967</v>
      </c>
      <c r="D612" s="116">
        <v>0.27185724803125899</v>
      </c>
      <c r="E612" s="116">
        <v>155938</v>
      </c>
      <c r="F612" s="116">
        <v>10000</v>
      </c>
      <c r="G612" s="116">
        <v>100000</v>
      </c>
      <c r="H612" s="116" t="b">
        <v>0</v>
      </c>
      <c r="I612" s="116">
        <v>2</v>
      </c>
      <c r="J612" s="116">
        <v>3</v>
      </c>
    </row>
    <row r="613" spans="1:10" x14ac:dyDescent="0.15">
      <c r="A613" s="116" t="s">
        <v>42</v>
      </c>
      <c r="B613" s="116" t="s">
        <v>56</v>
      </c>
      <c r="C613" s="116">
        <v>137967</v>
      </c>
      <c r="D613" s="116">
        <v>0.192701980342671</v>
      </c>
      <c r="E613" s="116">
        <v>910578</v>
      </c>
      <c r="F613" s="116">
        <v>100000</v>
      </c>
      <c r="G613" s="116">
        <v>3</v>
      </c>
      <c r="H613" s="116">
        <v>1</v>
      </c>
      <c r="I613" s="116"/>
      <c r="J613" s="116"/>
    </row>
    <row r="614" spans="1:10" x14ac:dyDescent="0.15">
      <c r="A614" s="116" t="s">
        <v>42</v>
      </c>
      <c r="B614" s="116" t="s">
        <v>88</v>
      </c>
      <c r="C614" s="116">
        <v>157676</v>
      </c>
      <c r="D614" s="116">
        <v>0.18597832594727201</v>
      </c>
      <c r="E614" s="116">
        <v>2841595</v>
      </c>
      <c r="F614" s="116"/>
      <c r="G614" s="116"/>
      <c r="H614" s="116"/>
      <c r="I614" s="116"/>
      <c r="J614" s="116"/>
    </row>
    <row r="615" spans="1:10" x14ac:dyDescent="0.15">
      <c r="A615" s="116" t="s">
        <v>42</v>
      </c>
      <c r="B615" s="116" t="s">
        <v>45</v>
      </c>
      <c r="C615" s="116">
        <v>157676</v>
      </c>
      <c r="D615" s="116">
        <v>0.27440250257103599</v>
      </c>
      <c r="E615" s="116">
        <v>487676</v>
      </c>
      <c r="F615" s="116"/>
      <c r="G615" s="116"/>
      <c r="H615" s="116"/>
      <c r="I615" s="116"/>
      <c r="J615" s="116"/>
    </row>
    <row r="616" spans="1:10" x14ac:dyDescent="0.15">
      <c r="A616" s="116" t="s">
        <v>42</v>
      </c>
      <c r="B616" s="116" t="s">
        <v>174</v>
      </c>
      <c r="C616" s="116">
        <v>157676</v>
      </c>
      <c r="D616" s="116">
        <v>0.31683219653891198</v>
      </c>
      <c r="E616" s="116">
        <v>179503</v>
      </c>
      <c r="F616" s="116">
        <v>10000</v>
      </c>
      <c r="G616" s="116">
        <v>100000</v>
      </c>
      <c r="H616" s="116" t="b">
        <v>0</v>
      </c>
      <c r="I616" s="116">
        <v>2</v>
      </c>
      <c r="J616" s="116">
        <v>3</v>
      </c>
    </row>
    <row r="617" spans="1:10" x14ac:dyDescent="0.15">
      <c r="A617" s="116" t="s">
        <v>42</v>
      </c>
      <c r="B617" s="116" t="s">
        <v>56</v>
      </c>
      <c r="C617" s="116">
        <v>157676</v>
      </c>
      <c r="D617" s="116">
        <v>0.23728790739112099</v>
      </c>
      <c r="E617" s="116">
        <v>858788</v>
      </c>
      <c r="F617" s="116">
        <v>100000</v>
      </c>
      <c r="G617" s="116">
        <v>3</v>
      </c>
      <c r="H617" s="116">
        <v>1</v>
      </c>
      <c r="I617" s="116"/>
      <c r="J617" s="116"/>
    </row>
    <row r="618" spans="1:10" x14ac:dyDescent="0.15">
      <c r="A618" s="116" t="s">
        <v>47</v>
      </c>
      <c r="B618" s="116" t="s">
        <v>174</v>
      </c>
      <c r="C618" s="116">
        <v>7949</v>
      </c>
      <c r="D618" s="116">
        <v>0.45166406608536003</v>
      </c>
      <c r="E618" s="116">
        <v>18351</v>
      </c>
      <c r="F618" s="116">
        <v>100</v>
      </c>
      <c r="G618" s="116">
        <v>1000</v>
      </c>
      <c r="H618" s="116" t="b">
        <v>0</v>
      </c>
      <c r="I618" s="116">
        <v>2</v>
      </c>
      <c r="J618" s="116">
        <v>3</v>
      </c>
    </row>
    <row r="619" spans="1:10" x14ac:dyDescent="0.15">
      <c r="A619" s="116" t="s">
        <v>47</v>
      </c>
      <c r="B619" s="116" t="s">
        <v>174</v>
      </c>
      <c r="C619" s="116">
        <v>7949</v>
      </c>
      <c r="D619" s="116">
        <v>0.45691295701391998</v>
      </c>
      <c r="E619" s="116">
        <v>23528</v>
      </c>
      <c r="F619" s="116">
        <v>500</v>
      </c>
      <c r="G619" s="116">
        <v>5000</v>
      </c>
      <c r="H619" s="116" t="b">
        <v>0</v>
      </c>
      <c r="I619" s="116">
        <v>2</v>
      </c>
      <c r="J619" s="116">
        <v>3</v>
      </c>
    </row>
    <row r="620" spans="1:10" x14ac:dyDescent="0.15">
      <c r="A620" s="116" t="s">
        <v>47</v>
      </c>
      <c r="B620" s="116" t="s">
        <v>174</v>
      </c>
      <c r="C620" s="116">
        <v>7949</v>
      </c>
      <c r="D620" s="116">
        <v>0.46099433991127398</v>
      </c>
      <c r="E620" s="116">
        <v>24960</v>
      </c>
      <c r="F620" s="116">
        <v>794</v>
      </c>
      <c r="G620" s="116">
        <v>10000</v>
      </c>
      <c r="H620" s="116" t="b">
        <v>0</v>
      </c>
      <c r="I620" s="116">
        <v>2</v>
      </c>
      <c r="J620" s="116">
        <v>3</v>
      </c>
    </row>
    <row r="621" spans="1:10" x14ac:dyDescent="0.15">
      <c r="A621" s="116" t="s">
        <v>47</v>
      </c>
      <c r="B621" s="116" t="s">
        <v>174</v>
      </c>
      <c r="C621" s="116">
        <v>7949</v>
      </c>
      <c r="D621" s="116">
        <v>0.44257243383815198</v>
      </c>
      <c r="E621" s="116">
        <v>18139</v>
      </c>
      <c r="F621" s="116">
        <v>794</v>
      </c>
      <c r="G621" s="116">
        <v>50000</v>
      </c>
      <c r="H621" s="116" t="b">
        <v>0</v>
      </c>
      <c r="I621" s="116">
        <v>2</v>
      </c>
      <c r="J621" s="116">
        <v>3</v>
      </c>
    </row>
    <row r="622" spans="1:10" x14ac:dyDescent="0.15">
      <c r="A622" s="116" t="s">
        <v>47</v>
      </c>
      <c r="B622" s="116" t="s">
        <v>174</v>
      </c>
      <c r="C622" s="116">
        <v>7949</v>
      </c>
      <c r="D622" s="116">
        <v>0.456347560042833</v>
      </c>
      <c r="E622" s="116">
        <v>14301</v>
      </c>
      <c r="F622" s="116">
        <v>794</v>
      </c>
      <c r="G622" s="116">
        <v>100000</v>
      </c>
      <c r="H622" s="116" t="b">
        <v>0</v>
      </c>
      <c r="I622" s="116">
        <v>2</v>
      </c>
      <c r="J622" s="116">
        <v>3</v>
      </c>
    </row>
    <row r="623" spans="1:10" x14ac:dyDescent="0.15">
      <c r="A623" s="116" t="s">
        <v>47</v>
      </c>
      <c r="B623" s="116" t="s">
        <v>174</v>
      </c>
      <c r="C623" s="116">
        <v>7949</v>
      </c>
      <c r="D623" s="116">
        <v>0.45060425271531201</v>
      </c>
      <c r="E623" s="116">
        <v>11125</v>
      </c>
      <c r="F623" s="116">
        <v>794</v>
      </c>
      <c r="G623" s="116">
        <v>200000</v>
      </c>
      <c r="H623" s="116" t="b">
        <v>0</v>
      </c>
      <c r="I623" s="116">
        <v>2</v>
      </c>
      <c r="J623" s="116">
        <v>3</v>
      </c>
    </row>
    <row r="624" spans="1:10" x14ac:dyDescent="0.15">
      <c r="A624" s="116" t="s">
        <v>47</v>
      </c>
      <c r="B624" s="116" t="s">
        <v>174</v>
      </c>
      <c r="C624" s="116">
        <v>7949</v>
      </c>
      <c r="D624" s="116">
        <v>0.43701147315282202</v>
      </c>
      <c r="E624" s="116">
        <v>9537</v>
      </c>
      <c r="F624" s="116">
        <v>794</v>
      </c>
      <c r="G624" s="116">
        <v>300000</v>
      </c>
      <c r="H624" s="116" t="b">
        <v>0</v>
      </c>
      <c r="I624" s="116">
        <v>2</v>
      </c>
      <c r="J624" s="116">
        <v>3</v>
      </c>
    </row>
    <row r="625" spans="1:10" x14ac:dyDescent="0.15">
      <c r="A625" s="116" t="s">
        <v>47</v>
      </c>
      <c r="B625" s="116" t="s">
        <v>174</v>
      </c>
      <c r="C625" s="116">
        <v>7949</v>
      </c>
      <c r="D625" s="116">
        <v>0.369518739482943</v>
      </c>
      <c r="E625" s="116">
        <v>7949</v>
      </c>
      <c r="F625" s="116">
        <v>794</v>
      </c>
      <c r="G625" s="116">
        <v>1000000</v>
      </c>
      <c r="H625" s="116" t="b">
        <v>0</v>
      </c>
      <c r="I625" s="116">
        <v>2</v>
      </c>
      <c r="J625" s="116">
        <v>3</v>
      </c>
    </row>
    <row r="626" spans="1:10" x14ac:dyDescent="0.15">
      <c r="A626" s="116" t="s">
        <v>47</v>
      </c>
      <c r="B626" s="116" t="s">
        <v>174</v>
      </c>
      <c r="C626" s="116">
        <v>7949</v>
      </c>
      <c r="D626" s="116">
        <v>0.45101422670949898</v>
      </c>
      <c r="E626" s="116">
        <v>10485</v>
      </c>
      <c r="F626" s="116">
        <v>317</v>
      </c>
      <c r="G626" s="116">
        <v>100000</v>
      </c>
      <c r="H626" s="116" t="b">
        <v>0</v>
      </c>
      <c r="I626" s="116">
        <v>2</v>
      </c>
      <c r="J626" s="116">
        <v>3</v>
      </c>
    </row>
    <row r="627" spans="1:10" x14ac:dyDescent="0.15">
      <c r="A627" s="116" t="s">
        <v>47</v>
      </c>
      <c r="B627" s="116" t="s">
        <v>174</v>
      </c>
      <c r="C627" s="116">
        <v>7949</v>
      </c>
      <c r="D627" s="116">
        <v>0.460014073734128</v>
      </c>
      <c r="E627" s="116">
        <v>11757</v>
      </c>
      <c r="F627" s="116">
        <v>476</v>
      </c>
      <c r="G627" s="116">
        <v>100000</v>
      </c>
      <c r="H627" s="116" t="b">
        <v>0</v>
      </c>
      <c r="I627" s="116">
        <v>2</v>
      </c>
      <c r="J627" s="116">
        <v>3</v>
      </c>
    </row>
    <row r="628" spans="1:10" x14ac:dyDescent="0.15">
      <c r="A628" s="116" t="s">
        <v>47</v>
      </c>
      <c r="B628" s="116" t="s">
        <v>174</v>
      </c>
      <c r="C628" s="116">
        <v>7949</v>
      </c>
      <c r="D628" s="116">
        <v>0.45749303962062099</v>
      </c>
      <c r="E628" s="116">
        <v>13029</v>
      </c>
      <c r="F628" s="116">
        <v>635</v>
      </c>
      <c r="G628" s="116">
        <v>100000</v>
      </c>
      <c r="H628" s="116" t="b">
        <v>0</v>
      </c>
      <c r="I628" s="116">
        <v>2</v>
      </c>
      <c r="J628" s="116">
        <v>3</v>
      </c>
    </row>
    <row r="629" spans="1:10" x14ac:dyDescent="0.15">
      <c r="A629" s="116" t="s">
        <v>47</v>
      </c>
      <c r="B629" s="116" t="s">
        <v>174</v>
      </c>
      <c r="C629" s="116">
        <v>7949</v>
      </c>
      <c r="D629" s="116">
        <v>0.456347560042833</v>
      </c>
      <c r="E629" s="116">
        <v>14301</v>
      </c>
      <c r="F629" s="116">
        <v>794</v>
      </c>
      <c r="G629" s="116">
        <v>100000</v>
      </c>
      <c r="H629" s="116" t="b">
        <v>0</v>
      </c>
      <c r="I629" s="116">
        <v>2</v>
      </c>
      <c r="J629" s="116">
        <v>3</v>
      </c>
    </row>
    <row r="630" spans="1:10" x14ac:dyDescent="0.15">
      <c r="A630" s="116" t="s">
        <v>47</v>
      </c>
      <c r="B630" s="116" t="s">
        <v>174</v>
      </c>
      <c r="C630" s="116">
        <v>7949</v>
      </c>
      <c r="D630" s="116">
        <v>0.45431359951047801</v>
      </c>
      <c r="E630" s="116">
        <v>15573</v>
      </c>
      <c r="F630" s="116">
        <v>953</v>
      </c>
      <c r="G630" s="116">
        <v>100000</v>
      </c>
      <c r="H630" s="116" t="b">
        <v>0</v>
      </c>
      <c r="I630" s="116">
        <v>2</v>
      </c>
      <c r="J630" s="116">
        <v>3</v>
      </c>
    </row>
    <row r="631" spans="1:10" x14ac:dyDescent="0.15">
      <c r="A631" s="116" t="s">
        <v>47</v>
      </c>
      <c r="B631" s="116" t="s">
        <v>174</v>
      </c>
      <c r="C631" s="116">
        <v>7949</v>
      </c>
      <c r="D631" s="116">
        <v>0.44998256080770999</v>
      </c>
      <c r="E631" s="116">
        <v>16845</v>
      </c>
      <c r="F631" s="116">
        <v>1112</v>
      </c>
      <c r="G631" s="116">
        <v>100000</v>
      </c>
      <c r="H631" s="116" t="b">
        <v>0</v>
      </c>
      <c r="I631" s="116">
        <v>2</v>
      </c>
      <c r="J631" s="116">
        <v>3</v>
      </c>
    </row>
    <row r="632" spans="1:10" x14ac:dyDescent="0.15">
      <c r="A632" s="116" t="s">
        <v>47</v>
      </c>
      <c r="B632" s="116" t="s">
        <v>174</v>
      </c>
      <c r="C632" s="116">
        <v>7949</v>
      </c>
      <c r="D632" s="116">
        <v>0.44532231910662301</v>
      </c>
      <c r="E632" s="116">
        <v>18117</v>
      </c>
      <c r="F632" s="116">
        <v>1271</v>
      </c>
      <c r="G632" s="116">
        <v>100000</v>
      </c>
      <c r="H632" s="116" t="b">
        <v>0</v>
      </c>
      <c r="I632" s="116">
        <v>2</v>
      </c>
      <c r="J632" s="116">
        <v>3</v>
      </c>
    </row>
    <row r="633" spans="1:10" x14ac:dyDescent="0.15">
      <c r="A633" s="116" t="s">
        <v>42</v>
      </c>
      <c r="B633" s="116" t="s">
        <v>174</v>
      </c>
      <c r="C633" s="116">
        <v>98548</v>
      </c>
      <c r="D633" s="116">
        <v>0.15009954709651899</v>
      </c>
      <c r="E633" s="116">
        <v>102209</v>
      </c>
      <c r="F633" s="116">
        <v>100</v>
      </c>
      <c r="G633" s="116">
        <v>1000</v>
      </c>
      <c r="H633" s="116" t="b">
        <v>0</v>
      </c>
      <c r="I633" s="116">
        <v>2</v>
      </c>
      <c r="J633" s="116">
        <v>3</v>
      </c>
    </row>
    <row r="634" spans="1:10" x14ac:dyDescent="0.15">
      <c r="A634" s="116" t="s">
        <v>42</v>
      </c>
      <c r="B634" s="116" t="s">
        <v>174</v>
      </c>
      <c r="C634" s="116">
        <v>98548</v>
      </c>
      <c r="D634" s="116">
        <v>0.15040635268032301</v>
      </c>
      <c r="E634" s="116">
        <v>102155</v>
      </c>
      <c r="F634" s="116">
        <v>500</v>
      </c>
      <c r="G634" s="116">
        <v>5000</v>
      </c>
      <c r="H634" s="116" t="b">
        <v>0</v>
      </c>
      <c r="I634" s="116">
        <v>2</v>
      </c>
      <c r="J634" s="116">
        <v>3</v>
      </c>
    </row>
    <row r="635" spans="1:10" x14ac:dyDescent="0.15">
      <c r="A635" s="116" t="s">
        <v>42</v>
      </c>
      <c r="B635" s="116" t="s">
        <v>174</v>
      </c>
      <c r="C635" s="116">
        <v>98548</v>
      </c>
      <c r="D635" s="116">
        <v>0.15100907812226899</v>
      </c>
      <c r="E635" s="116">
        <v>102392</v>
      </c>
      <c r="F635" s="116">
        <v>1000</v>
      </c>
      <c r="G635" s="116">
        <v>10000</v>
      </c>
      <c r="H635" s="116" t="b">
        <v>0</v>
      </c>
      <c r="I635" s="116">
        <v>2</v>
      </c>
      <c r="J635" s="116">
        <v>3</v>
      </c>
    </row>
    <row r="636" spans="1:10" x14ac:dyDescent="0.15">
      <c r="A636" s="116" t="s">
        <v>42</v>
      </c>
      <c r="B636" s="116" t="s">
        <v>174</v>
      </c>
      <c r="C636" s="116">
        <v>98548</v>
      </c>
      <c r="D636" s="116">
        <v>0.16762441954732499</v>
      </c>
      <c r="E636" s="116">
        <v>107640</v>
      </c>
      <c r="F636" s="116">
        <v>5000</v>
      </c>
      <c r="G636" s="116">
        <v>50000</v>
      </c>
      <c r="H636" s="116" t="b">
        <v>0</v>
      </c>
      <c r="I636" s="116">
        <v>2</v>
      </c>
      <c r="J636" s="116">
        <v>3</v>
      </c>
    </row>
    <row r="637" spans="1:10" x14ac:dyDescent="0.15">
      <c r="A637" s="116" t="s">
        <v>42</v>
      </c>
      <c r="B637" s="116" t="s">
        <v>174</v>
      </c>
      <c r="C637" s="116">
        <v>98548</v>
      </c>
      <c r="D637" s="116">
        <v>0.19997622328342099</v>
      </c>
      <c r="E637" s="116">
        <v>120301</v>
      </c>
      <c r="F637" s="116">
        <v>9854</v>
      </c>
      <c r="G637" s="116">
        <v>100000</v>
      </c>
      <c r="H637" s="116" t="b">
        <v>0</v>
      </c>
      <c r="I637" s="116">
        <v>2</v>
      </c>
      <c r="J637" s="116">
        <v>3</v>
      </c>
    </row>
    <row r="638" spans="1:10" x14ac:dyDescent="0.15">
      <c r="A638" s="116" t="s">
        <v>42</v>
      </c>
      <c r="B638" s="116" t="s">
        <v>174</v>
      </c>
      <c r="C638" s="116">
        <v>98548</v>
      </c>
      <c r="D638" s="116">
        <v>0.230796577298678</v>
      </c>
      <c r="E638" s="116">
        <v>133529</v>
      </c>
      <c r="F638" s="116">
        <v>9854</v>
      </c>
      <c r="G638" s="116">
        <v>200000</v>
      </c>
      <c r="H638" s="116" t="b">
        <v>0</v>
      </c>
      <c r="I638" s="116">
        <v>2</v>
      </c>
      <c r="J638" s="116">
        <v>3</v>
      </c>
    </row>
    <row r="639" spans="1:10" x14ac:dyDescent="0.15">
      <c r="A639" s="116" t="s">
        <v>42</v>
      </c>
      <c r="B639" s="116" t="s">
        <v>174</v>
      </c>
      <c r="C639" s="116">
        <v>98548</v>
      </c>
      <c r="D639" s="116">
        <v>0.234263394455728</v>
      </c>
      <c r="E639" s="116">
        <v>142783</v>
      </c>
      <c r="F639" s="116">
        <v>9854</v>
      </c>
      <c r="G639" s="116">
        <v>300000</v>
      </c>
      <c r="H639" s="116" t="b">
        <v>0</v>
      </c>
      <c r="I639" s="116">
        <v>2</v>
      </c>
      <c r="J639" s="116">
        <v>3</v>
      </c>
    </row>
    <row r="640" spans="1:10" x14ac:dyDescent="0.15">
      <c r="A640" s="116" t="s">
        <v>42</v>
      </c>
      <c r="B640" s="116" t="s">
        <v>174</v>
      </c>
      <c r="C640" s="116">
        <v>98548</v>
      </c>
      <c r="D640" s="116">
        <v>0.19808812281390201</v>
      </c>
      <c r="E640" s="116">
        <v>128110</v>
      </c>
      <c r="F640" s="116">
        <v>9854</v>
      </c>
      <c r="G640" s="116">
        <v>1000000</v>
      </c>
      <c r="H640" s="116" t="b">
        <v>0</v>
      </c>
      <c r="I640" s="116">
        <v>2</v>
      </c>
      <c r="J640" s="116">
        <v>3</v>
      </c>
    </row>
    <row r="641" spans="1:10" x14ac:dyDescent="0.15">
      <c r="A641" s="116" t="s">
        <v>42</v>
      </c>
      <c r="B641" s="116" t="s">
        <v>174</v>
      </c>
      <c r="C641" s="116">
        <v>98548</v>
      </c>
      <c r="D641" s="116">
        <v>0.18982327883786199</v>
      </c>
      <c r="E641" s="116">
        <v>116775</v>
      </c>
      <c r="F641" s="116">
        <v>3941</v>
      </c>
      <c r="G641" s="116">
        <v>100000</v>
      </c>
      <c r="H641" s="116" t="b">
        <v>0</v>
      </c>
      <c r="I641" s="116">
        <v>2</v>
      </c>
      <c r="J641" s="116">
        <v>3</v>
      </c>
    </row>
    <row r="642" spans="1:10" x14ac:dyDescent="0.15">
      <c r="A642" s="116" t="s">
        <v>42</v>
      </c>
      <c r="B642" s="116" t="s">
        <v>174</v>
      </c>
      <c r="C642" s="116">
        <v>98548</v>
      </c>
      <c r="D642" s="116">
        <v>0.19480693592604501</v>
      </c>
      <c r="E642" s="116">
        <v>118746</v>
      </c>
      <c r="F642" s="116">
        <v>5912</v>
      </c>
      <c r="G642" s="116">
        <v>100000</v>
      </c>
      <c r="H642" s="116" t="b">
        <v>0</v>
      </c>
      <c r="I642" s="116">
        <v>2</v>
      </c>
      <c r="J642" s="116">
        <v>3</v>
      </c>
    </row>
    <row r="643" spans="1:10" x14ac:dyDescent="0.15">
      <c r="A643" s="116" t="s">
        <v>42</v>
      </c>
      <c r="B643" s="116" t="s">
        <v>174</v>
      </c>
      <c r="C643" s="116">
        <v>98548</v>
      </c>
      <c r="D643" s="116">
        <v>0.19997622328342099</v>
      </c>
      <c r="E643" s="116">
        <v>120301</v>
      </c>
      <c r="F643" s="116">
        <v>7883</v>
      </c>
      <c r="G643" s="116">
        <v>100000</v>
      </c>
      <c r="H643" s="116" t="b">
        <v>0</v>
      </c>
      <c r="I643" s="116">
        <v>2</v>
      </c>
      <c r="J643" s="116">
        <v>3</v>
      </c>
    </row>
    <row r="644" spans="1:10" x14ac:dyDescent="0.15">
      <c r="A644" s="116" t="s">
        <v>42</v>
      </c>
      <c r="B644" s="116" t="s">
        <v>174</v>
      </c>
      <c r="C644" s="116">
        <v>98548</v>
      </c>
      <c r="D644" s="116">
        <v>0.19997622328342099</v>
      </c>
      <c r="E644" s="116">
        <v>120301</v>
      </c>
      <c r="F644" s="116">
        <v>9854</v>
      </c>
      <c r="G644" s="116">
        <v>100000</v>
      </c>
      <c r="H644" s="116" t="b">
        <v>0</v>
      </c>
      <c r="I644" s="116">
        <v>2</v>
      </c>
      <c r="J644" s="116">
        <v>3</v>
      </c>
    </row>
    <row r="645" spans="1:10" x14ac:dyDescent="0.15">
      <c r="A645" s="116" t="s">
        <v>42</v>
      </c>
      <c r="B645" s="116" t="s">
        <v>174</v>
      </c>
      <c r="C645" s="116">
        <v>98548</v>
      </c>
      <c r="D645" s="116">
        <v>0.19997622328342099</v>
      </c>
      <c r="E645" s="116">
        <v>120301</v>
      </c>
      <c r="F645" s="116">
        <v>11825</v>
      </c>
      <c r="G645" s="116">
        <v>100000</v>
      </c>
      <c r="H645" s="116" t="b">
        <v>0</v>
      </c>
      <c r="I645" s="116">
        <v>2</v>
      </c>
      <c r="J645" s="116">
        <v>3</v>
      </c>
    </row>
    <row r="646" spans="1:10" x14ac:dyDescent="0.15">
      <c r="A646" s="116" t="s">
        <v>42</v>
      </c>
      <c r="B646" s="116" t="s">
        <v>174</v>
      </c>
      <c r="C646" s="116">
        <v>98548</v>
      </c>
      <c r="D646" s="116">
        <v>0.19997622328342099</v>
      </c>
      <c r="E646" s="116">
        <v>120301</v>
      </c>
      <c r="F646" s="116">
        <v>13796</v>
      </c>
      <c r="G646" s="116">
        <v>100000</v>
      </c>
      <c r="H646" s="116" t="b">
        <v>0</v>
      </c>
      <c r="I646" s="116">
        <v>2</v>
      </c>
      <c r="J646" s="116">
        <v>3</v>
      </c>
    </row>
    <row r="647" spans="1:10" x14ac:dyDescent="0.15">
      <c r="A647" s="116" t="s">
        <v>42</v>
      </c>
      <c r="B647" s="116" t="s">
        <v>174</v>
      </c>
      <c r="C647" s="116">
        <v>98548</v>
      </c>
      <c r="D647" s="116">
        <v>0.19997622328342099</v>
      </c>
      <c r="E647" s="116">
        <v>120301</v>
      </c>
      <c r="F647" s="116">
        <v>15767</v>
      </c>
      <c r="G647" s="116">
        <v>100000</v>
      </c>
      <c r="H647" s="116" t="b">
        <v>0</v>
      </c>
      <c r="I647" s="116">
        <v>2</v>
      </c>
      <c r="J647" s="116">
        <v>3</v>
      </c>
    </row>
    <row r="648" spans="1:10" x14ac:dyDescent="0.15">
      <c r="A648" s="116" t="s">
        <v>63</v>
      </c>
      <c r="B648" s="116" t="s">
        <v>56</v>
      </c>
      <c r="C648" s="116">
        <v>2085</v>
      </c>
      <c r="D648" s="116">
        <v>0.31061086946922101</v>
      </c>
      <c r="E648" s="116">
        <v>165245</v>
      </c>
      <c r="F648" s="116">
        <v>100000</v>
      </c>
      <c r="G648" s="116">
        <v>3</v>
      </c>
      <c r="H648" s="116">
        <v>1</v>
      </c>
      <c r="I648" s="116"/>
      <c r="J648" s="116"/>
    </row>
    <row r="649" spans="1:10" x14ac:dyDescent="0.15">
      <c r="A649" s="116" t="s">
        <v>63</v>
      </c>
      <c r="B649" s="116" t="s">
        <v>130</v>
      </c>
      <c r="C649" s="116">
        <v>2085</v>
      </c>
      <c r="D649" s="116">
        <v>0.34762485648679597</v>
      </c>
      <c r="E649" s="116">
        <v>472758</v>
      </c>
      <c r="F649" s="116"/>
      <c r="G649" s="116"/>
      <c r="H649" s="116"/>
      <c r="I649" s="116"/>
      <c r="J649" s="116"/>
    </row>
    <row r="650" spans="1:10" x14ac:dyDescent="0.15">
      <c r="A650" s="116" t="s">
        <v>63</v>
      </c>
      <c r="B650" s="116" t="s">
        <v>56</v>
      </c>
      <c r="C650" s="116">
        <v>3127</v>
      </c>
      <c r="D650" s="116">
        <v>0.48278807515675998</v>
      </c>
      <c r="E650" s="116">
        <v>123680</v>
      </c>
      <c r="F650" s="116">
        <v>100000</v>
      </c>
      <c r="G650" s="116">
        <v>3</v>
      </c>
      <c r="H650" s="116">
        <v>1</v>
      </c>
      <c r="I650" s="116"/>
      <c r="J650" s="116"/>
    </row>
    <row r="651" spans="1:10" x14ac:dyDescent="0.15">
      <c r="A651" s="116" t="s">
        <v>63</v>
      </c>
      <c r="B651" s="116" t="s">
        <v>130</v>
      </c>
      <c r="C651" s="116">
        <v>3127</v>
      </c>
      <c r="D651" s="116">
        <v>0.59361890620860103</v>
      </c>
      <c r="E651" s="116">
        <v>294493</v>
      </c>
      <c r="F651" s="116"/>
      <c r="G651" s="116"/>
      <c r="H651" s="116"/>
      <c r="I651" s="116"/>
      <c r="J651" s="116"/>
    </row>
    <row r="652" spans="1:10" x14ac:dyDescent="0.15">
      <c r="A652" s="116" t="s">
        <v>63</v>
      </c>
      <c r="B652" s="116" t="s">
        <v>56</v>
      </c>
      <c r="C652" s="116">
        <v>4169</v>
      </c>
      <c r="D652" s="116">
        <v>0.61760907003444299</v>
      </c>
      <c r="E652" s="116">
        <v>91126</v>
      </c>
      <c r="F652" s="116">
        <v>100000</v>
      </c>
      <c r="G652" s="116">
        <v>3</v>
      </c>
      <c r="H652" s="116">
        <v>1</v>
      </c>
      <c r="I652" s="116"/>
      <c r="J652" s="116"/>
    </row>
    <row r="653" spans="1:10" x14ac:dyDescent="0.15">
      <c r="A653" s="116" t="s">
        <v>63</v>
      </c>
      <c r="B653" s="116" t="s">
        <v>130</v>
      </c>
      <c r="C653" s="116">
        <v>4169</v>
      </c>
      <c r="D653" s="116">
        <v>0.72897255585975396</v>
      </c>
      <c r="E653" s="116">
        <v>196406</v>
      </c>
      <c r="F653" s="116"/>
      <c r="G653" s="116"/>
      <c r="H653" s="116"/>
      <c r="I653" s="116"/>
      <c r="J653" s="116"/>
    </row>
    <row r="654" spans="1:10" x14ac:dyDescent="0.15">
      <c r="A654" s="116" t="s">
        <v>63</v>
      </c>
      <c r="B654" s="116" t="s">
        <v>56</v>
      </c>
      <c r="C654" s="116">
        <v>5212</v>
      </c>
      <c r="D654" s="116">
        <v>0.69249674335423395</v>
      </c>
      <c r="E654" s="116">
        <v>73035</v>
      </c>
      <c r="F654" s="116">
        <v>100000</v>
      </c>
      <c r="G654" s="116">
        <v>3</v>
      </c>
      <c r="H654" s="116">
        <v>1</v>
      </c>
      <c r="I654" s="116"/>
      <c r="J654" s="116"/>
    </row>
    <row r="655" spans="1:10" x14ac:dyDescent="0.15">
      <c r="A655" s="116" t="s">
        <v>63</v>
      </c>
      <c r="B655" s="116" t="s">
        <v>130</v>
      </c>
      <c r="C655" s="116">
        <v>5212</v>
      </c>
      <c r="D655" s="116">
        <v>0.75642221584385705</v>
      </c>
      <c r="E655" s="116">
        <v>176514</v>
      </c>
      <c r="F655" s="116"/>
      <c r="G655" s="116"/>
      <c r="H655" s="116"/>
      <c r="I655" s="116"/>
      <c r="J655" s="116"/>
    </row>
    <row r="656" spans="1:10" x14ac:dyDescent="0.15">
      <c r="A656" s="116" t="s">
        <v>63</v>
      </c>
      <c r="B656" s="116" t="s">
        <v>56</v>
      </c>
      <c r="C656" s="116">
        <v>6254</v>
      </c>
      <c r="D656" s="116">
        <v>0.74782660293208503</v>
      </c>
      <c r="E656" s="116">
        <v>59673</v>
      </c>
      <c r="F656" s="116">
        <v>100000</v>
      </c>
      <c r="G656" s="116">
        <v>3</v>
      </c>
      <c r="H656" s="116">
        <v>1</v>
      </c>
      <c r="I656" s="116"/>
      <c r="J656" s="116"/>
    </row>
    <row r="657" spans="1:10" x14ac:dyDescent="0.15">
      <c r="A657" s="116" t="s">
        <v>63</v>
      </c>
      <c r="B657" s="116" t="s">
        <v>130</v>
      </c>
      <c r="C657" s="116">
        <v>6254</v>
      </c>
      <c r="D657" s="116">
        <v>0.79939338072948796</v>
      </c>
      <c r="E657" s="116">
        <v>145374</v>
      </c>
      <c r="F657" s="116"/>
      <c r="G657" s="116"/>
      <c r="H657" s="116"/>
      <c r="I657" s="116"/>
      <c r="J657" s="116"/>
    </row>
    <row r="658" spans="1:10" x14ac:dyDescent="0.15">
      <c r="A658" s="116" t="s">
        <v>63</v>
      </c>
      <c r="B658" s="116" t="s">
        <v>56</v>
      </c>
      <c r="C658" s="116">
        <v>7296</v>
      </c>
      <c r="D658" s="116">
        <v>0.79428486266890397</v>
      </c>
      <c r="E658" s="116">
        <v>48458</v>
      </c>
      <c r="F658" s="116">
        <v>100000</v>
      </c>
      <c r="G658" s="116">
        <v>3</v>
      </c>
      <c r="H658" s="116">
        <v>1</v>
      </c>
      <c r="I658" s="116"/>
      <c r="J658" s="116"/>
    </row>
    <row r="659" spans="1:10" x14ac:dyDescent="0.15">
      <c r="A659" s="116" t="s">
        <v>63</v>
      </c>
      <c r="B659" s="116" t="s">
        <v>130</v>
      </c>
      <c r="C659" s="116">
        <v>7296</v>
      </c>
      <c r="D659" s="116">
        <v>0.82921514837057297</v>
      </c>
      <c r="E659" s="116">
        <v>123763</v>
      </c>
      <c r="F659" s="116"/>
      <c r="G659" s="116"/>
      <c r="H659" s="116"/>
      <c r="I659" s="116"/>
      <c r="J659" s="116"/>
    </row>
    <row r="660" spans="1:10" x14ac:dyDescent="0.15">
      <c r="A660" s="116" t="s">
        <v>63</v>
      </c>
      <c r="B660" s="116" t="s">
        <v>56</v>
      </c>
      <c r="C660" s="116">
        <v>8338</v>
      </c>
      <c r="D660" s="116">
        <v>0.82133848140952004</v>
      </c>
      <c r="E660" s="116">
        <v>41924</v>
      </c>
      <c r="F660" s="116">
        <v>100000</v>
      </c>
      <c r="G660" s="116">
        <v>3</v>
      </c>
      <c r="H660" s="116">
        <v>1</v>
      </c>
      <c r="I660" s="116"/>
      <c r="J660" s="116"/>
    </row>
    <row r="661" spans="1:10" x14ac:dyDescent="0.15">
      <c r="A661" s="116" t="s">
        <v>63</v>
      </c>
      <c r="B661" s="116" t="s">
        <v>130</v>
      </c>
      <c r="C661" s="116">
        <v>8338</v>
      </c>
      <c r="D661" s="116">
        <v>0.87214215534752204</v>
      </c>
      <c r="E661" s="116">
        <v>92655</v>
      </c>
      <c r="F661" s="116"/>
      <c r="G661" s="116"/>
      <c r="H661" s="116"/>
      <c r="I661" s="116"/>
      <c r="J661" s="116"/>
    </row>
  </sheetData>
  <sortState ref="A1:G147">
    <sortCondition ref="A1:A147"/>
    <sortCondition ref="C1:C147"/>
    <sortCondition ref="B1:B147"/>
  </sortState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84"/>
  <sheetViews>
    <sheetView topLeftCell="A64" zoomScale="116" workbookViewId="0">
      <selection activeCell="A76" sqref="A76:H83"/>
    </sheetView>
  </sheetViews>
  <sheetFormatPr baseColWidth="10" defaultColWidth="14.5" defaultRowHeight="15.75" customHeight="1" x14ac:dyDescent="0.15"/>
  <sheetData>
    <row r="1" spans="1:26" ht="15.75" customHeight="1" x14ac:dyDescent="0.25">
      <c r="A1" s="2" t="s">
        <v>1</v>
      </c>
      <c r="B1" s="3"/>
      <c r="C1" s="3"/>
      <c r="D1" s="5"/>
      <c r="E1" s="3"/>
      <c r="F1" s="3"/>
      <c r="G1" s="5"/>
      <c r="H1" s="5"/>
      <c r="I1" s="5"/>
      <c r="J1" s="2"/>
      <c r="K1" s="2"/>
      <c r="L1" s="2"/>
      <c r="M1" s="2"/>
      <c r="N1" s="7"/>
      <c r="O1" s="2"/>
      <c r="P1" s="2"/>
      <c r="Q1" s="2"/>
      <c r="R1" s="2"/>
      <c r="S1" s="7"/>
      <c r="T1" s="2"/>
      <c r="U1" s="2"/>
      <c r="V1" s="2"/>
      <c r="W1" s="2"/>
      <c r="X1" s="7"/>
      <c r="Y1" s="2"/>
      <c r="Z1" s="3"/>
    </row>
    <row r="2" spans="1:26" ht="15.75" customHeight="1" x14ac:dyDescent="0.25">
      <c r="A2" s="2" t="s">
        <v>11</v>
      </c>
      <c r="B2" s="2" t="s">
        <v>16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5"/>
      <c r="J2" s="3"/>
      <c r="K2" s="3"/>
      <c r="L2" s="2" t="s">
        <v>25</v>
      </c>
      <c r="M2" s="2" t="s">
        <v>26</v>
      </c>
      <c r="N2" s="3"/>
      <c r="O2" s="3"/>
      <c r="P2" s="3"/>
      <c r="Q2" s="3"/>
      <c r="R2" s="3" t="s">
        <v>63</v>
      </c>
      <c r="S2" s="83" t="s">
        <v>28</v>
      </c>
      <c r="T2" s="84">
        <v>13201.8752470687</v>
      </c>
      <c r="U2">
        <f>T2/52111</f>
        <v>0.25334142977622193</v>
      </c>
      <c r="V2" s="3"/>
      <c r="W2" s="84">
        <v>13.9063153652779</v>
      </c>
      <c r="X2" s="3"/>
      <c r="Y2" s="3"/>
      <c r="Z2" s="3"/>
    </row>
    <row r="3" spans="1:26" ht="15.75" customHeight="1" x14ac:dyDescent="0.25">
      <c r="A3" s="2" t="s">
        <v>27</v>
      </c>
      <c r="B3" s="2" t="s">
        <v>28</v>
      </c>
      <c r="C3" s="2">
        <v>8366</v>
      </c>
      <c r="D3" s="2">
        <v>101487</v>
      </c>
      <c r="E3" s="9">
        <v>379133</v>
      </c>
      <c r="F3" s="11">
        <v>0</v>
      </c>
      <c r="G3" s="2">
        <v>488986</v>
      </c>
      <c r="H3" s="7">
        <v>1.7108874E-2</v>
      </c>
      <c r="I3" s="7">
        <v>0.20754581899999999</v>
      </c>
      <c r="J3" s="7">
        <v>0.77534530599999996</v>
      </c>
      <c r="K3" s="2">
        <v>0</v>
      </c>
      <c r="L3" s="13">
        <v>194153.20199999999</v>
      </c>
      <c r="M3" s="13">
        <v>5.99999182</v>
      </c>
      <c r="N3" s="3"/>
      <c r="O3" s="3"/>
      <c r="P3" s="3"/>
      <c r="Q3" s="3"/>
      <c r="R3" s="3" t="s">
        <v>63</v>
      </c>
      <c r="S3" s="3" t="s">
        <v>136</v>
      </c>
      <c r="T3" s="97">
        <v>2926.97942703326</v>
      </c>
      <c r="U3">
        <f t="shared" ref="U3:U5" si="0">T3/52111</f>
        <v>5.6168168467948421E-2</v>
      </c>
      <c r="V3" s="3"/>
      <c r="W3">
        <v>111.179580849836</v>
      </c>
      <c r="X3" s="3"/>
      <c r="Y3" s="3"/>
      <c r="Z3" s="3"/>
    </row>
    <row r="4" spans="1:26" ht="15.75" customHeight="1" x14ac:dyDescent="0.25">
      <c r="A4" s="2" t="s">
        <v>27</v>
      </c>
      <c r="B4" s="2" t="s">
        <v>38</v>
      </c>
      <c r="C4" s="2">
        <v>60445</v>
      </c>
      <c r="D4" s="2">
        <v>11113</v>
      </c>
      <c r="E4" s="9">
        <v>44186</v>
      </c>
      <c r="F4" s="11">
        <v>0</v>
      </c>
      <c r="G4" s="2">
        <v>115744</v>
      </c>
      <c r="H4" s="7">
        <v>0.52223009399999998</v>
      </c>
      <c r="I4" s="7">
        <v>9.6013615999999996E-2</v>
      </c>
      <c r="J4" s="7">
        <v>0.38175629</v>
      </c>
      <c r="K4" s="2">
        <v>0</v>
      </c>
      <c r="L4" s="13">
        <v>91616.116800000003</v>
      </c>
      <c r="M4" s="13">
        <v>18.020337990000002</v>
      </c>
      <c r="N4" s="3"/>
      <c r="O4" s="3"/>
      <c r="P4" s="3"/>
      <c r="Q4" s="3"/>
      <c r="R4" s="3" t="s">
        <v>63</v>
      </c>
      <c r="S4" s="87" t="s">
        <v>38</v>
      </c>
      <c r="T4" s="90">
        <v>3500.7294628160998</v>
      </c>
      <c r="U4">
        <f t="shared" si="0"/>
        <v>6.7178320562186478E-2</v>
      </c>
      <c r="V4" s="3"/>
      <c r="W4" s="90">
        <v>93.138410893311303</v>
      </c>
      <c r="X4" s="3"/>
      <c r="Y4" s="3"/>
      <c r="Z4" s="3"/>
    </row>
    <row r="5" spans="1:26" ht="15.75" customHeight="1" x14ac:dyDescent="0.25">
      <c r="A5" s="2" t="s">
        <v>27</v>
      </c>
      <c r="B5" s="2" t="s">
        <v>39</v>
      </c>
      <c r="C5" s="2">
        <v>98537</v>
      </c>
      <c r="D5" s="2">
        <v>5497</v>
      </c>
      <c r="E5" s="9">
        <v>179254</v>
      </c>
      <c r="F5" s="11">
        <v>0</v>
      </c>
      <c r="G5" s="2">
        <v>283288</v>
      </c>
      <c r="H5" s="7">
        <v>0.34783330000000001</v>
      </c>
      <c r="I5" s="7">
        <v>1.9404280999999999E-2</v>
      </c>
      <c r="J5" s="7">
        <v>0.63276241799999999</v>
      </c>
      <c r="K5" s="2">
        <v>0</v>
      </c>
      <c r="L5" s="13">
        <v>150663.76869999999</v>
      </c>
      <c r="M5" s="13">
        <v>9.1272450650000003</v>
      </c>
      <c r="N5" s="3"/>
      <c r="O5" s="3"/>
      <c r="P5" s="3"/>
      <c r="Q5" s="3"/>
      <c r="R5" s="3" t="s">
        <v>63</v>
      </c>
      <c r="S5" s="92" t="s">
        <v>39</v>
      </c>
      <c r="T5" s="93">
        <v>10667.0228183528</v>
      </c>
      <c r="U5">
        <f t="shared" si="0"/>
        <v>0.20469810248033621</v>
      </c>
      <c r="V5" s="3"/>
      <c r="W5" s="93">
        <v>28.369796352334902</v>
      </c>
      <c r="X5" s="3"/>
      <c r="Y5" s="3"/>
      <c r="Z5" s="3"/>
    </row>
    <row r="6" spans="1:26" ht="15.75" customHeight="1" x14ac:dyDescent="0.25">
      <c r="A6" s="2" t="s">
        <v>40</v>
      </c>
      <c r="B6" s="2" t="s">
        <v>28</v>
      </c>
      <c r="C6" s="2">
        <v>18239</v>
      </c>
      <c r="D6" s="2">
        <v>6904</v>
      </c>
      <c r="E6" s="9">
        <v>79810</v>
      </c>
      <c r="F6" s="2">
        <v>0</v>
      </c>
      <c r="G6" s="2">
        <v>104953</v>
      </c>
      <c r="H6" s="7">
        <v>0.17378255000000001</v>
      </c>
      <c r="I6" s="7">
        <v>6.5781826000000002E-2</v>
      </c>
      <c r="J6" s="7">
        <v>0.76043562399999998</v>
      </c>
      <c r="K6" s="2">
        <v>0</v>
      </c>
      <c r="L6" s="85">
        <v>38506.121639999998</v>
      </c>
      <c r="M6" s="85">
        <v>3.556753976</v>
      </c>
      <c r="N6" s="86">
        <f>L6/Trace数据!$K$9</f>
        <v>2.7831532261736715E-2</v>
      </c>
      <c r="O6" s="3"/>
      <c r="P6" s="27" t="s">
        <v>40</v>
      </c>
      <c r="Q6" s="27" t="s">
        <v>28</v>
      </c>
      <c r="W6">
        <v>3.55675397558907</v>
      </c>
      <c r="X6" s="3"/>
      <c r="Y6" s="3"/>
      <c r="Z6" s="3"/>
    </row>
    <row r="7" spans="1:26" ht="15.75" customHeight="1" x14ac:dyDescent="0.25">
      <c r="A7" s="2" t="s">
        <v>40</v>
      </c>
      <c r="B7" s="2" t="s">
        <v>38</v>
      </c>
      <c r="C7" s="2">
        <v>8897</v>
      </c>
      <c r="D7" s="2">
        <v>1129</v>
      </c>
      <c r="E7" s="9">
        <v>3263</v>
      </c>
      <c r="F7" s="11">
        <v>0</v>
      </c>
      <c r="G7" s="2">
        <v>13289</v>
      </c>
      <c r="H7" s="7">
        <v>0.66950109099999999</v>
      </c>
      <c r="I7" s="7">
        <v>8.4957484E-2</v>
      </c>
      <c r="J7" s="7">
        <v>0.24554142500000001</v>
      </c>
      <c r="K7" s="2">
        <v>0</v>
      </c>
      <c r="L7" s="88">
        <v>15269.563319999999</v>
      </c>
      <c r="M7" s="88">
        <v>13.652946050000001</v>
      </c>
      <c r="N7" s="89">
        <f>L7/Trace数据!$K$9</f>
        <v>1.1036565773524928E-2</v>
      </c>
      <c r="O7" s="3">
        <f>L7/N7</f>
        <v>1383543</v>
      </c>
      <c r="P7" s="27" t="s">
        <v>40</v>
      </c>
      <c r="Q7" s="27" t="s">
        <v>38</v>
      </c>
      <c r="R7" s="3" t="s">
        <v>52</v>
      </c>
      <c r="S7" s="83" t="s">
        <v>28</v>
      </c>
      <c r="T7" s="84">
        <v>38506.121644926701</v>
      </c>
      <c r="U7">
        <f>T7/104953</f>
        <v>0.36688919463880693</v>
      </c>
      <c r="V7" s="12"/>
      <c r="W7">
        <v>14.3704100516217</v>
      </c>
      <c r="X7" s="3"/>
      <c r="Y7" s="3"/>
      <c r="Z7" s="3"/>
    </row>
    <row r="8" spans="1:26" ht="15.75" customHeight="1" x14ac:dyDescent="0.25">
      <c r="A8" s="2" t="s">
        <v>40</v>
      </c>
      <c r="B8" s="2" t="s">
        <v>39</v>
      </c>
      <c r="C8" s="2">
        <v>21934</v>
      </c>
      <c r="D8" s="2">
        <v>58</v>
      </c>
      <c r="E8" s="9">
        <v>33845</v>
      </c>
      <c r="F8" s="11">
        <v>0</v>
      </c>
      <c r="G8" s="2">
        <v>55837</v>
      </c>
      <c r="H8" s="7">
        <v>0.39282196400000002</v>
      </c>
      <c r="I8" s="7">
        <v>1.038738E-3</v>
      </c>
      <c r="J8" s="7">
        <v>0.60613929799999999</v>
      </c>
      <c r="K8" s="2">
        <v>0</v>
      </c>
      <c r="L8" s="94">
        <v>29686.125510000002</v>
      </c>
      <c r="M8" s="94">
        <v>5.2972760000000001</v>
      </c>
      <c r="N8" s="95">
        <f>L8/Trace数据!$K$9</f>
        <v>2.1456597669895335E-2</v>
      </c>
      <c r="O8" s="3"/>
      <c r="P8" s="27" t="s">
        <v>40</v>
      </c>
      <c r="Q8" s="27" t="s">
        <v>39</v>
      </c>
      <c r="R8" s="3" t="s">
        <v>52</v>
      </c>
      <c r="S8" s="3" t="s">
        <v>136</v>
      </c>
      <c r="T8" s="97">
        <v>18487.228401675198</v>
      </c>
      <c r="U8">
        <f t="shared" ref="U8:U10" si="1">T8/104953</f>
        <v>0.17614768898149838</v>
      </c>
      <c r="V8" s="3"/>
      <c r="W8">
        <v>13.6685477802859</v>
      </c>
      <c r="X8" s="3"/>
      <c r="Y8" s="3"/>
      <c r="Z8" s="3"/>
    </row>
    <row r="9" spans="1:26" ht="15.75" customHeight="1" x14ac:dyDescent="0.25">
      <c r="A9" s="2" t="s">
        <v>62</v>
      </c>
      <c r="B9" s="2" t="s">
        <v>28</v>
      </c>
      <c r="C9" s="2">
        <v>1006</v>
      </c>
      <c r="D9" s="2">
        <v>9842</v>
      </c>
      <c r="E9" s="9">
        <v>41263</v>
      </c>
      <c r="F9" s="11">
        <v>0</v>
      </c>
      <c r="G9" s="2">
        <v>52111</v>
      </c>
      <c r="H9" s="7">
        <v>1.9304945E-2</v>
      </c>
      <c r="I9" s="7">
        <v>0.18886607399999999</v>
      </c>
      <c r="J9" s="7">
        <v>0.79182898000000002</v>
      </c>
      <c r="K9" s="2">
        <v>0</v>
      </c>
      <c r="L9" s="13">
        <v>13201.875249999999</v>
      </c>
      <c r="M9" s="13">
        <v>13.90631537</v>
      </c>
      <c r="N9" s="5">
        <f t="shared" ref="N9:N11" si="2">L9/52111</f>
        <v>0.25334142983247299</v>
      </c>
      <c r="O9" s="3"/>
      <c r="P9" s="27" t="s">
        <v>62</v>
      </c>
      <c r="Q9" s="27" t="s">
        <v>28</v>
      </c>
      <c r="R9" s="3" t="s">
        <v>52</v>
      </c>
      <c r="S9" s="87" t="s">
        <v>38</v>
      </c>
      <c r="T9" s="96">
        <v>15237.999172309999</v>
      </c>
      <c r="U9">
        <f t="shared" si="1"/>
        <v>0.14518879090935943</v>
      </c>
      <c r="V9" s="3"/>
      <c r="W9">
        <v>5.2972759997850796</v>
      </c>
      <c r="X9" s="3"/>
      <c r="Y9" s="3"/>
      <c r="Z9" s="3"/>
    </row>
    <row r="10" spans="1:26" ht="15.75" customHeight="1" x14ac:dyDescent="0.25">
      <c r="A10" s="2" t="s">
        <v>62</v>
      </c>
      <c r="B10" s="2" t="s">
        <v>38</v>
      </c>
      <c r="C10" s="2">
        <v>6014</v>
      </c>
      <c r="D10" s="2">
        <v>809</v>
      </c>
      <c r="E10" s="9">
        <v>39</v>
      </c>
      <c r="F10" s="11">
        <v>0</v>
      </c>
      <c r="G10" s="2">
        <v>6862</v>
      </c>
      <c r="H10" s="7">
        <v>0.87642086900000005</v>
      </c>
      <c r="I10" s="7">
        <v>0.117895657</v>
      </c>
      <c r="J10" s="7">
        <v>5.683474E-3</v>
      </c>
      <c r="K10" s="2">
        <v>0</v>
      </c>
      <c r="L10" s="13">
        <v>3590.797435</v>
      </c>
      <c r="M10" s="13">
        <v>91.264208690000004</v>
      </c>
      <c r="N10" s="5">
        <f t="shared" si="2"/>
        <v>6.8906707508971238E-2</v>
      </c>
      <c r="O10" s="3"/>
      <c r="P10" s="27" t="s">
        <v>62</v>
      </c>
      <c r="Q10" s="27" t="s">
        <v>38</v>
      </c>
      <c r="R10" s="3" t="s">
        <v>52</v>
      </c>
      <c r="S10" s="92" t="s">
        <v>39</v>
      </c>
      <c r="T10" s="93">
        <v>29686.125508175501</v>
      </c>
      <c r="U10">
        <f t="shared" si="1"/>
        <v>0.28285161461011599</v>
      </c>
      <c r="V10" s="3"/>
      <c r="W10" s="3"/>
      <c r="X10" s="3"/>
      <c r="Y10" s="3"/>
      <c r="Z10" s="3"/>
    </row>
    <row r="11" spans="1:26" ht="15.75" customHeight="1" x14ac:dyDescent="0.25">
      <c r="A11" s="2" t="s">
        <v>62</v>
      </c>
      <c r="B11" s="2" t="s">
        <v>39</v>
      </c>
      <c r="C11" s="2">
        <v>4283</v>
      </c>
      <c r="D11" s="2">
        <v>6302</v>
      </c>
      <c r="E11" s="9">
        <v>13869</v>
      </c>
      <c r="F11" s="11">
        <v>0</v>
      </c>
      <c r="G11" s="2">
        <v>24454</v>
      </c>
      <c r="H11" s="7">
        <v>0.17514517099999999</v>
      </c>
      <c r="I11" s="7">
        <v>0.25770834999999997</v>
      </c>
      <c r="J11" s="7">
        <v>0.56714647900000004</v>
      </c>
      <c r="K11" s="2">
        <v>0</v>
      </c>
      <c r="L11" s="13">
        <v>10667.02282</v>
      </c>
      <c r="M11" s="13">
        <v>28.369796350000001</v>
      </c>
      <c r="N11" s="5">
        <f t="shared" si="2"/>
        <v>0.20469810251194565</v>
      </c>
      <c r="O11" s="3"/>
      <c r="P11" s="27" t="s">
        <v>62</v>
      </c>
      <c r="Q11" s="27" t="s">
        <v>39</v>
      </c>
      <c r="R11" s="3"/>
      <c r="S11" s="3"/>
      <c r="T11" s="12">
        <v>104953</v>
      </c>
      <c r="U11" s="3"/>
      <c r="V11" s="3"/>
      <c r="W11" s="3"/>
      <c r="X11" s="3"/>
      <c r="Y11" s="3"/>
      <c r="Z11" s="3"/>
    </row>
    <row r="12" spans="1:26" ht="15.75" customHeight="1" x14ac:dyDescent="0.25">
      <c r="A12" s="3"/>
      <c r="B12" s="3"/>
      <c r="C12" s="3"/>
      <c r="D12" s="5"/>
      <c r="E12" s="17"/>
      <c r="F12" s="17"/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12">
        <v>52111</v>
      </c>
      <c r="U12" s="3"/>
      <c r="V12" s="3"/>
      <c r="W12" s="3"/>
      <c r="X12" s="3"/>
      <c r="Y12" s="3"/>
      <c r="Z12" s="3"/>
    </row>
    <row r="13" spans="1:26" ht="15.75" customHeight="1" x14ac:dyDescent="0.25">
      <c r="A13" s="3"/>
      <c r="B13" s="3"/>
      <c r="C13" s="3"/>
      <c r="D13" s="5"/>
      <c r="E13" s="17"/>
      <c r="F13" s="17"/>
      <c r="G13" s="5"/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3"/>
      <c r="B14" s="3"/>
      <c r="C14" s="3"/>
      <c r="D14" s="5"/>
      <c r="E14" s="17"/>
      <c r="F14" s="17"/>
      <c r="G14" s="5"/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3"/>
      <c r="C15" s="3"/>
      <c r="D15" s="5"/>
      <c r="E15" s="3"/>
      <c r="F15" s="3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2" t="s">
        <v>70</v>
      </c>
      <c r="B16" s="2" t="s">
        <v>71</v>
      </c>
      <c r="C16" s="2" t="s">
        <v>29</v>
      </c>
      <c r="D16" s="7" t="s">
        <v>72</v>
      </c>
      <c r="E16" s="2" t="s">
        <v>73</v>
      </c>
      <c r="F16" s="3"/>
      <c r="G16" s="2" t="s">
        <v>70</v>
      </c>
      <c r="H16" s="2" t="s">
        <v>71</v>
      </c>
      <c r="I16" s="2" t="s">
        <v>29</v>
      </c>
      <c r="J16" s="2" t="s">
        <v>72</v>
      </c>
      <c r="K16" s="2" t="s">
        <v>73</v>
      </c>
      <c r="L16" s="3"/>
      <c r="M16" s="2" t="s">
        <v>70</v>
      </c>
      <c r="N16" s="2" t="s">
        <v>71</v>
      </c>
      <c r="O16" s="2" t="s">
        <v>29</v>
      </c>
      <c r="P16" s="2" t="s">
        <v>72</v>
      </c>
      <c r="Q16" s="2" t="s">
        <v>73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2" t="s">
        <v>60</v>
      </c>
      <c r="B17" s="2" t="s">
        <v>28</v>
      </c>
      <c r="C17" s="2">
        <v>3196806</v>
      </c>
      <c r="D17" s="7">
        <v>200000</v>
      </c>
      <c r="E17" s="3"/>
      <c r="F17" s="3"/>
      <c r="G17" s="2" t="s">
        <v>60</v>
      </c>
      <c r="H17" s="2" t="s">
        <v>38</v>
      </c>
      <c r="I17" s="2">
        <v>3196806</v>
      </c>
      <c r="J17" s="2">
        <v>200000</v>
      </c>
      <c r="K17" s="3"/>
      <c r="L17" s="3"/>
      <c r="M17" s="2" t="s">
        <v>60</v>
      </c>
      <c r="N17" s="2" t="s">
        <v>74</v>
      </c>
      <c r="O17" s="2">
        <v>3196806</v>
      </c>
      <c r="P17" s="2">
        <v>200000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2">
        <v>0</v>
      </c>
      <c r="B18" s="2">
        <v>199457</v>
      </c>
      <c r="C18" s="2">
        <v>410</v>
      </c>
      <c r="D18" s="7">
        <v>199457</v>
      </c>
      <c r="E18" s="2">
        <v>486.48048779999999</v>
      </c>
      <c r="F18" s="3"/>
      <c r="G18" s="2">
        <v>0</v>
      </c>
      <c r="H18" s="2">
        <v>199457</v>
      </c>
      <c r="I18" s="2">
        <v>410</v>
      </c>
      <c r="J18" s="2">
        <v>199457</v>
      </c>
      <c r="K18" s="2">
        <v>486.48048779999999</v>
      </c>
      <c r="L18" s="3"/>
      <c r="M18" s="2">
        <v>0</v>
      </c>
      <c r="N18" s="2">
        <v>70326</v>
      </c>
      <c r="O18" s="2">
        <v>40873</v>
      </c>
      <c r="P18" s="2">
        <v>70326</v>
      </c>
      <c r="Q18" s="2">
        <v>1.7205979499999999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2">
        <v>0</v>
      </c>
      <c r="B19" s="2">
        <v>1</v>
      </c>
      <c r="C19" s="2">
        <v>1</v>
      </c>
      <c r="D19" s="7">
        <v>1</v>
      </c>
      <c r="E19" s="2">
        <v>1</v>
      </c>
      <c r="F19" s="3"/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3"/>
      <c r="M19" s="2">
        <v>0</v>
      </c>
      <c r="N19" s="2">
        <v>0</v>
      </c>
      <c r="O19" s="2">
        <v>41176</v>
      </c>
      <c r="P19" s="2">
        <v>0</v>
      </c>
      <c r="Q19" s="2">
        <v>0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2">
        <v>16</v>
      </c>
      <c r="B20" s="2">
        <v>2</v>
      </c>
      <c r="C20" s="2">
        <v>111781</v>
      </c>
      <c r="D20" s="7">
        <v>-14</v>
      </c>
      <c r="E20" s="2">
        <v>-1.2524500000000001E-4</v>
      </c>
      <c r="F20" s="3"/>
      <c r="G20" s="2">
        <v>16</v>
      </c>
      <c r="H20" s="2">
        <v>2</v>
      </c>
      <c r="I20" s="2">
        <v>111781</v>
      </c>
      <c r="J20" s="2">
        <v>-14</v>
      </c>
      <c r="K20" s="2">
        <v>-1.2524500000000001E-4</v>
      </c>
      <c r="L20" s="3"/>
      <c r="M20" s="2">
        <v>6</v>
      </c>
      <c r="N20" s="2">
        <v>1</v>
      </c>
      <c r="O20" s="2">
        <v>50225</v>
      </c>
      <c r="P20" s="2">
        <v>-5</v>
      </c>
      <c r="Q20" s="20">
        <v>-9.9599999999999995E-5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2">
        <v>0</v>
      </c>
      <c r="B21" s="2">
        <v>1</v>
      </c>
      <c r="C21" s="2">
        <v>188239</v>
      </c>
      <c r="D21" s="7">
        <v>1</v>
      </c>
      <c r="E21" s="20">
        <v>5.31E-6</v>
      </c>
      <c r="F21" s="3"/>
      <c r="G21" s="2">
        <v>0</v>
      </c>
      <c r="H21" s="2">
        <v>2</v>
      </c>
      <c r="I21" s="2">
        <v>188238</v>
      </c>
      <c r="J21" s="2">
        <v>2</v>
      </c>
      <c r="K21" s="20">
        <v>1.06E-5</v>
      </c>
      <c r="L21" s="3"/>
      <c r="M21" s="2">
        <v>0</v>
      </c>
      <c r="N21" s="2">
        <v>0</v>
      </c>
      <c r="O21" s="2">
        <v>64705</v>
      </c>
      <c r="P21" s="2">
        <v>0</v>
      </c>
      <c r="Q21" s="2">
        <v>0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2">
        <v>0</v>
      </c>
      <c r="B22" s="2">
        <v>2</v>
      </c>
      <c r="C22" s="2">
        <v>188240</v>
      </c>
      <c r="D22" s="7">
        <v>2</v>
      </c>
      <c r="E22" s="20">
        <v>1.06E-5</v>
      </c>
      <c r="F22" s="3"/>
      <c r="G22" s="2">
        <v>0</v>
      </c>
      <c r="H22" s="2">
        <v>2</v>
      </c>
      <c r="I22" s="2">
        <v>123060</v>
      </c>
      <c r="J22" s="2">
        <v>2</v>
      </c>
      <c r="K22" s="20">
        <v>1.63E-5</v>
      </c>
      <c r="L22" s="3"/>
      <c r="M22" s="2">
        <v>0</v>
      </c>
      <c r="N22" s="2">
        <v>1</v>
      </c>
      <c r="O22" s="2">
        <v>64705</v>
      </c>
      <c r="P22" s="2">
        <v>1</v>
      </c>
      <c r="Q22" s="20">
        <v>1.5500000000000001E-5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2">
        <v>0</v>
      </c>
      <c r="B23" s="2">
        <v>4</v>
      </c>
      <c r="C23" s="2">
        <v>188235</v>
      </c>
      <c r="D23" s="7">
        <v>4</v>
      </c>
      <c r="E23" s="20">
        <v>2.1299999999999999E-5</v>
      </c>
      <c r="F23" s="3"/>
      <c r="G23" s="2">
        <v>0</v>
      </c>
      <c r="H23" s="2">
        <v>0</v>
      </c>
      <c r="I23" s="2">
        <v>188235</v>
      </c>
      <c r="J23" s="2">
        <v>0</v>
      </c>
      <c r="K23" s="2">
        <v>0</v>
      </c>
      <c r="L23" s="3"/>
      <c r="M23" s="2">
        <v>0</v>
      </c>
      <c r="N23" s="2">
        <v>0</v>
      </c>
      <c r="O23" s="2">
        <v>64707</v>
      </c>
      <c r="P23" s="2">
        <v>0</v>
      </c>
      <c r="Q23" s="2">
        <v>0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2">
        <v>0</v>
      </c>
      <c r="B24" s="2">
        <v>2</v>
      </c>
      <c r="C24" s="2">
        <v>188238</v>
      </c>
      <c r="D24" s="7">
        <v>2</v>
      </c>
      <c r="E24" s="20">
        <v>1.06E-5</v>
      </c>
      <c r="F24" s="3"/>
      <c r="G24" s="2">
        <v>0</v>
      </c>
      <c r="H24" s="2">
        <v>0</v>
      </c>
      <c r="I24" s="2">
        <v>188238</v>
      </c>
      <c r="J24" s="2">
        <v>0</v>
      </c>
      <c r="K24" s="2">
        <v>0</v>
      </c>
      <c r="L24" s="3"/>
      <c r="M24" s="2">
        <v>0</v>
      </c>
      <c r="N24" s="2">
        <v>0</v>
      </c>
      <c r="O24" s="2">
        <v>64706</v>
      </c>
      <c r="P24" s="2">
        <v>0</v>
      </c>
      <c r="Q24" s="2">
        <v>0</v>
      </c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2">
        <v>0</v>
      </c>
      <c r="B25" s="2">
        <v>2</v>
      </c>
      <c r="C25" s="2">
        <v>188236</v>
      </c>
      <c r="D25" s="7">
        <v>2</v>
      </c>
      <c r="E25" s="20">
        <v>1.06E-5</v>
      </c>
      <c r="F25" s="3"/>
      <c r="G25" s="2">
        <v>0</v>
      </c>
      <c r="H25" s="2">
        <v>0</v>
      </c>
      <c r="I25" s="2">
        <v>188235</v>
      </c>
      <c r="J25" s="2">
        <v>0</v>
      </c>
      <c r="K25" s="2">
        <v>0</v>
      </c>
      <c r="L25" s="3"/>
      <c r="M25" s="2">
        <v>0</v>
      </c>
      <c r="N25" s="2">
        <v>0</v>
      </c>
      <c r="O25" s="2">
        <v>64705</v>
      </c>
      <c r="P25" s="2">
        <v>0</v>
      </c>
      <c r="Q25" s="2">
        <v>0</v>
      </c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2">
        <v>0</v>
      </c>
      <c r="B26" s="2">
        <v>4</v>
      </c>
      <c r="C26" s="2">
        <v>188234</v>
      </c>
      <c r="D26" s="7">
        <v>4</v>
      </c>
      <c r="E26" s="20">
        <v>2.1299999999999999E-5</v>
      </c>
      <c r="F26" s="3"/>
      <c r="G26" s="2">
        <v>0</v>
      </c>
      <c r="H26" s="2">
        <v>0</v>
      </c>
      <c r="I26" s="2">
        <v>188237</v>
      </c>
      <c r="J26" s="2">
        <v>0</v>
      </c>
      <c r="K26" s="2">
        <v>0</v>
      </c>
      <c r="L26" s="3"/>
      <c r="M26" s="2">
        <v>0</v>
      </c>
      <c r="N26" s="2">
        <v>0</v>
      </c>
      <c r="O26" s="2">
        <v>64706</v>
      </c>
      <c r="P26" s="2">
        <v>0</v>
      </c>
      <c r="Q26" s="2">
        <v>0</v>
      </c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2">
        <v>0</v>
      </c>
      <c r="B27" s="2">
        <v>2</v>
      </c>
      <c r="C27" s="2">
        <v>188211</v>
      </c>
      <c r="D27" s="7">
        <v>2</v>
      </c>
      <c r="E27" s="20">
        <v>1.06E-5</v>
      </c>
      <c r="F27" s="3"/>
      <c r="G27" s="2">
        <v>0</v>
      </c>
      <c r="H27" s="2">
        <v>0</v>
      </c>
      <c r="I27" s="2">
        <v>188234</v>
      </c>
      <c r="J27" s="2">
        <v>0</v>
      </c>
      <c r="K27" s="2">
        <v>0</v>
      </c>
      <c r="L27" s="3"/>
      <c r="M27" s="2">
        <v>0</v>
      </c>
      <c r="N27" s="2">
        <v>0</v>
      </c>
      <c r="O27" s="2">
        <v>64691</v>
      </c>
      <c r="P27" s="2">
        <v>0</v>
      </c>
      <c r="Q27" s="2">
        <v>0</v>
      </c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2">
        <v>0</v>
      </c>
      <c r="B28" s="2">
        <v>7</v>
      </c>
      <c r="C28" s="2">
        <v>188055</v>
      </c>
      <c r="D28" s="7">
        <v>7</v>
      </c>
      <c r="E28" s="20">
        <v>3.7200000000000003E-5</v>
      </c>
      <c r="F28" s="3"/>
      <c r="G28" s="2">
        <v>0</v>
      </c>
      <c r="H28" s="2">
        <v>0</v>
      </c>
      <c r="I28" s="2">
        <v>188082</v>
      </c>
      <c r="J28" s="2">
        <v>0</v>
      </c>
      <c r="K28" s="2">
        <v>0</v>
      </c>
      <c r="L28" s="3"/>
      <c r="M28" s="2">
        <v>0</v>
      </c>
      <c r="N28" s="2">
        <v>2</v>
      </c>
      <c r="O28" s="2">
        <v>64636</v>
      </c>
      <c r="P28" s="2">
        <v>2</v>
      </c>
      <c r="Q28" s="20">
        <v>3.0899999999999999E-5</v>
      </c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2">
        <v>23</v>
      </c>
      <c r="B29" s="2">
        <v>3</v>
      </c>
      <c r="C29" s="2">
        <v>188088</v>
      </c>
      <c r="D29" s="7">
        <v>-20</v>
      </c>
      <c r="E29" s="2">
        <v>-1.06333E-4</v>
      </c>
      <c r="F29" s="3"/>
      <c r="G29" s="2">
        <v>8</v>
      </c>
      <c r="H29" s="2">
        <v>1</v>
      </c>
      <c r="I29" s="2">
        <v>188095</v>
      </c>
      <c r="J29" s="2">
        <v>-7</v>
      </c>
      <c r="K29" s="20">
        <v>-3.7200000000000003E-5</v>
      </c>
      <c r="L29" s="3"/>
      <c r="M29" s="2">
        <v>0</v>
      </c>
      <c r="N29" s="2">
        <v>0</v>
      </c>
      <c r="O29" s="2">
        <v>64595</v>
      </c>
      <c r="P29" s="2">
        <v>0</v>
      </c>
      <c r="Q29" s="2">
        <v>0</v>
      </c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2">
        <v>0</v>
      </c>
      <c r="B30" s="2">
        <v>3</v>
      </c>
      <c r="C30" s="2">
        <v>188112</v>
      </c>
      <c r="D30" s="7">
        <v>3</v>
      </c>
      <c r="E30" s="20">
        <v>1.59E-5</v>
      </c>
      <c r="F30" s="3"/>
      <c r="G30" s="2">
        <v>0</v>
      </c>
      <c r="H30" s="2">
        <v>0</v>
      </c>
      <c r="I30" s="2">
        <v>188089</v>
      </c>
      <c r="J30" s="2">
        <v>0</v>
      </c>
      <c r="K30" s="2">
        <v>0</v>
      </c>
      <c r="L30" s="3"/>
      <c r="M30" s="2">
        <v>0</v>
      </c>
      <c r="N30" s="2">
        <v>0</v>
      </c>
      <c r="O30" s="2">
        <v>64602</v>
      </c>
      <c r="P30" s="2">
        <v>0</v>
      </c>
      <c r="Q30" s="2">
        <v>0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2">
        <v>0</v>
      </c>
      <c r="B31" s="2">
        <v>8</v>
      </c>
      <c r="C31" s="2">
        <v>188119</v>
      </c>
      <c r="D31" s="7">
        <v>8</v>
      </c>
      <c r="E31" s="20">
        <v>4.2500000000000003E-5</v>
      </c>
      <c r="F31" s="3"/>
      <c r="G31" s="2">
        <v>0</v>
      </c>
      <c r="H31" s="2">
        <v>0</v>
      </c>
      <c r="I31" s="2">
        <v>188059</v>
      </c>
      <c r="J31" s="2">
        <v>0</v>
      </c>
      <c r="K31" s="2">
        <v>0</v>
      </c>
      <c r="L31" s="3"/>
      <c r="M31" s="2">
        <v>0</v>
      </c>
      <c r="N31" s="2">
        <v>2</v>
      </c>
      <c r="O31" s="2">
        <v>64587</v>
      </c>
      <c r="P31" s="2">
        <v>2</v>
      </c>
      <c r="Q31" s="20">
        <v>3.1000000000000001E-5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2">
        <v>72</v>
      </c>
      <c r="B32" s="2">
        <v>3</v>
      </c>
      <c r="C32" s="2">
        <v>188117</v>
      </c>
      <c r="D32" s="7">
        <v>-69</v>
      </c>
      <c r="E32" s="2">
        <v>-3.6679300000000002E-4</v>
      </c>
      <c r="F32" s="3"/>
      <c r="G32" s="2">
        <v>1</v>
      </c>
      <c r="H32" s="2">
        <v>0</v>
      </c>
      <c r="I32" s="2">
        <v>188091</v>
      </c>
      <c r="J32" s="2">
        <v>-1</v>
      </c>
      <c r="K32" s="20">
        <v>-5.3199999999999999E-6</v>
      </c>
      <c r="L32" s="3"/>
      <c r="M32" s="2">
        <v>0</v>
      </c>
      <c r="N32" s="2">
        <v>1</v>
      </c>
      <c r="O32" s="2">
        <v>64633</v>
      </c>
      <c r="P32" s="2">
        <v>1</v>
      </c>
      <c r="Q32" s="20">
        <v>1.5500000000000001E-5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2">
        <v>0</v>
      </c>
      <c r="B33" s="2">
        <v>9</v>
      </c>
      <c r="C33" s="2">
        <v>188065</v>
      </c>
      <c r="D33" s="7">
        <v>9</v>
      </c>
      <c r="E33" s="20">
        <v>4.7899999999999999E-5</v>
      </c>
      <c r="F33" s="3"/>
      <c r="G33" s="2">
        <v>0</v>
      </c>
      <c r="H33" s="2">
        <v>0</v>
      </c>
      <c r="I33" s="2">
        <v>188005</v>
      </c>
      <c r="J33" s="2">
        <v>0</v>
      </c>
      <c r="K33" s="2">
        <v>0</v>
      </c>
      <c r="L33" s="3"/>
      <c r="M33" s="2">
        <v>0</v>
      </c>
      <c r="N33" s="2">
        <v>1</v>
      </c>
      <c r="O33" s="2">
        <v>64658</v>
      </c>
      <c r="P33" s="2">
        <v>1</v>
      </c>
      <c r="Q33" s="20">
        <v>1.5500000000000001E-5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2">
        <v>0</v>
      </c>
      <c r="B34" s="2">
        <v>7</v>
      </c>
      <c r="C34" s="2">
        <v>187999</v>
      </c>
      <c r="D34" s="7">
        <v>7</v>
      </c>
      <c r="E34" s="20">
        <v>3.7200000000000003E-5</v>
      </c>
      <c r="F34" s="3"/>
      <c r="G34" s="2">
        <v>0</v>
      </c>
      <c r="H34" s="2">
        <v>0</v>
      </c>
      <c r="I34" s="2">
        <v>187994</v>
      </c>
      <c r="J34" s="2">
        <v>0</v>
      </c>
      <c r="K34" s="2">
        <v>0</v>
      </c>
      <c r="L34" s="3"/>
      <c r="M34" s="2">
        <v>0</v>
      </c>
      <c r="N34" s="2">
        <v>1</v>
      </c>
      <c r="O34" s="2">
        <v>64644</v>
      </c>
      <c r="P34" s="2">
        <v>1</v>
      </c>
      <c r="Q34" s="20">
        <v>1.5500000000000001E-5</v>
      </c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2">
        <v>0</v>
      </c>
      <c r="B35" s="2">
        <v>3</v>
      </c>
      <c r="C35" s="2">
        <v>188098</v>
      </c>
      <c r="D35" s="7">
        <v>3</v>
      </c>
      <c r="E35" s="20">
        <v>1.59E-5</v>
      </c>
      <c r="F35" s="3"/>
      <c r="G35" s="2">
        <v>0</v>
      </c>
      <c r="H35" s="2">
        <v>0</v>
      </c>
      <c r="I35" s="2">
        <v>187991</v>
      </c>
      <c r="J35" s="2">
        <v>0</v>
      </c>
      <c r="K35" s="2">
        <v>0</v>
      </c>
      <c r="L35" s="3"/>
      <c r="M35" s="2">
        <v>0</v>
      </c>
      <c r="N35" s="2">
        <v>1</v>
      </c>
      <c r="O35" s="2">
        <v>64666</v>
      </c>
      <c r="P35" s="2">
        <v>1</v>
      </c>
      <c r="Q35" s="20">
        <v>1.5500000000000001E-5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2">
        <v>0</v>
      </c>
      <c r="B36" s="2">
        <v>10</v>
      </c>
      <c r="C36" s="2">
        <v>188122</v>
      </c>
      <c r="D36" s="7">
        <v>10</v>
      </c>
      <c r="E36" s="20">
        <v>5.3199999999999999E-5</v>
      </c>
      <c r="F36" s="3"/>
      <c r="G36" s="2">
        <v>0</v>
      </c>
      <c r="H36" s="2">
        <v>2</v>
      </c>
      <c r="I36" s="2">
        <v>188069</v>
      </c>
      <c r="J36" s="2">
        <v>2</v>
      </c>
      <c r="K36" s="20">
        <v>1.06E-5</v>
      </c>
      <c r="L36" s="3"/>
      <c r="M36" s="2">
        <v>0</v>
      </c>
      <c r="N36" s="2">
        <v>4</v>
      </c>
      <c r="O36" s="2">
        <v>64644</v>
      </c>
      <c r="P36" s="2">
        <v>4</v>
      </c>
      <c r="Q36" s="20">
        <v>6.19E-5</v>
      </c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2">
        <v>0</v>
      </c>
      <c r="B37" s="2">
        <v>10</v>
      </c>
      <c r="C37" s="2">
        <v>188124</v>
      </c>
      <c r="D37" s="7">
        <v>10</v>
      </c>
      <c r="E37" s="20">
        <v>5.3199999999999999E-5</v>
      </c>
      <c r="F37" s="3"/>
      <c r="G37" s="2">
        <v>0</v>
      </c>
      <c r="H37" s="2">
        <v>4</v>
      </c>
      <c r="I37" s="2">
        <v>188097</v>
      </c>
      <c r="J37" s="2">
        <v>4</v>
      </c>
      <c r="K37" s="20">
        <v>2.1299999999999999E-5</v>
      </c>
      <c r="L37" s="3"/>
      <c r="M37" s="2">
        <v>0</v>
      </c>
      <c r="N37" s="2">
        <v>4</v>
      </c>
      <c r="O37" s="2">
        <v>64647</v>
      </c>
      <c r="P37" s="2">
        <v>4</v>
      </c>
      <c r="Q37" s="20">
        <v>6.19E-5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2">
        <v>2</v>
      </c>
      <c r="B38" s="2">
        <v>8</v>
      </c>
      <c r="C38" s="2">
        <v>188092</v>
      </c>
      <c r="D38" s="7">
        <v>6</v>
      </c>
      <c r="E38" s="20">
        <v>3.1900000000000003E-5</v>
      </c>
      <c r="F38" s="3"/>
      <c r="G38" s="2">
        <v>2</v>
      </c>
      <c r="H38" s="2">
        <v>3</v>
      </c>
      <c r="I38" s="2">
        <v>188093</v>
      </c>
      <c r="J38" s="2">
        <v>1</v>
      </c>
      <c r="K38" s="20">
        <v>5.3199999999999999E-6</v>
      </c>
      <c r="L38" s="3"/>
      <c r="M38" s="2">
        <v>0</v>
      </c>
      <c r="N38" s="2">
        <v>0</v>
      </c>
      <c r="O38" s="2">
        <v>64656</v>
      </c>
      <c r="P38" s="2">
        <v>0</v>
      </c>
      <c r="Q38" s="2">
        <v>0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2">
        <v>0</v>
      </c>
      <c r="B39" s="2">
        <v>4</v>
      </c>
      <c r="C39" s="2">
        <v>188102</v>
      </c>
      <c r="D39" s="7">
        <v>4</v>
      </c>
      <c r="E39" s="20">
        <v>2.1299999999999999E-5</v>
      </c>
      <c r="F39" s="3"/>
      <c r="G39" s="2">
        <v>0</v>
      </c>
      <c r="H39" s="2">
        <v>0</v>
      </c>
      <c r="I39" s="2">
        <v>188065</v>
      </c>
      <c r="J39" s="2">
        <v>0</v>
      </c>
      <c r="K39" s="2">
        <v>0</v>
      </c>
      <c r="L39" s="3"/>
      <c r="M39" s="2">
        <v>0</v>
      </c>
      <c r="N39" s="2">
        <v>1</v>
      </c>
      <c r="O39" s="2">
        <v>64659</v>
      </c>
      <c r="P39" s="2">
        <v>1</v>
      </c>
      <c r="Q39" s="20">
        <v>1.5500000000000001E-5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2">
        <v>0</v>
      </c>
      <c r="B40" s="2">
        <v>5</v>
      </c>
      <c r="C40" s="2">
        <v>188132</v>
      </c>
      <c r="D40" s="7">
        <v>5</v>
      </c>
      <c r="E40" s="20">
        <v>2.6599999999999999E-5</v>
      </c>
      <c r="F40" s="3"/>
      <c r="G40" s="2">
        <v>0</v>
      </c>
      <c r="H40" s="2">
        <v>0</v>
      </c>
      <c r="I40" s="2">
        <v>188117</v>
      </c>
      <c r="J40" s="2">
        <v>0</v>
      </c>
      <c r="K40" s="2">
        <v>0</v>
      </c>
      <c r="L40" s="3"/>
      <c r="M40" s="2">
        <v>0</v>
      </c>
      <c r="N40" s="2">
        <v>0</v>
      </c>
      <c r="O40" s="2">
        <v>64671</v>
      </c>
      <c r="P40" s="2">
        <v>0</v>
      </c>
      <c r="Q40" s="2">
        <v>0</v>
      </c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2">
        <v>2</v>
      </c>
      <c r="B41" s="2">
        <v>18</v>
      </c>
      <c r="C41" s="2">
        <v>188064</v>
      </c>
      <c r="D41" s="7">
        <v>16</v>
      </c>
      <c r="E41" s="20">
        <v>8.5099999999999995E-5</v>
      </c>
      <c r="F41" s="3"/>
      <c r="G41" s="2">
        <v>75</v>
      </c>
      <c r="H41" s="2">
        <v>0</v>
      </c>
      <c r="I41" s="2">
        <v>188082</v>
      </c>
      <c r="J41" s="2">
        <v>-75</v>
      </c>
      <c r="K41" s="2">
        <v>-3.9876199999999999E-4</v>
      </c>
      <c r="L41" s="3"/>
      <c r="M41" s="2">
        <v>0</v>
      </c>
      <c r="N41" s="2">
        <v>0</v>
      </c>
      <c r="O41" s="2">
        <v>64651</v>
      </c>
      <c r="P41" s="2">
        <v>0</v>
      </c>
      <c r="Q41" s="2">
        <v>0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5"/>
      <c r="E42" s="3"/>
      <c r="F42" s="3"/>
      <c r="G42" s="5"/>
      <c r="H42" s="5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5"/>
      <c r="E43" s="3"/>
      <c r="F43" s="3"/>
      <c r="G43" s="5"/>
      <c r="H43" s="5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5"/>
      <c r="E44" s="3"/>
      <c r="F44" s="3"/>
      <c r="G44" s="5"/>
      <c r="H44" s="5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2" t="s">
        <v>30</v>
      </c>
      <c r="B45" s="3"/>
      <c r="C45" s="3"/>
      <c r="D45" s="5"/>
      <c r="E45" s="3"/>
      <c r="F45" s="3"/>
      <c r="G45" s="5"/>
      <c r="H45" s="5"/>
      <c r="I45" s="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2" t="s">
        <v>60</v>
      </c>
      <c r="B46" s="2" t="s">
        <v>38</v>
      </c>
      <c r="C46" s="2">
        <v>3196806</v>
      </c>
      <c r="D46" s="7">
        <v>9.0065012E-2</v>
      </c>
      <c r="E46" s="2">
        <v>3667397</v>
      </c>
      <c r="F46" s="2">
        <v>10000</v>
      </c>
      <c r="G46" s="5"/>
      <c r="H46" s="5"/>
      <c r="I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2" t="s">
        <v>60</v>
      </c>
      <c r="B47" s="2" t="s">
        <v>38</v>
      </c>
      <c r="C47" s="2">
        <v>3196806</v>
      </c>
      <c r="D47" s="7">
        <v>8.6005810000000002E-2</v>
      </c>
      <c r="E47" s="2">
        <v>5548367</v>
      </c>
      <c r="F47" s="2">
        <v>50000</v>
      </c>
      <c r="G47" s="5"/>
      <c r="H47" s="5"/>
      <c r="I47" s="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24" t="s">
        <v>60</v>
      </c>
      <c r="B48" s="25" t="s">
        <v>38</v>
      </c>
      <c r="C48" s="25">
        <v>3196806</v>
      </c>
      <c r="D48" s="26">
        <v>6.5310713000000006E-2</v>
      </c>
      <c r="E48" s="25">
        <v>7899133</v>
      </c>
      <c r="F48" s="25">
        <v>100000</v>
      </c>
      <c r="G48" s="5"/>
      <c r="H48" s="5"/>
      <c r="I48" s="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x14ac:dyDescent="0.25">
      <c r="A49" s="2" t="s">
        <v>60</v>
      </c>
      <c r="B49" s="2" t="s">
        <v>38</v>
      </c>
      <c r="C49" s="2">
        <v>3196806</v>
      </c>
      <c r="D49" s="7">
        <v>6.2624962000000006E-2</v>
      </c>
      <c r="E49" s="2">
        <v>12045571</v>
      </c>
      <c r="F49" s="2">
        <v>200000</v>
      </c>
      <c r="G49" s="5"/>
      <c r="H49" s="5"/>
      <c r="I49" s="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x14ac:dyDescent="0.25">
      <c r="A50" s="2" t="s">
        <v>60</v>
      </c>
      <c r="B50" s="2" t="s">
        <v>38</v>
      </c>
      <c r="C50" s="2">
        <v>3196806</v>
      </c>
      <c r="D50" s="7">
        <v>5.9734968999999999E-2</v>
      </c>
      <c r="E50" s="2">
        <v>16832339</v>
      </c>
      <c r="F50" s="2">
        <v>300000</v>
      </c>
      <c r="G50" s="5"/>
      <c r="H50" s="5"/>
      <c r="I50" s="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x14ac:dyDescent="0.25">
      <c r="A51" s="2" t="s">
        <v>60</v>
      </c>
      <c r="B51" s="2" t="s">
        <v>38</v>
      </c>
      <c r="C51" s="2">
        <v>3196806</v>
      </c>
      <c r="D51" s="7">
        <v>6.7432639000000003E-2</v>
      </c>
      <c r="E51" s="2">
        <v>18818281</v>
      </c>
      <c r="F51" s="2">
        <v>500000</v>
      </c>
      <c r="G51" s="5"/>
      <c r="H51" s="5"/>
      <c r="I51" s="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x14ac:dyDescent="0.25">
      <c r="A52" s="2" t="s">
        <v>60</v>
      </c>
      <c r="B52" s="2" t="s">
        <v>38</v>
      </c>
      <c r="C52" s="2">
        <v>3196806</v>
      </c>
      <c r="D52" s="7">
        <v>8.2761197999999994E-2</v>
      </c>
      <c r="E52" s="2">
        <v>13114780</v>
      </c>
      <c r="F52" s="2">
        <v>1000000</v>
      </c>
      <c r="G52" s="5"/>
      <c r="H52" s="5"/>
      <c r="I52" s="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x14ac:dyDescent="0.25">
      <c r="A53" s="2" t="s">
        <v>67</v>
      </c>
      <c r="B53" s="2" t="s">
        <v>38</v>
      </c>
      <c r="C53" s="2">
        <v>1761022</v>
      </c>
      <c r="D53" s="7">
        <v>0.13083038299999999</v>
      </c>
      <c r="E53" s="2">
        <v>2231575</v>
      </c>
      <c r="F53" s="2">
        <v>10000</v>
      </c>
      <c r="G53" s="5"/>
      <c r="H53" s="5"/>
      <c r="I53" s="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x14ac:dyDescent="0.25">
      <c r="A54" s="2" t="s">
        <v>67</v>
      </c>
      <c r="B54" s="2" t="s">
        <v>38</v>
      </c>
      <c r="C54" s="2">
        <v>1761022</v>
      </c>
      <c r="D54" s="7">
        <v>0.12972556499999999</v>
      </c>
      <c r="E54" s="2">
        <v>4113801</v>
      </c>
      <c r="F54" s="2">
        <v>50000</v>
      </c>
      <c r="G54" s="5"/>
      <c r="H54" s="5"/>
      <c r="I54" s="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x14ac:dyDescent="0.25">
      <c r="A55" s="24" t="s">
        <v>67</v>
      </c>
      <c r="B55" s="25" t="s">
        <v>38</v>
      </c>
      <c r="C55" s="25">
        <v>1761022</v>
      </c>
      <c r="D55" s="26">
        <v>0.12869018800000001</v>
      </c>
      <c r="E55" s="25">
        <v>6440542</v>
      </c>
      <c r="F55" s="25">
        <v>100000</v>
      </c>
      <c r="G55" s="5"/>
      <c r="H55" s="5"/>
      <c r="I55" s="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x14ac:dyDescent="0.25">
      <c r="A56" s="2" t="s">
        <v>67</v>
      </c>
      <c r="B56" s="2" t="s">
        <v>38</v>
      </c>
      <c r="C56" s="2">
        <v>1761022</v>
      </c>
      <c r="D56" s="7">
        <v>0.118387591</v>
      </c>
      <c r="E56" s="2">
        <v>10552144</v>
      </c>
      <c r="F56" s="2">
        <v>200000</v>
      </c>
      <c r="G56" s="5"/>
      <c r="H56" s="5"/>
      <c r="I56" s="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x14ac:dyDescent="0.25">
      <c r="A57" s="2" t="s">
        <v>67</v>
      </c>
      <c r="B57" s="2" t="s">
        <v>38</v>
      </c>
      <c r="C57" s="2">
        <v>1761022</v>
      </c>
      <c r="D57" s="7">
        <v>0.113352023</v>
      </c>
      <c r="E57" s="2">
        <v>10559750</v>
      </c>
      <c r="F57" s="2">
        <v>300000</v>
      </c>
      <c r="G57" s="2" t="b">
        <v>0</v>
      </c>
      <c r="H57" s="5"/>
      <c r="I57" s="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x14ac:dyDescent="0.25">
      <c r="A58" s="2" t="s">
        <v>67</v>
      </c>
      <c r="B58" s="2" t="s">
        <v>38</v>
      </c>
      <c r="C58" s="2">
        <v>1761022</v>
      </c>
      <c r="D58" s="7">
        <v>0.119848522</v>
      </c>
      <c r="E58" s="2">
        <v>10566122</v>
      </c>
      <c r="F58" s="2">
        <v>500000</v>
      </c>
      <c r="G58" s="2" t="b">
        <v>0</v>
      </c>
      <c r="H58" s="5"/>
      <c r="I58" s="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x14ac:dyDescent="0.25">
      <c r="A59" s="2" t="s">
        <v>67</v>
      </c>
      <c r="B59" s="2" t="s">
        <v>38</v>
      </c>
      <c r="C59" s="2">
        <v>1761022</v>
      </c>
      <c r="D59" s="7">
        <v>0.11154429</v>
      </c>
      <c r="E59" s="2">
        <v>10566122</v>
      </c>
      <c r="F59" s="2">
        <v>1000000</v>
      </c>
      <c r="G59" s="2" t="b">
        <v>0</v>
      </c>
      <c r="H59" s="5"/>
      <c r="I59" s="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x14ac:dyDescent="0.25">
      <c r="A60" s="28" t="s">
        <v>27</v>
      </c>
      <c r="B60" s="28" t="s">
        <v>38</v>
      </c>
      <c r="C60" s="28">
        <v>48899</v>
      </c>
      <c r="D60" s="29">
        <v>0.25955379699999998</v>
      </c>
      <c r="E60" s="28">
        <v>87334</v>
      </c>
      <c r="F60" s="28">
        <v>4889</v>
      </c>
      <c r="G60" s="28">
        <v>1000</v>
      </c>
      <c r="H60" s="28" t="b">
        <v>0</v>
      </c>
      <c r="I60" s="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x14ac:dyDescent="0.25">
      <c r="A61" s="28" t="s">
        <v>27</v>
      </c>
      <c r="B61" s="28" t="s">
        <v>38</v>
      </c>
      <c r="C61" s="28">
        <v>48899</v>
      </c>
      <c r="D61" s="29">
        <v>0.29775910100000003</v>
      </c>
      <c r="E61" s="28">
        <v>159852</v>
      </c>
      <c r="F61" s="28">
        <v>4889</v>
      </c>
      <c r="G61" s="28">
        <v>5000</v>
      </c>
      <c r="H61" s="28" t="b">
        <v>0</v>
      </c>
      <c r="I61" s="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x14ac:dyDescent="0.25">
      <c r="A62" s="28" t="s">
        <v>27</v>
      </c>
      <c r="B62" s="28" t="s">
        <v>38</v>
      </c>
      <c r="C62" s="28">
        <v>48899</v>
      </c>
      <c r="D62" s="29">
        <v>0.31011802700000002</v>
      </c>
      <c r="E62" s="28">
        <v>227133</v>
      </c>
      <c r="F62" s="28">
        <v>4889</v>
      </c>
      <c r="G62" s="28">
        <v>10000</v>
      </c>
      <c r="H62" s="28" t="b">
        <v>0</v>
      </c>
      <c r="I62" s="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x14ac:dyDescent="0.25">
      <c r="A63" s="28" t="s">
        <v>27</v>
      </c>
      <c r="B63" s="28" t="s">
        <v>38</v>
      </c>
      <c r="C63" s="28">
        <v>48899</v>
      </c>
      <c r="D63" s="29">
        <v>0.357547534</v>
      </c>
      <c r="E63" s="28">
        <v>289499</v>
      </c>
      <c r="F63" s="28">
        <v>4889</v>
      </c>
      <c r="G63" s="28">
        <v>50000</v>
      </c>
      <c r="H63" s="28" t="b">
        <v>0</v>
      </c>
      <c r="I63" s="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x14ac:dyDescent="0.25">
      <c r="A64" s="30" t="s">
        <v>27</v>
      </c>
      <c r="B64" s="30" t="s">
        <v>38</v>
      </c>
      <c r="C64" s="30">
        <v>48899</v>
      </c>
      <c r="D64" s="31">
        <v>0.39711518299999998</v>
      </c>
      <c r="E64" s="30">
        <v>185791</v>
      </c>
      <c r="F64" s="28">
        <v>4889</v>
      </c>
      <c r="G64" s="30">
        <v>100000</v>
      </c>
      <c r="H64" s="31"/>
      <c r="I64" s="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x14ac:dyDescent="0.25">
      <c r="A65" s="28" t="s">
        <v>27</v>
      </c>
      <c r="B65" s="28" t="s">
        <v>38</v>
      </c>
      <c r="C65" s="28">
        <v>48899</v>
      </c>
      <c r="D65" s="29">
        <v>0.42145708500000001</v>
      </c>
      <c r="E65" s="28">
        <v>117345</v>
      </c>
      <c r="F65" s="28">
        <v>4889</v>
      </c>
      <c r="G65" s="28">
        <v>200000</v>
      </c>
      <c r="H65" s="28" t="b">
        <v>0</v>
      </c>
      <c r="I65" s="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x14ac:dyDescent="0.25">
      <c r="A66" s="28" t="s">
        <v>27</v>
      </c>
      <c r="B66" s="28" t="s">
        <v>38</v>
      </c>
      <c r="C66" s="28">
        <v>48899</v>
      </c>
      <c r="D66" s="29">
        <v>0.424324588</v>
      </c>
      <c r="E66" s="28">
        <v>92900</v>
      </c>
      <c r="F66" s="28">
        <v>4889</v>
      </c>
      <c r="G66" s="28">
        <v>300000</v>
      </c>
      <c r="H66" s="28" t="b">
        <v>0</v>
      </c>
      <c r="I66" s="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x14ac:dyDescent="0.25">
      <c r="A67" s="28" t="s">
        <v>27</v>
      </c>
      <c r="B67" s="28" t="s">
        <v>38</v>
      </c>
      <c r="C67" s="28">
        <v>48899</v>
      </c>
      <c r="D67" s="29">
        <v>0.38339220800000001</v>
      </c>
      <c r="E67" s="28">
        <v>58677</v>
      </c>
      <c r="F67" s="28">
        <v>4889</v>
      </c>
      <c r="G67" s="28">
        <v>1000000</v>
      </c>
      <c r="H67" s="28" t="b">
        <v>0</v>
      </c>
      <c r="I67" s="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x14ac:dyDescent="0.25">
      <c r="A68" s="2" t="s">
        <v>55</v>
      </c>
      <c r="B68" s="2" t="s">
        <v>38</v>
      </c>
      <c r="C68" s="2">
        <v>160894</v>
      </c>
      <c r="D68" s="7">
        <v>0.12697483400000001</v>
      </c>
      <c r="E68" s="2">
        <v>322892</v>
      </c>
      <c r="F68" s="2">
        <v>100</v>
      </c>
      <c r="G68" s="2">
        <v>1000</v>
      </c>
      <c r="H68" s="2" t="b">
        <v>0</v>
      </c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x14ac:dyDescent="0.25">
      <c r="A69" s="2" t="s">
        <v>55</v>
      </c>
      <c r="B69" s="2" t="s">
        <v>38</v>
      </c>
      <c r="C69" s="2">
        <v>160894</v>
      </c>
      <c r="D69" s="7">
        <v>0.13611991300000001</v>
      </c>
      <c r="E69" s="2">
        <v>321438</v>
      </c>
      <c r="F69" s="2">
        <v>500</v>
      </c>
      <c r="G69" s="2">
        <v>5000</v>
      </c>
      <c r="H69" s="2" t="b">
        <v>0</v>
      </c>
      <c r="I69" s="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x14ac:dyDescent="0.25">
      <c r="A70" s="2" t="s">
        <v>55</v>
      </c>
      <c r="B70" s="2" t="s">
        <v>38</v>
      </c>
      <c r="C70" s="2">
        <v>160894</v>
      </c>
      <c r="D70" s="7">
        <v>0.14014779599999999</v>
      </c>
      <c r="E70" s="2">
        <v>320372</v>
      </c>
      <c r="F70" s="2">
        <v>1000</v>
      </c>
      <c r="G70" s="2">
        <v>10000</v>
      </c>
      <c r="H70" s="2" t="b">
        <v>0</v>
      </c>
      <c r="I70" s="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x14ac:dyDescent="0.25">
      <c r="A71" s="2" t="s">
        <v>55</v>
      </c>
      <c r="B71" s="2" t="s">
        <v>38</v>
      </c>
      <c r="C71" s="2">
        <v>160894</v>
      </c>
      <c r="D71" s="7">
        <v>0.14746220700000001</v>
      </c>
      <c r="E71" s="2">
        <v>319138</v>
      </c>
      <c r="F71" s="2">
        <v>5000</v>
      </c>
      <c r="G71" s="2">
        <v>50000</v>
      </c>
      <c r="H71" s="2" t="b">
        <v>0</v>
      </c>
      <c r="I71" s="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x14ac:dyDescent="0.25">
      <c r="A72" s="2" t="s">
        <v>55</v>
      </c>
      <c r="B72" s="2" t="s">
        <v>38</v>
      </c>
      <c r="C72" s="2">
        <v>160894</v>
      </c>
      <c r="D72" s="7">
        <v>0.14872085600000001</v>
      </c>
      <c r="E72" s="2">
        <v>316812</v>
      </c>
      <c r="F72" s="2">
        <v>10000</v>
      </c>
      <c r="G72" s="2">
        <v>100000</v>
      </c>
      <c r="H72" s="2" t="b">
        <v>0</v>
      </c>
      <c r="I72" s="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x14ac:dyDescent="0.25">
      <c r="A73" s="2" t="s">
        <v>55</v>
      </c>
      <c r="B73" s="2" t="s">
        <v>38</v>
      </c>
      <c r="C73" s="2">
        <v>160894</v>
      </c>
      <c r="D73" s="7">
        <v>0.14379054599999999</v>
      </c>
      <c r="E73" s="2">
        <v>289606</v>
      </c>
      <c r="F73" s="2">
        <v>16089</v>
      </c>
      <c r="G73" s="2">
        <v>200000</v>
      </c>
      <c r="H73" s="2" t="b">
        <v>0</v>
      </c>
      <c r="I73" s="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x14ac:dyDescent="0.25">
      <c r="A74" s="2" t="s">
        <v>55</v>
      </c>
      <c r="B74" s="2" t="s">
        <v>38</v>
      </c>
      <c r="C74" s="2">
        <v>160894</v>
      </c>
      <c r="D74" s="7">
        <v>0.15097485899999999</v>
      </c>
      <c r="E74" s="2">
        <v>241339</v>
      </c>
      <c r="F74" s="2">
        <v>16089</v>
      </c>
      <c r="G74" s="2">
        <v>300000</v>
      </c>
      <c r="H74" s="2" t="b">
        <v>0</v>
      </c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x14ac:dyDescent="0.25">
      <c r="A75" s="2" t="s">
        <v>55</v>
      </c>
      <c r="B75" s="2" t="s">
        <v>38</v>
      </c>
      <c r="C75" s="2">
        <v>160894</v>
      </c>
      <c r="D75" s="7">
        <v>0.143013054</v>
      </c>
      <c r="E75" s="2">
        <v>176983</v>
      </c>
      <c r="F75" s="2">
        <v>16089</v>
      </c>
      <c r="G75" s="2">
        <v>1000000</v>
      </c>
      <c r="H75" s="2" t="b">
        <v>0</v>
      </c>
      <c r="I75" s="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x14ac:dyDescent="0.25">
      <c r="A76" s="28" t="s">
        <v>62</v>
      </c>
      <c r="B76" s="28" t="s">
        <v>38</v>
      </c>
      <c r="C76" s="28">
        <v>5212</v>
      </c>
      <c r="D76" s="29">
        <v>0.46355178600000002</v>
      </c>
      <c r="E76" s="28">
        <v>69616</v>
      </c>
      <c r="F76" s="28">
        <v>100</v>
      </c>
      <c r="G76" s="28">
        <v>1000</v>
      </c>
      <c r="H76" s="28" t="b">
        <v>0</v>
      </c>
      <c r="I76" s="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x14ac:dyDescent="0.25">
      <c r="A77" s="28" t="s">
        <v>62</v>
      </c>
      <c r="B77" s="28" t="s">
        <v>38</v>
      </c>
      <c r="C77" s="28">
        <v>5212</v>
      </c>
      <c r="D77" s="29">
        <v>0.62008191300000004</v>
      </c>
      <c r="E77" s="28">
        <v>66115</v>
      </c>
      <c r="F77" s="28">
        <v>500</v>
      </c>
      <c r="G77" s="28">
        <v>5000</v>
      </c>
      <c r="H77" s="28" t="b">
        <v>0</v>
      </c>
      <c r="I77" s="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x14ac:dyDescent="0.25">
      <c r="A78" s="28" t="s">
        <v>62</v>
      </c>
      <c r="B78" s="28" t="s">
        <v>38</v>
      </c>
      <c r="C78" s="28">
        <v>5212</v>
      </c>
      <c r="D78" s="29">
        <v>0.72735251300000003</v>
      </c>
      <c r="E78" s="28">
        <v>35241</v>
      </c>
      <c r="F78" s="28">
        <v>521</v>
      </c>
      <c r="G78" s="28">
        <v>10000</v>
      </c>
      <c r="H78" s="28" t="b">
        <v>0</v>
      </c>
      <c r="I78" s="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x14ac:dyDescent="0.25">
      <c r="A79" s="28" t="s">
        <v>62</v>
      </c>
      <c r="B79" s="28" t="s">
        <v>38</v>
      </c>
      <c r="C79" s="28">
        <v>5212</v>
      </c>
      <c r="D79" s="29">
        <v>0.77277720100000002</v>
      </c>
      <c r="E79" s="28">
        <v>12506</v>
      </c>
      <c r="F79" s="28">
        <v>521</v>
      </c>
      <c r="G79" s="28">
        <v>50000</v>
      </c>
      <c r="H79" s="28" t="b">
        <v>0</v>
      </c>
      <c r="I79" s="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x14ac:dyDescent="0.25">
      <c r="A80" s="28" t="s">
        <v>62</v>
      </c>
      <c r="B80" s="30" t="s">
        <v>38</v>
      </c>
      <c r="C80" s="30">
        <v>5212</v>
      </c>
      <c r="D80" s="31">
        <v>0.77581581700000002</v>
      </c>
      <c r="E80" s="30">
        <v>8859</v>
      </c>
      <c r="F80" s="28">
        <v>521</v>
      </c>
      <c r="G80" s="30">
        <v>100000</v>
      </c>
      <c r="H80" s="28"/>
      <c r="I80" s="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x14ac:dyDescent="0.25">
      <c r="A81" s="28" t="s">
        <v>62</v>
      </c>
      <c r="B81" s="28" t="s">
        <v>38</v>
      </c>
      <c r="C81" s="28">
        <v>5212</v>
      </c>
      <c r="D81" s="29">
        <v>0.76744927399999996</v>
      </c>
      <c r="E81" s="28">
        <v>6775</v>
      </c>
      <c r="F81" s="28">
        <v>521</v>
      </c>
      <c r="G81" s="28">
        <v>200000</v>
      </c>
      <c r="H81" s="28" t="b">
        <v>0</v>
      </c>
      <c r="I81" s="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x14ac:dyDescent="0.25">
      <c r="A82" s="28" t="s">
        <v>62</v>
      </c>
      <c r="B82" s="28" t="s">
        <v>38</v>
      </c>
      <c r="C82" s="28">
        <v>5212</v>
      </c>
      <c r="D82" s="29">
        <v>0.72791552599999998</v>
      </c>
      <c r="E82" s="28">
        <v>6254</v>
      </c>
      <c r="F82" s="28">
        <v>521</v>
      </c>
      <c r="G82" s="28">
        <v>300000</v>
      </c>
      <c r="H82" s="28" t="b">
        <v>0</v>
      </c>
      <c r="I82" s="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x14ac:dyDescent="0.25">
      <c r="A83" s="28" t="s">
        <v>62</v>
      </c>
      <c r="B83" s="28" t="s">
        <v>38</v>
      </c>
      <c r="C83" s="28">
        <v>5212</v>
      </c>
      <c r="D83" s="29">
        <v>0.70054176199999996</v>
      </c>
      <c r="E83" s="28">
        <v>5212</v>
      </c>
      <c r="F83" s="28">
        <v>521</v>
      </c>
      <c r="G83" s="28">
        <v>1000000</v>
      </c>
      <c r="H83" s="28" t="b">
        <v>0</v>
      </c>
      <c r="I83" s="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x14ac:dyDescent="0.25">
      <c r="A84" s="2" t="s">
        <v>40</v>
      </c>
      <c r="B84" s="2" t="s">
        <v>38</v>
      </c>
      <c r="C84" s="2">
        <v>10496</v>
      </c>
      <c r="D84" s="7">
        <v>0.37488079000000002</v>
      </c>
      <c r="E84" s="2">
        <v>41000</v>
      </c>
      <c r="F84" s="2">
        <v>100</v>
      </c>
      <c r="G84" s="2">
        <v>1000</v>
      </c>
      <c r="H84" s="2" t="b">
        <v>0</v>
      </c>
      <c r="I84" s="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x14ac:dyDescent="0.25">
      <c r="A85" s="2" t="s">
        <v>40</v>
      </c>
      <c r="B85" s="2" t="s">
        <v>38</v>
      </c>
      <c r="C85" s="2">
        <v>10496</v>
      </c>
      <c r="D85" s="7">
        <v>0.387345563</v>
      </c>
      <c r="E85" s="2">
        <v>41554</v>
      </c>
      <c r="F85" s="2">
        <v>500</v>
      </c>
      <c r="G85" s="2">
        <v>5000</v>
      </c>
      <c r="H85" s="2" t="b">
        <v>0</v>
      </c>
      <c r="I85" s="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x14ac:dyDescent="0.25">
      <c r="A86" s="2" t="s">
        <v>40</v>
      </c>
      <c r="B86" s="2" t="s">
        <v>38</v>
      </c>
      <c r="C86" s="2">
        <v>10496</v>
      </c>
      <c r="D86" s="7">
        <v>0.39412309899999998</v>
      </c>
      <c r="E86" s="2">
        <v>42022</v>
      </c>
      <c r="F86" s="2">
        <v>1000</v>
      </c>
      <c r="G86" s="2">
        <v>10000</v>
      </c>
      <c r="H86" s="2" t="b">
        <v>0</v>
      </c>
      <c r="I86" s="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x14ac:dyDescent="0.25">
      <c r="A87" s="2" t="s">
        <v>40</v>
      </c>
      <c r="B87" s="2" t="s">
        <v>38</v>
      </c>
      <c r="C87" s="2">
        <v>10496</v>
      </c>
      <c r="D87" s="7">
        <v>0.37563890999999999</v>
      </c>
      <c r="E87" s="2">
        <v>16790</v>
      </c>
      <c r="F87" s="2">
        <v>1049</v>
      </c>
      <c r="G87" s="2">
        <v>50000</v>
      </c>
      <c r="H87" s="2" t="b">
        <v>0</v>
      </c>
      <c r="I87" s="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x14ac:dyDescent="0.25">
      <c r="A88" s="24" t="s">
        <v>40</v>
      </c>
      <c r="B88" s="25" t="s">
        <v>38</v>
      </c>
      <c r="C88" s="25">
        <v>10496</v>
      </c>
      <c r="D88" s="26">
        <v>0.37196618199999998</v>
      </c>
      <c r="E88" s="25">
        <v>13643</v>
      </c>
      <c r="F88" s="24">
        <v>1049</v>
      </c>
      <c r="G88" s="25">
        <v>100000</v>
      </c>
      <c r="H88" s="5"/>
      <c r="I88" s="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x14ac:dyDescent="0.25">
      <c r="A89" s="2" t="s">
        <v>40</v>
      </c>
      <c r="B89" s="2" t="s">
        <v>38</v>
      </c>
      <c r="C89" s="2">
        <v>10496</v>
      </c>
      <c r="D89" s="7">
        <v>0.35607781599999999</v>
      </c>
      <c r="E89" s="2">
        <v>11545</v>
      </c>
      <c r="F89" s="2">
        <v>1049</v>
      </c>
      <c r="G89" s="2">
        <v>200000</v>
      </c>
      <c r="H89" s="2" t="b">
        <v>0</v>
      </c>
      <c r="I89" s="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x14ac:dyDescent="0.25">
      <c r="A90" s="2" t="s">
        <v>40</v>
      </c>
      <c r="B90" s="2" t="s">
        <v>38</v>
      </c>
      <c r="C90" s="2">
        <v>10496</v>
      </c>
      <c r="D90" s="7">
        <v>0.35381417199999998</v>
      </c>
      <c r="E90" s="2">
        <v>11545</v>
      </c>
      <c r="F90" s="2">
        <v>1049</v>
      </c>
      <c r="G90" s="2">
        <v>300000</v>
      </c>
      <c r="H90" s="2" t="b">
        <v>0</v>
      </c>
      <c r="I90" s="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x14ac:dyDescent="0.25">
      <c r="A91" s="2" t="s">
        <v>40</v>
      </c>
      <c r="B91" s="2" t="s">
        <v>38</v>
      </c>
      <c r="C91" s="2">
        <v>10496</v>
      </c>
      <c r="D91" s="7">
        <v>0.35246670200000002</v>
      </c>
      <c r="E91" s="2">
        <v>10496</v>
      </c>
      <c r="F91" s="2">
        <v>1049</v>
      </c>
      <c r="G91" s="2">
        <v>1000000</v>
      </c>
      <c r="H91" s="2" t="b">
        <v>0</v>
      </c>
      <c r="I91" s="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x14ac:dyDescent="0.25">
      <c r="A92" s="2"/>
      <c r="B92" s="3"/>
      <c r="C92" s="3"/>
      <c r="D92" s="5"/>
      <c r="E92" s="3"/>
      <c r="F92" s="3"/>
      <c r="G92" s="5"/>
      <c r="H92" s="5"/>
      <c r="I92" s="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x14ac:dyDescent="0.25">
      <c r="A93" s="2"/>
      <c r="B93" s="3"/>
      <c r="C93" s="3"/>
      <c r="D93" s="5"/>
      <c r="E93" s="3"/>
      <c r="F93" s="3"/>
      <c r="G93" s="5"/>
      <c r="H93" s="5"/>
      <c r="I93" s="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x14ac:dyDescent="0.25">
      <c r="A94" s="2"/>
      <c r="B94" s="3"/>
      <c r="C94" s="3"/>
      <c r="D94" s="5"/>
      <c r="E94" s="3"/>
      <c r="F94" s="3"/>
      <c r="G94" s="5"/>
      <c r="H94" s="5"/>
      <c r="I94" s="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x14ac:dyDescent="0.25">
      <c r="A95" s="2"/>
      <c r="B95" s="3"/>
      <c r="C95" s="3"/>
      <c r="D95" s="5"/>
      <c r="E95" s="3"/>
      <c r="F95" s="3"/>
      <c r="G95" s="5"/>
      <c r="H95" s="5"/>
      <c r="I95" s="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x14ac:dyDescent="0.25">
      <c r="A96" s="2"/>
      <c r="B96" s="3"/>
      <c r="C96" s="3"/>
      <c r="D96" s="5"/>
      <c r="E96" s="3"/>
      <c r="F96" s="3"/>
      <c r="G96" s="5"/>
      <c r="H96" s="5"/>
      <c r="I96" s="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x14ac:dyDescent="0.25">
      <c r="A97" s="2"/>
      <c r="B97" s="3"/>
      <c r="C97" s="3"/>
      <c r="D97" s="5"/>
      <c r="E97" s="3"/>
      <c r="F97" s="3"/>
      <c r="G97" s="5"/>
      <c r="H97" s="5"/>
      <c r="I97" s="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x14ac:dyDescent="0.25">
      <c r="A98" s="2" t="s">
        <v>17</v>
      </c>
      <c r="B98" s="3"/>
      <c r="C98" s="3"/>
      <c r="D98" s="5"/>
      <c r="E98" s="3"/>
      <c r="F98" s="3"/>
      <c r="G98" s="5"/>
      <c r="H98" s="5"/>
      <c r="I98" s="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x14ac:dyDescent="0.25">
      <c r="A99" s="2" t="s">
        <v>60</v>
      </c>
      <c r="B99" s="2" t="s">
        <v>56</v>
      </c>
      <c r="C99" s="2">
        <v>1278723</v>
      </c>
      <c r="D99" s="7">
        <v>2.8452556E-2</v>
      </c>
      <c r="E99" s="2">
        <v>11859134</v>
      </c>
      <c r="F99" s="2">
        <v>100000</v>
      </c>
      <c r="G99" s="2">
        <v>3</v>
      </c>
      <c r="H99" s="2">
        <v>1</v>
      </c>
      <c r="I99" s="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x14ac:dyDescent="0.25">
      <c r="A100" s="2" t="s">
        <v>60</v>
      </c>
      <c r="B100" s="2" t="s">
        <v>56</v>
      </c>
      <c r="C100" s="2">
        <v>1918084</v>
      </c>
      <c r="D100" s="7">
        <v>2.8470332000000001E-2</v>
      </c>
      <c r="E100" s="2">
        <v>11858963</v>
      </c>
      <c r="F100" s="2">
        <v>100000</v>
      </c>
      <c r="G100" s="2">
        <v>3</v>
      </c>
      <c r="H100" s="2">
        <v>1</v>
      </c>
      <c r="I100" s="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x14ac:dyDescent="0.25">
      <c r="A101" s="2" t="s">
        <v>60</v>
      </c>
      <c r="B101" s="2" t="s">
        <v>56</v>
      </c>
      <c r="C101" s="2">
        <v>2557445</v>
      </c>
      <c r="D101" s="7">
        <v>2.8500627000000001E-2</v>
      </c>
      <c r="E101" s="2">
        <v>11858607</v>
      </c>
      <c r="F101" s="2">
        <v>100000</v>
      </c>
      <c r="G101" s="2">
        <v>3</v>
      </c>
      <c r="H101" s="2">
        <v>1</v>
      </c>
      <c r="I101" s="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x14ac:dyDescent="0.25">
      <c r="A102" s="2" t="s">
        <v>60</v>
      </c>
      <c r="B102" s="2" t="s">
        <v>88</v>
      </c>
      <c r="C102" s="2">
        <v>3836167</v>
      </c>
      <c r="D102" s="7">
        <v>0.102510198</v>
      </c>
      <c r="E102" s="2">
        <v>33624897</v>
      </c>
      <c r="F102" s="3"/>
      <c r="G102" s="5"/>
      <c r="H102" s="5"/>
      <c r="I102" s="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x14ac:dyDescent="0.25">
      <c r="A103" s="2" t="s">
        <v>60</v>
      </c>
      <c r="B103" s="2" t="s">
        <v>38</v>
      </c>
      <c r="C103" s="2">
        <v>3836167</v>
      </c>
      <c r="D103" s="7">
        <v>8.1120007999999993E-2</v>
      </c>
      <c r="E103" s="2">
        <v>7965841</v>
      </c>
      <c r="F103" s="2">
        <v>100000</v>
      </c>
      <c r="G103" s="2" t="b">
        <v>0</v>
      </c>
      <c r="H103" s="5"/>
      <c r="I103" s="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x14ac:dyDescent="0.25">
      <c r="A104" s="2" t="s">
        <v>60</v>
      </c>
      <c r="B104" s="2" t="s">
        <v>56</v>
      </c>
      <c r="C104" s="2">
        <v>3836167</v>
      </c>
      <c r="D104" s="7">
        <v>4.1848002000000002E-2</v>
      </c>
      <c r="E104" s="2">
        <v>11691202</v>
      </c>
      <c r="F104" s="2">
        <v>100000</v>
      </c>
      <c r="G104" s="2">
        <v>3</v>
      </c>
      <c r="H104" s="2">
        <v>1</v>
      </c>
      <c r="I104" s="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x14ac:dyDescent="0.25">
      <c r="A105" s="2" t="s">
        <v>60</v>
      </c>
      <c r="B105" s="2" t="s">
        <v>88</v>
      </c>
      <c r="C105" s="2">
        <v>4475528</v>
      </c>
      <c r="D105" s="7">
        <v>0.10252285</v>
      </c>
      <c r="E105" s="2">
        <v>33624423</v>
      </c>
      <c r="F105" s="3"/>
      <c r="G105" s="5"/>
      <c r="H105" s="5"/>
      <c r="I105" s="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x14ac:dyDescent="0.25">
      <c r="A106" s="2" t="s">
        <v>60</v>
      </c>
      <c r="B106" s="2" t="s">
        <v>38</v>
      </c>
      <c r="C106" s="2">
        <v>4475528</v>
      </c>
      <c r="D106" s="7">
        <v>8.5321981000000005E-2</v>
      </c>
      <c r="E106" s="2">
        <v>8008191</v>
      </c>
      <c r="F106" s="2">
        <v>100000</v>
      </c>
      <c r="G106" s="2" t="b">
        <v>0</v>
      </c>
      <c r="H106" s="5"/>
      <c r="I106" s="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x14ac:dyDescent="0.25">
      <c r="A107" s="2" t="s">
        <v>60</v>
      </c>
      <c r="B107" s="2" t="s">
        <v>56</v>
      </c>
      <c r="C107" s="2">
        <v>4475528</v>
      </c>
      <c r="D107" s="7">
        <v>4.1848883000000003E-2</v>
      </c>
      <c r="E107" s="2">
        <v>11691198</v>
      </c>
      <c r="F107" s="2">
        <v>100000</v>
      </c>
      <c r="G107" s="2">
        <v>3</v>
      </c>
      <c r="H107" s="2">
        <v>1</v>
      </c>
      <c r="I107" s="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x14ac:dyDescent="0.25">
      <c r="A108" s="2" t="s">
        <v>67</v>
      </c>
      <c r="B108" s="2" t="s">
        <v>88</v>
      </c>
      <c r="C108" s="2">
        <v>704409</v>
      </c>
      <c r="D108" s="7">
        <v>5.5345697999999999E-2</v>
      </c>
      <c r="E108" s="2">
        <v>69895412</v>
      </c>
      <c r="F108" s="3"/>
      <c r="G108" s="5"/>
      <c r="H108" s="5"/>
      <c r="I108" s="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x14ac:dyDescent="0.25">
      <c r="A109" s="2" t="s">
        <v>67</v>
      </c>
      <c r="B109" s="2" t="s">
        <v>38</v>
      </c>
      <c r="C109" s="2">
        <v>704409</v>
      </c>
      <c r="D109" s="7">
        <v>5.3034264999999997E-2</v>
      </c>
      <c r="E109" s="2">
        <v>4226409</v>
      </c>
      <c r="F109" s="2">
        <v>70440</v>
      </c>
      <c r="G109" s="2">
        <v>100000</v>
      </c>
      <c r="H109" s="2" t="b">
        <v>0</v>
      </c>
      <c r="I109" s="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x14ac:dyDescent="0.25">
      <c r="A110" s="2" t="s">
        <v>67</v>
      </c>
      <c r="B110" s="2" t="s">
        <v>56</v>
      </c>
      <c r="C110" s="2">
        <v>704409</v>
      </c>
      <c r="D110" s="7">
        <v>1.5824484999999999E-2</v>
      </c>
      <c r="E110" s="2">
        <v>23765876</v>
      </c>
      <c r="F110" s="2">
        <v>100000</v>
      </c>
      <c r="G110" s="2">
        <v>3</v>
      </c>
      <c r="H110" s="2">
        <v>1</v>
      </c>
      <c r="I110" s="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x14ac:dyDescent="0.25">
      <c r="A111" s="2" t="s">
        <v>67</v>
      </c>
      <c r="B111" s="2" t="s">
        <v>88</v>
      </c>
      <c r="C111" s="2">
        <v>1056614</v>
      </c>
      <c r="D111" s="7">
        <v>5.5538790999999997E-2</v>
      </c>
      <c r="E111" s="2">
        <v>69881125</v>
      </c>
      <c r="F111" s="3"/>
      <c r="G111" s="5"/>
      <c r="H111" s="5"/>
      <c r="I111" s="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x14ac:dyDescent="0.25">
      <c r="A112" s="2" t="s">
        <v>67</v>
      </c>
      <c r="B112" s="2" t="s">
        <v>38</v>
      </c>
      <c r="C112" s="2">
        <v>1056614</v>
      </c>
      <c r="D112" s="7">
        <v>7.8215401000000004E-2</v>
      </c>
      <c r="E112" s="2">
        <v>5737146</v>
      </c>
      <c r="F112" s="2">
        <v>100000</v>
      </c>
      <c r="G112" s="2" t="b">
        <v>0</v>
      </c>
      <c r="H112" s="5"/>
      <c r="I112" s="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x14ac:dyDescent="0.25">
      <c r="A113" s="2" t="s">
        <v>67</v>
      </c>
      <c r="B113" s="2" t="s">
        <v>56</v>
      </c>
      <c r="C113" s="2">
        <v>1056614</v>
      </c>
      <c r="D113" s="7">
        <v>1.7442625999999999E-2</v>
      </c>
      <c r="E113" s="2">
        <v>23726320</v>
      </c>
      <c r="F113" s="2">
        <v>100000</v>
      </c>
      <c r="G113" s="2">
        <v>3</v>
      </c>
      <c r="H113" s="2">
        <v>1</v>
      </c>
      <c r="I113" s="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x14ac:dyDescent="0.25">
      <c r="A114" s="2" t="s">
        <v>67</v>
      </c>
      <c r="B114" s="2" t="s">
        <v>88</v>
      </c>
      <c r="C114" s="2">
        <v>1408818</v>
      </c>
      <c r="D114" s="7">
        <v>5.5675633000000002E-2</v>
      </c>
      <c r="E114" s="2">
        <v>69871000</v>
      </c>
      <c r="F114" s="3"/>
      <c r="G114" s="5"/>
      <c r="H114" s="5"/>
      <c r="I114" s="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x14ac:dyDescent="0.25">
      <c r="A115" s="2" t="s">
        <v>67</v>
      </c>
      <c r="B115" s="2" t="s">
        <v>38</v>
      </c>
      <c r="C115" s="2">
        <v>1408818</v>
      </c>
      <c r="D115" s="7">
        <v>0.10304685700000001</v>
      </c>
      <c r="E115" s="2">
        <v>6088888</v>
      </c>
      <c r="F115" s="2">
        <v>140881</v>
      </c>
      <c r="G115" s="2">
        <v>100000</v>
      </c>
      <c r="H115" s="2" t="b">
        <v>0</v>
      </c>
      <c r="I115" s="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x14ac:dyDescent="0.25">
      <c r="A116" s="2" t="s">
        <v>67</v>
      </c>
      <c r="B116" s="2" t="s">
        <v>56</v>
      </c>
      <c r="C116" s="2">
        <v>1408818</v>
      </c>
      <c r="D116" s="7">
        <v>2.4871988000000001E-2</v>
      </c>
      <c r="E116" s="2">
        <v>23543191</v>
      </c>
      <c r="F116" s="2">
        <v>100000</v>
      </c>
      <c r="G116" s="2">
        <v>3</v>
      </c>
      <c r="H116" s="2">
        <v>1</v>
      </c>
      <c r="I116" s="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x14ac:dyDescent="0.25">
      <c r="A117" s="2" t="s">
        <v>67</v>
      </c>
      <c r="B117" s="3" t="s">
        <v>28</v>
      </c>
      <c r="C117" s="3">
        <v>1761022</v>
      </c>
      <c r="D117" s="5">
        <v>5.5771185000000001E-2</v>
      </c>
      <c r="E117" s="3">
        <v>69863930</v>
      </c>
      <c r="F117" s="3"/>
      <c r="G117" s="5"/>
      <c r="H117" s="5"/>
      <c r="I117" s="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x14ac:dyDescent="0.25">
      <c r="A118" s="2" t="s">
        <v>67</v>
      </c>
      <c r="B118" s="3" t="s">
        <v>38</v>
      </c>
      <c r="C118" s="3">
        <v>1761022</v>
      </c>
      <c r="D118" s="5">
        <v>0.12869018800000001</v>
      </c>
      <c r="E118" s="3">
        <v>6440542</v>
      </c>
      <c r="F118" s="3">
        <v>100000</v>
      </c>
      <c r="G118" s="5"/>
      <c r="H118" s="5"/>
      <c r="I118" s="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x14ac:dyDescent="0.25">
      <c r="A119" s="2" t="s">
        <v>67</v>
      </c>
      <c r="B119" s="3" t="s">
        <v>56</v>
      </c>
      <c r="C119" s="3">
        <v>1761022</v>
      </c>
      <c r="D119" s="5">
        <v>2.9372256999999999E-2</v>
      </c>
      <c r="E119" s="3">
        <v>23432190</v>
      </c>
      <c r="F119" s="3">
        <v>100000</v>
      </c>
      <c r="G119" s="5">
        <v>3</v>
      </c>
      <c r="H119" s="5">
        <v>1</v>
      </c>
      <c r="I119" s="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x14ac:dyDescent="0.25">
      <c r="A120" s="2" t="s">
        <v>67</v>
      </c>
      <c r="B120" s="2" t="s">
        <v>88</v>
      </c>
      <c r="C120" s="2">
        <v>2113227</v>
      </c>
      <c r="D120" s="7">
        <v>5.5863441E-2</v>
      </c>
      <c r="E120" s="2">
        <v>69857104</v>
      </c>
      <c r="F120" s="3"/>
      <c r="G120" s="5"/>
      <c r="H120" s="5"/>
      <c r="I120" s="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x14ac:dyDescent="0.25">
      <c r="A121" s="2" t="s">
        <v>67</v>
      </c>
      <c r="B121" s="2" t="s">
        <v>88</v>
      </c>
      <c r="C121" s="2">
        <v>2113227</v>
      </c>
      <c r="D121" s="7">
        <v>5.5863441E-2</v>
      </c>
      <c r="E121" s="2">
        <v>69857104</v>
      </c>
      <c r="F121" s="3"/>
      <c r="G121" s="5"/>
      <c r="H121" s="5"/>
      <c r="I121" s="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x14ac:dyDescent="0.25">
      <c r="A122" s="2" t="s">
        <v>67</v>
      </c>
      <c r="B122" s="2" t="s">
        <v>38</v>
      </c>
      <c r="C122" s="2">
        <v>2113227</v>
      </c>
      <c r="D122" s="7">
        <v>0.15448430899999999</v>
      </c>
      <c r="E122" s="2">
        <v>6792246</v>
      </c>
      <c r="F122" s="2">
        <v>100000</v>
      </c>
      <c r="G122" s="2" t="b">
        <v>0</v>
      </c>
      <c r="H122" s="5"/>
      <c r="I122" s="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x14ac:dyDescent="0.25">
      <c r="A123" s="2" t="s">
        <v>67</v>
      </c>
      <c r="B123" s="2" t="s">
        <v>56</v>
      </c>
      <c r="C123" s="2">
        <v>2113227</v>
      </c>
      <c r="D123" s="7">
        <v>2.9694096E-2</v>
      </c>
      <c r="E123" s="2">
        <v>23424047</v>
      </c>
      <c r="F123" s="2">
        <v>100000</v>
      </c>
      <c r="G123" s="2">
        <v>3</v>
      </c>
      <c r="H123" s="2">
        <v>1</v>
      </c>
      <c r="I123" s="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x14ac:dyDescent="0.25">
      <c r="A124" s="2" t="s">
        <v>67</v>
      </c>
      <c r="B124" s="2" t="s">
        <v>88</v>
      </c>
      <c r="C124" s="2">
        <v>2465431</v>
      </c>
      <c r="D124" s="7">
        <v>5.5956574000000002E-2</v>
      </c>
      <c r="E124" s="2">
        <v>69850213</v>
      </c>
      <c r="F124" s="3"/>
      <c r="G124" s="5"/>
      <c r="H124" s="5"/>
      <c r="I124" s="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x14ac:dyDescent="0.25">
      <c r="A125" s="2" t="s">
        <v>67</v>
      </c>
      <c r="B125" s="2" t="s">
        <v>38</v>
      </c>
      <c r="C125" s="2">
        <v>2465431</v>
      </c>
      <c r="D125" s="7">
        <v>0.180426962</v>
      </c>
      <c r="E125" s="2">
        <v>7143990</v>
      </c>
      <c r="F125" s="2">
        <v>100000</v>
      </c>
      <c r="G125" s="2" t="b">
        <v>0</v>
      </c>
      <c r="H125" s="5"/>
      <c r="I125" s="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x14ac:dyDescent="0.25">
      <c r="A126" s="2" t="s">
        <v>67</v>
      </c>
      <c r="B126" s="2" t="s">
        <v>56</v>
      </c>
      <c r="C126" s="2">
        <v>2465431</v>
      </c>
      <c r="D126" s="7">
        <v>2.9824559E-2</v>
      </c>
      <c r="E126" s="2">
        <v>23420743</v>
      </c>
      <c r="F126" s="2">
        <v>100000</v>
      </c>
      <c r="G126" s="2">
        <v>3</v>
      </c>
      <c r="H126" s="2">
        <v>1</v>
      </c>
      <c r="I126" s="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x14ac:dyDescent="0.25">
      <c r="A127" s="2" t="s">
        <v>67</v>
      </c>
      <c r="B127" s="2" t="s">
        <v>88</v>
      </c>
      <c r="C127" s="2">
        <v>2817635</v>
      </c>
      <c r="D127" s="7">
        <v>5.6054749000000001E-2</v>
      </c>
      <c r="E127" s="2">
        <v>69842949</v>
      </c>
      <c r="F127" s="3"/>
      <c r="G127" s="5"/>
      <c r="H127" s="5"/>
      <c r="I127" s="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x14ac:dyDescent="0.25">
      <c r="A128" s="2" t="s">
        <v>67</v>
      </c>
      <c r="B128" s="2" t="s">
        <v>38</v>
      </c>
      <c r="C128" s="2">
        <v>2817635</v>
      </c>
      <c r="D128" s="7">
        <v>0.20620258</v>
      </c>
      <c r="E128" s="2">
        <v>7495775</v>
      </c>
      <c r="F128" s="2">
        <v>100000</v>
      </c>
      <c r="G128" s="2" t="b">
        <v>0</v>
      </c>
      <c r="H128" s="5"/>
      <c r="I128" s="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x14ac:dyDescent="0.25">
      <c r="A129" s="2" t="s">
        <v>67</v>
      </c>
      <c r="B129" s="2" t="s">
        <v>56</v>
      </c>
      <c r="C129" s="2">
        <v>2817635</v>
      </c>
      <c r="D129" s="7">
        <v>3.0054575E-2</v>
      </c>
      <c r="E129" s="2">
        <v>23414936</v>
      </c>
      <c r="F129" s="2">
        <v>100000</v>
      </c>
      <c r="G129" s="2">
        <v>3</v>
      </c>
      <c r="H129" s="2">
        <v>1</v>
      </c>
      <c r="I129" s="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x14ac:dyDescent="0.25">
      <c r="A130" s="3"/>
      <c r="B130" s="3"/>
      <c r="C130" s="3"/>
      <c r="D130" s="5"/>
      <c r="E130" s="3"/>
      <c r="F130" s="3"/>
      <c r="G130" s="5"/>
      <c r="H130" s="5"/>
      <c r="I130" s="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x14ac:dyDescent="0.25">
      <c r="A131" s="28" t="s">
        <v>27</v>
      </c>
      <c r="B131" s="28" t="s">
        <v>88</v>
      </c>
      <c r="C131" s="28">
        <v>19560</v>
      </c>
      <c r="D131" s="29">
        <v>0.284050101</v>
      </c>
      <c r="E131" s="28">
        <v>2100534</v>
      </c>
      <c r="F131" s="30"/>
      <c r="G131" s="31"/>
      <c r="H131" s="31"/>
      <c r="I131" s="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x14ac:dyDescent="0.25">
      <c r="A132" s="28" t="s">
        <v>27</v>
      </c>
      <c r="B132" s="28" t="s">
        <v>38</v>
      </c>
      <c r="C132" s="28">
        <v>19560</v>
      </c>
      <c r="D132" s="29">
        <v>0.28636714400000002</v>
      </c>
      <c r="E132" s="28">
        <v>74328</v>
      </c>
      <c r="F132" s="28">
        <v>1956</v>
      </c>
      <c r="G132" s="28">
        <v>100000</v>
      </c>
      <c r="H132" s="28" t="b">
        <v>0</v>
      </c>
      <c r="I132" s="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x14ac:dyDescent="0.25">
      <c r="A133" s="28" t="s">
        <v>27</v>
      </c>
      <c r="B133" s="28" t="s">
        <v>56</v>
      </c>
      <c r="C133" s="28">
        <v>19560</v>
      </c>
      <c r="D133" s="29">
        <v>0.25208663399999998</v>
      </c>
      <c r="E133" s="28">
        <v>716507</v>
      </c>
      <c r="F133" s="28">
        <v>100000</v>
      </c>
      <c r="G133" s="28">
        <v>3</v>
      </c>
      <c r="H133" s="28">
        <v>1</v>
      </c>
      <c r="I133" s="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x14ac:dyDescent="0.25">
      <c r="A134" s="28" t="s">
        <v>27</v>
      </c>
      <c r="B134" s="28" t="s">
        <v>88</v>
      </c>
      <c r="C134" s="28">
        <v>29340</v>
      </c>
      <c r="D134" s="29">
        <v>0.33146631500000001</v>
      </c>
      <c r="E134" s="28">
        <v>1961419</v>
      </c>
      <c r="F134" s="30"/>
      <c r="G134" s="31"/>
      <c r="H134" s="31"/>
      <c r="I134" s="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x14ac:dyDescent="0.25">
      <c r="A135" s="28" t="s">
        <v>27</v>
      </c>
      <c r="B135" s="28" t="s">
        <v>38</v>
      </c>
      <c r="C135" s="28">
        <v>29340</v>
      </c>
      <c r="D135" s="29">
        <v>0.33813897599999998</v>
      </c>
      <c r="E135" s="28">
        <v>111492</v>
      </c>
      <c r="F135" s="28">
        <v>2934</v>
      </c>
      <c r="G135" s="28">
        <v>100000</v>
      </c>
      <c r="H135" s="28" t="b">
        <v>0</v>
      </c>
      <c r="I135" s="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x14ac:dyDescent="0.25">
      <c r="A136" s="28" t="s">
        <v>27</v>
      </c>
      <c r="B136" s="28" t="s">
        <v>56</v>
      </c>
      <c r="C136" s="28">
        <v>29340</v>
      </c>
      <c r="D136" s="29">
        <v>0.30311883899999997</v>
      </c>
      <c r="E136" s="28">
        <v>666732</v>
      </c>
      <c r="F136" s="28">
        <v>100000</v>
      </c>
      <c r="G136" s="28">
        <v>3</v>
      </c>
      <c r="H136" s="28">
        <v>1</v>
      </c>
      <c r="I136" s="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x14ac:dyDescent="0.25">
      <c r="A137" s="28" t="s">
        <v>27</v>
      </c>
      <c r="B137" s="28" t="s">
        <v>88</v>
      </c>
      <c r="C137" s="28">
        <v>39119</v>
      </c>
      <c r="D137" s="29">
        <v>0.373821028</v>
      </c>
      <c r="E137" s="28">
        <v>1837154</v>
      </c>
      <c r="F137" s="30"/>
      <c r="G137" s="31"/>
      <c r="H137" s="31"/>
      <c r="I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x14ac:dyDescent="0.25">
      <c r="A138" s="28" t="s">
        <v>27</v>
      </c>
      <c r="B138" s="28" t="s">
        <v>38</v>
      </c>
      <c r="C138" s="28">
        <v>39119</v>
      </c>
      <c r="D138" s="29">
        <v>0.37484525800000001</v>
      </c>
      <c r="E138" s="28">
        <v>148627</v>
      </c>
      <c r="F138" s="28">
        <v>3911</v>
      </c>
      <c r="G138" s="28">
        <v>100000</v>
      </c>
      <c r="H138" s="28" t="b">
        <v>0</v>
      </c>
      <c r="I138" s="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x14ac:dyDescent="0.25">
      <c r="A139" s="28" t="s">
        <v>27</v>
      </c>
      <c r="B139" s="28" t="s">
        <v>56</v>
      </c>
      <c r="C139" s="28">
        <v>39119</v>
      </c>
      <c r="D139" s="29">
        <v>0.35948692399999999</v>
      </c>
      <c r="E139" s="28">
        <v>611671</v>
      </c>
      <c r="F139" s="28">
        <v>100000</v>
      </c>
      <c r="G139" s="28">
        <v>3</v>
      </c>
      <c r="H139" s="28">
        <v>1</v>
      </c>
      <c r="I139" s="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x14ac:dyDescent="0.25">
      <c r="A140" s="37" t="s">
        <v>27</v>
      </c>
      <c r="B140" s="37" t="s">
        <v>28</v>
      </c>
      <c r="C140" s="37">
        <v>48899</v>
      </c>
      <c r="D140" s="38">
        <v>0.40585743499999999</v>
      </c>
      <c r="E140" s="37">
        <v>1743162</v>
      </c>
      <c r="F140" s="37"/>
      <c r="G140" s="38"/>
      <c r="H140" s="38"/>
      <c r="I140" s="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x14ac:dyDescent="0.25">
      <c r="A141" s="37" t="s">
        <v>27</v>
      </c>
      <c r="B141" s="37" t="s">
        <v>38</v>
      </c>
      <c r="C141" s="37">
        <v>48899</v>
      </c>
      <c r="D141" s="38">
        <v>0.39711518299999998</v>
      </c>
      <c r="E141" s="37">
        <v>185791</v>
      </c>
      <c r="F141" s="37">
        <v>100000</v>
      </c>
      <c r="G141" s="38"/>
      <c r="H141" s="38"/>
      <c r="I141" s="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x14ac:dyDescent="0.25">
      <c r="A142" s="37" t="s">
        <v>27</v>
      </c>
      <c r="B142" s="37" t="s">
        <v>56</v>
      </c>
      <c r="C142" s="37">
        <v>48899</v>
      </c>
      <c r="D142" s="38">
        <v>0.40073730899999999</v>
      </c>
      <c r="E142" s="37">
        <v>571229</v>
      </c>
      <c r="F142" s="37">
        <v>100000</v>
      </c>
      <c r="G142" s="28">
        <v>3</v>
      </c>
      <c r="H142" s="28">
        <v>1</v>
      </c>
      <c r="I142" s="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x14ac:dyDescent="0.25">
      <c r="A143" s="28" t="s">
        <v>27</v>
      </c>
      <c r="B143" s="28" t="s">
        <v>88</v>
      </c>
      <c r="C143" s="28">
        <v>58679</v>
      </c>
      <c r="D143" s="29">
        <v>0.43056403900000001</v>
      </c>
      <c r="E143" s="28">
        <v>1670675</v>
      </c>
      <c r="F143" s="30"/>
      <c r="G143" s="31"/>
      <c r="H143" s="31"/>
      <c r="I143" s="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x14ac:dyDescent="0.25">
      <c r="A144" s="28" t="s">
        <v>27</v>
      </c>
      <c r="B144" s="28" t="s">
        <v>38</v>
      </c>
      <c r="C144" s="28">
        <v>58679</v>
      </c>
      <c r="D144" s="29">
        <v>0.41635434199999999</v>
      </c>
      <c r="E144" s="28">
        <v>222955</v>
      </c>
      <c r="F144" s="28">
        <v>5867</v>
      </c>
      <c r="G144" s="28">
        <v>100000</v>
      </c>
      <c r="H144" s="28" t="b">
        <v>0</v>
      </c>
      <c r="I144" s="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x14ac:dyDescent="0.25">
      <c r="A145" s="28" t="s">
        <v>27</v>
      </c>
      <c r="B145" s="28" t="s">
        <v>56</v>
      </c>
      <c r="C145" s="28">
        <v>58679</v>
      </c>
      <c r="D145" s="29">
        <v>0.42858136200000002</v>
      </c>
      <c r="E145" s="28">
        <v>543887</v>
      </c>
      <c r="F145" s="28">
        <v>100000</v>
      </c>
      <c r="G145" s="28">
        <v>3</v>
      </c>
      <c r="H145" s="28">
        <v>1</v>
      </c>
      <c r="I145" s="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x14ac:dyDescent="0.25">
      <c r="A146" s="28" t="s">
        <v>27</v>
      </c>
      <c r="B146" s="28" t="s">
        <v>88</v>
      </c>
      <c r="C146" s="28">
        <v>68459</v>
      </c>
      <c r="D146" s="29">
        <v>0.45452419799999999</v>
      </c>
      <c r="E146" s="28">
        <v>1600378</v>
      </c>
      <c r="F146" s="30"/>
      <c r="G146" s="31"/>
      <c r="H146" s="31"/>
      <c r="I146" s="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x14ac:dyDescent="0.25">
      <c r="A147" s="28" t="s">
        <v>27</v>
      </c>
      <c r="B147" s="28" t="s">
        <v>38</v>
      </c>
      <c r="C147" s="28">
        <v>68459</v>
      </c>
      <c r="D147" s="29">
        <v>0.43922619400000001</v>
      </c>
      <c r="E147" s="28">
        <v>260119</v>
      </c>
      <c r="F147" s="28">
        <v>6845</v>
      </c>
      <c r="G147" s="28">
        <v>100000</v>
      </c>
      <c r="H147" s="28" t="b">
        <v>0</v>
      </c>
      <c r="I147" s="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x14ac:dyDescent="0.25">
      <c r="A148" s="28" t="s">
        <v>27</v>
      </c>
      <c r="B148" s="28" t="s">
        <v>56</v>
      </c>
      <c r="C148" s="28">
        <v>68459</v>
      </c>
      <c r="D148" s="29">
        <v>0.44436915599999999</v>
      </c>
      <c r="E148" s="28">
        <v>528530</v>
      </c>
      <c r="F148" s="28">
        <v>100000</v>
      </c>
      <c r="G148" s="28">
        <v>3</v>
      </c>
      <c r="H148" s="28">
        <v>1</v>
      </c>
      <c r="I148" s="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x14ac:dyDescent="0.25">
      <c r="A149" s="28" t="s">
        <v>27</v>
      </c>
      <c r="B149" s="28" t="s">
        <v>88</v>
      </c>
      <c r="C149" s="28">
        <v>78238</v>
      </c>
      <c r="D149" s="29">
        <v>0.48548013699999998</v>
      </c>
      <c r="E149" s="28">
        <v>1509556</v>
      </c>
      <c r="F149" s="30"/>
      <c r="G149" s="31"/>
      <c r="H149" s="31"/>
      <c r="I149" s="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x14ac:dyDescent="0.25">
      <c r="A150" s="28" t="s">
        <v>27</v>
      </c>
      <c r="B150" s="28" t="s">
        <v>38</v>
      </c>
      <c r="C150" s="28">
        <v>78238</v>
      </c>
      <c r="D150" s="29">
        <v>0.45880619499999997</v>
      </c>
      <c r="E150" s="28">
        <v>288589</v>
      </c>
      <c r="F150" s="28">
        <v>7823</v>
      </c>
      <c r="G150" s="28">
        <v>100000</v>
      </c>
      <c r="H150" s="28" t="b">
        <v>0</v>
      </c>
      <c r="I150" s="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x14ac:dyDescent="0.25">
      <c r="A151" s="28" t="s">
        <v>27</v>
      </c>
      <c r="B151" s="28" t="s">
        <v>56</v>
      </c>
      <c r="C151" s="28">
        <v>78238</v>
      </c>
      <c r="D151" s="29">
        <v>0.460074808</v>
      </c>
      <c r="E151" s="28">
        <v>513173</v>
      </c>
      <c r="F151" s="28">
        <v>100000</v>
      </c>
      <c r="G151" s="28">
        <v>3</v>
      </c>
      <c r="H151" s="28">
        <v>1</v>
      </c>
      <c r="I151" s="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x14ac:dyDescent="0.25">
      <c r="A152" s="28" t="s">
        <v>62</v>
      </c>
      <c r="B152" s="28" t="s">
        <v>88</v>
      </c>
      <c r="C152" s="28">
        <v>2085</v>
      </c>
      <c r="D152" s="29">
        <v>0.19954268999999999</v>
      </c>
      <c r="E152" s="28">
        <v>580069</v>
      </c>
      <c r="F152" s="30"/>
      <c r="G152" s="31"/>
      <c r="H152" s="31"/>
      <c r="I152" s="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x14ac:dyDescent="0.25">
      <c r="A153" s="28" t="s">
        <v>62</v>
      </c>
      <c r="B153" s="28" t="s">
        <v>38</v>
      </c>
      <c r="C153" s="28">
        <v>2085</v>
      </c>
      <c r="D153" s="29">
        <v>0.39224780300000001</v>
      </c>
      <c r="E153" s="28">
        <v>3541</v>
      </c>
      <c r="F153" s="28">
        <v>208</v>
      </c>
      <c r="G153" s="28">
        <v>100000</v>
      </c>
      <c r="H153" s="28" t="b">
        <v>0</v>
      </c>
      <c r="I153" s="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x14ac:dyDescent="0.25">
      <c r="A154" s="28" t="s">
        <v>62</v>
      </c>
      <c r="B154" s="28" t="s">
        <v>56</v>
      </c>
      <c r="C154" s="28">
        <v>2085</v>
      </c>
      <c r="D154" s="29">
        <v>0.31061086900000001</v>
      </c>
      <c r="E154" s="28">
        <v>165245</v>
      </c>
      <c r="F154" s="28">
        <v>100000</v>
      </c>
      <c r="G154" s="28">
        <v>3</v>
      </c>
      <c r="H154" s="28">
        <v>1</v>
      </c>
      <c r="I154" s="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x14ac:dyDescent="0.25">
      <c r="A155" s="28" t="s">
        <v>62</v>
      </c>
      <c r="B155" s="28" t="s">
        <v>88</v>
      </c>
      <c r="C155" s="28">
        <v>3127</v>
      </c>
      <c r="D155" s="29">
        <v>0.29827701400000001</v>
      </c>
      <c r="E155" s="28">
        <v>508519</v>
      </c>
      <c r="F155" s="30"/>
      <c r="G155" s="31"/>
      <c r="H155" s="31"/>
      <c r="I155" s="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x14ac:dyDescent="0.25">
      <c r="A156" s="28" t="s">
        <v>62</v>
      </c>
      <c r="B156" s="28" t="s">
        <v>38</v>
      </c>
      <c r="C156" s="28">
        <v>3127</v>
      </c>
      <c r="D156" s="29">
        <v>0.59767453400000004</v>
      </c>
      <c r="E156" s="28">
        <v>5311</v>
      </c>
      <c r="F156" s="28">
        <v>312</v>
      </c>
      <c r="G156" s="28">
        <v>100000</v>
      </c>
      <c r="H156" s="28" t="b">
        <v>0</v>
      </c>
      <c r="I156" s="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x14ac:dyDescent="0.25">
      <c r="A157" s="28" t="s">
        <v>62</v>
      </c>
      <c r="B157" s="28" t="s">
        <v>56</v>
      </c>
      <c r="C157" s="28">
        <v>3127</v>
      </c>
      <c r="D157" s="29">
        <v>0.48278807499999998</v>
      </c>
      <c r="E157" s="28">
        <v>123680</v>
      </c>
      <c r="F157" s="28">
        <v>100000</v>
      </c>
      <c r="G157" s="28">
        <v>3</v>
      </c>
      <c r="H157" s="28">
        <v>1</v>
      </c>
      <c r="I157" s="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x14ac:dyDescent="0.25">
      <c r="A158" s="28" t="s">
        <v>62</v>
      </c>
      <c r="B158" s="28" t="s">
        <v>88</v>
      </c>
      <c r="C158" s="28">
        <v>4169</v>
      </c>
      <c r="D158" s="29">
        <v>0.59508991700000002</v>
      </c>
      <c r="E158" s="28">
        <v>293427</v>
      </c>
      <c r="F158" s="30"/>
      <c r="G158" s="31"/>
      <c r="H158" s="31"/>
      <c r="I158" s="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x14ac:dyDescent="0.25">
      <c r="A159" s="28" t="s">
        <v>62</v>
      </c>
      <c r="B159" s="28" t="s">
        <v>38</v>
      </c>
      <c r="C159" s="28">
        <v>4169</v>
      </c>
      <c r="D159" s="29">
        <v>0.73277013599999996</v>
      </c>
      <c r="E159" s="28">
        <v>7081</v>
      </c>
      <c r="F159" s="28">
        <v>416</v>
      </c>
      <c r="G159" s="28">
        <v>100000</v>
      </c>
      <c r="H159" s="28" t="b">
        <v>0</v>
      </c>
      <c r="I159" s="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x14ac:dyDescent="0.25">
      <c r="A160" s="28" t="s">
        <v>62</v>
      </c>
      <c r="B160" s="28" t="s">
        <v>56</v>
      </c>
      <c r="C160" s="28">
        <v>4169</v>
      </c>
      <c r="D160" s="29">
        <v>0.61760906999999998</v>
      </c>
      <c r="E160" s="28">
        <v>91126</v>
      </c>
      <c r="F160" s="28">
        <v>100000</v>
      </c>
      <c r="G160" s="28">
        <v>3</v>
      </c>
      <c r="H160" s="28">
        <v>1</v>
      </c>
      <c r="I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x14ac:dyDescent="0.25">
      <c r="A161" s="43" t="s">
        <v>62</v>
      </c>
      <c r="B161" s="44" t="s">
        <v>28</v>
      </c>
      <c r="C161" s="44">
        <v>5212</v>
      </c>
      <c r="D161" s="38">
        <v>0.64313648099999998</v>
      </c>
      <c r="E161" s="44">
        <v>258609</v>
      </c>
      <c r="F161" s="37"/>
      <c r="G161" s="38"/>
      <c r="H161" s="38"/>
      <c r="I161" s="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x14ac:dyDescent="0.25">
      <c r="A162" s="43" t="s">
        <v>62</v>
      </c>
      <c r="B162" s="44" t="s">
        <v>38</v>
      </c>
      <c r="C162" s="44">
        <v>5212</v>
      </c>
      <c r="D162" s="38">
        <v>0.77581581700000002</v>
      </c>
      <c r="E162" s="44">
        <v>8859</v>
      </c>
      <c r="F162" s="37">
        <v>100000</v>
      </c>
      <c r="G162" s="38"/>
      <c r="H162" s="38"/>
      <c r="I162" s="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x14ac:dyDescent="0.25">
      <c r="A163" s="43" t="s">
        <v>62</v>
      </c>
      <c r="B163" s="44" t="s">
        <v>56</v>
      </c>
      <c r="C163" s="44">
        <v>5212</v>
      </c>
      <c r="D163" s="38">
        <v>0.69249674299999997</v>
      </c>
      <c r="E163" s="44">
        <v>73035</v>
      </c>
      <c r="F163" s="37">
        <v>100000</v>
      </c>
      <c r="G163" s="38">
        <v>3</v>
      </c>
      <c r="H163" s="38">
        <v>1</v>
      </c>
      <c r="I163" s="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x14ac:dyDescent="0.25">
      <c r="A164" s="28" t="s">
        <v>62</v>
      </c>
      <c r="B164" s="28" t="s">
        <v>88</v>
      </c>
      <c r="C164" s="28">
        <v>6254</v>
      </c>
      <c r="D164" s="29">
        <v>0.68556119199999999</v>
      </c>
      <c r="E164" s="28">
        <v>227865</v>
      </c>
      <c r="F164" s="30"/>
      <c r="G164" s="31"/>
      <c r="H164" s="31"/>
      <c r="I164" s="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x14ac:dyDescent="0.25">
      <c r="A165" s="28" t="s">
        <v>62</v>
      </c>
      <c r="B165" s="28" t="s">
        <v>38</v>
      </c>
      <c r="C165" s="28">
        <v>6254</v>
      </c>
      <c r="D165" s="29">
        <v>0.81136845400000002</v>
      </c>
      <c r="E165" s="28">
        <v>10629</v>
      </c>
      <c r="F165" s="28">
        <v>625</v>
      </c>
      <c r="G165" s="28">
        <v>100000</v>
      </c>
      <c r="H165" s="28" t="b">
        <v>0</v>
      </c>
      <c r="I165" s="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x14ac:dyDescent="0.25">
      <c r="A166" s="28" t="s">
        <v>62</v>
      </c>
      <c r="B166" s="28" t="s">
        <v>56</v>
      </c>
      <c r="C166" s="28">
        <v>6254</v>
      </c>
      <c r="D166" s="29">
        <v>0.74782660300000003</v>
      </c>
      <c r="E166" s="28">
        <v>59673</v>
      </c>
      <c r="F166" s="28">
        <v>100000</v>
      </c>
      <c r="G166" s="28">
        <v>3</v>
      </c>
      <c r="H166" s="28">
        <v>1</v>
      </c>
      <c r="I166" s="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x14ac:dyDescent="0.25">
      <c r="A167" s="28" t="s">
        <v>62</v>
      </c>
      <c r="B167" s="28" t="s">
        <v>88</v>
      </c>
      <c r="C167" s="28">
        <v>7296</v>
      </c>
      <c r="D167" s="29">
        <v>0.761812241</v>
      </c>
      <c r="E167" s="28">
        <v>172608</v>
      </c>
      <c r="F167" s="30"/>
      <c r="G167" s="31"/>
      <c r="H167" s="31"/>
      <c r="I167" s="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x14ac:dyDescent="0.25">
      <c r="A168" s="28" t="s">
        <v>62</v>
      </c>
      <c r="B168" s="28" t="s">
        <v>38</v>
      </c>
      <c r="C168" s="28">
        <v>7296</v>
      </c>
      <c r="D168" s="29">
        <v>0.84433095199999997</v>
      </c>
      <c r="E168" s="28">
        <v>12399</v>
      </c>
      <c r="F168" s="28">
        <v>729</v>
      </c>
      <c r="G168" s="28">
        <v>100000</v>
      </c>
      <c r="H168" s="28" t="b">
        <v>0</v>
      </c>
      <c r="I168" s="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x14ac:dyDescent="0.25">
      <c r="A169" s="28" t="s">
        <v>62</v>
      </c>
      <c r="B169" s="28" t="s">
        <v>56</v>
      </c>
      <c r="C169" s="28">
        <v>7296</v>
      </c>
      <c r="D169" s="29">
        <v>0.79428486300000001</v>
      </c>
      <c r="E169" s="28">
        <v>48458</v>
      </c>
      <c r="F169" s="28">
        <v>100000</v>
      </c>
      <c r="G169" s="28">
        <v>3</v>
      </c>
      <c r="H169" s="28">
        <v>1</v>
      </c>
      <c r="I169" s="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x14ac:dyDescent="0.25">
      <c r="A170" s="28" t="s">
        <v>62</v>
      </c>
      <c r="B170" s="28" t="s">
        <v>88</v>
      </c>
      <c r="C170" s="28">
        <v>8338</v>
      </c>
      <c r="D170" s="29">
        <v>0.85080146599999995</v>
      </c>
      <c r="E170" s="28">
        <v>108120</v>
      </c>
      <c r="F170" s="30"/>
      <c r="G170" s="31"/>
      <c r="H170" s="31"/>
      <c r="I170" s="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x14ac:dyDescent="0.25">
      <c r="A171" s="28" t="s">
        <v>62</v>
      </c>
      <c r="B171" s="28" t="s">
        <v>38</v>
      </c>
      <c r="C171" s="28">
        <v>8338</v>
      </c>
      <c r="D171" s="29">
        <v>0.85943019700000001</v>
      </c>
      <c r="E171" s="28">
        <v>13336</v>
      </c>
      <c r="F171" s="28">
        <v>833</v>
      </c>
      <c r="G171" s="28">
        <v>100000</v>
      </c>
      <c r="H171" s="28" t="b">
        <v>0</v>
      </c>
      <c r="I171" s="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x14ac:dyDescent="0.25">
      <c r="A172" s="28" t="s">
        <v>62</v>
      </c>
      <c r="B172" s="28" t="s">
        <v>56</v>
      </c>
      <c r="C172" s="28">
        <v>8338</v>
      </c>
      <c r="D172" s="29">
        <v>0.82133848099999995</v>
      </c>
      <c r="E172" s="28">
        <v>41924</v>
      </c>
      <c r="F172" s="28">
        <v>100000</v>
      </c>
      <c r="G172" s="28">
        <v>3</v>
      </c>
      <c r="H172" s="28">
        <v>1</v>
      </c>
      <c r="I172" s="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x14ac:dyDescent="0.25">
      <c r="A173" s="2" t="s">
        <v>40</v>
      </c>
      <c r="B173" s="2" t="s">
        <v>88</v>
      </c>
      <c r="C173" s="2">
        <v>4199</v>
      </c>
      <c r="D173" s="7">
        <v>0.36354382099999999</v>
      </c>
      <c r="E173" s="2">
        <v>237584</v>
      </c>
      <c r="F173" s="3"/>
      <c r="G173" s="5"/>
      <c r="H173" s="5"/>
      <c r="I173" s="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x14ac:dyDescent="0.25">
      <c r="A174" s="2" t="s">
        <v>40</v>
      </c>
      <c r="B174" s="2" t="s">
        <v>38</v>
      </c>
      <c r="C174" s="2">
        <v>4199</v>
      </c>
      <c r="D174" s="7">
        <v>0.31503487899999999</v>
      </c>
      <c r="E174" s="2">
        <v>5456</v>
      </c>
      <c r="F174" s="2">
        <v>419</v>
      </c>
      <c r="G174" s="2">
        <v>100000</v>
      </c>
      <c r="H174" s="2" t="b">
        <v>0</v>
      </c>
      <c r="I174" s="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x14ac:dyDescent="0.25">
      <c r="A175" s="2" t="s">
        <v>40</v>
      </c>
      <c r="B175" s="2" t="s">
        <v>56</v>
      </c>
      <c r="C175" s="2">
        <v>4199</v>
      </c>
      <c r="D175" s="7">
        <v>0.32027742399999998</v>
      </c>
      <c r="E175" s="2">
        <v>81406</v>
      </c>
      <c r="F175" s="2">
        <v>100000</v>
      </c>
      <c r="G175" s="2">
        <v>3</v>
      </c>
      <c r="H175" s="2">
        <v>1</v>
      </c>
      <c r="I175" s="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x14ac:dyDescent="0.25">
      <c r="A176" s="2" t="s">
        <v>40</v>
      </c>
      <c r="B176" s="2" t="s">
        <v>88</v>
      </c>
      <c r="C176" s="2">
        <v>6298</v>
      </c>
      <c r="D176" s="7">
        <v>0.374695948</v>
      </c>
      <c r="E176" s="2">
        <v>233421</v>
      </c>
      <c r="F176" s="3"/>
      <c r="G176" s="5"/>
      <c r="H176" s="5"/>
      <c r="I176" s="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x14ac:dyDescent="0.25">
      <c r="A177" s="2" t="s">
        <v>40</v>
      </c>
      <c r="B177" s="2" t="s">
        <v>38</v>
      </c>
      <c r="C177" s="2">
        <v>6298</v>
      </c>
      <c r="D177" s="7">
        <v>0.35443834899999999</v>
      </c>
      <c r="E177" s="2">
        <v>8185</v>
      </c>
      <c r="F177" s="2">
        <v>629</v>
      </c>
      <c r="G177" s="2">
        <v>100000</v>
      </c>
      <c r="H177" s="2" t="b">
        <v>0</v>
      </c>
      <c r="I177" s="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x14ac:dyDescent="0.25">
      <c r="A178" s="2" t="s">
        <v>40</v>
      </c>
      <c r="B178" s="2" t="s">
        <v>56</v>
      </c>
      <c r="C178" s="2">
        <v>6298</v>
      </c>
      <c r="D178" s="7">
        <v>0.347668849</v>
      </c>
      <c r="E178" s="2">
        <v>77980</v>
      </c>
      <c r="F178" s="2">
        <v>100000</v>
      </c>
      <c r="G178" s="2">
        <v>3</v>
      </c>
      <c r="H178" s="2">
        <v>1</v>
      </c>
      <c r="I178" s="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x14ac:dyDescent="0.25">
      <c r="A179" s="2" t="s">
        <v>40</v>
      </c>
      <c r="B179" s="2" t="s">
        <v>88</v>
      </c>
      <c r="C179" s="2">
        <v>8397</v>
      </c>
      <c r="D179" s="7">
        <v>0.40021216599999998</v>
      </c>
      <c r="E179" s="2">
        <v>223896</v>
      </c>
      <c r="F179" s="3"/>
      <c r="G179" s="5"/>
      <c r="H179" s="5"/>
      <c r="I179" s="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x14ac:dyDescent="0.25">
      <c r="A180" s="2" t="s">
        <v>40</v>
      </c>
      <c r="B180" s="2" t="s">
        <v>38</v>
      </c>
      <c r="C180" s="2">
        <v>8397</v>
      </c>
      <c r="D180" s="7">
        <v>0.36680400299999999</v>
      </c>
      <c r="E180" s="2">
        <v>10914</v>
      </c>
      <c r="F180" s="2">
        <v>839</v>
      </c>
      <c r="G180" s="2">
        <v>100000</v>
      </c>
      <c r="H180" s="2" t="b">
        <v>0</v>
      </c>
      <c r="I180" s="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x14ac:dyDescent="0.25">
      <c r="A181" s="2" t="s">
        <v>40</v>
      </c>
      <c r="B181" s="2" t="s">
        <v>56</v>
      </c>
      <c r="C181" s="2">
        <v>8397</v>
      </c>
      <c r="D181" s="7">
        <v>0.37281806200000001</v>
      </c>
      <c r="E181" s="2">
        <v>74847</v>
      </c>
      <c r="F181" s="2">
        <v>100000</v>
      </c>
      <c r="G181" s="2">
        <v>3</v>
      </c>
      <c r="H181" s="2">
        <v>1</v>
      </c>
      <c r="I181" s="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x14ac:dyDescent="0.25">
      <c r="A182" s="24" t="s">
        <v>40</v>
      </c>
      <c r="B182" s="25" t="s">
        <v>28</v>
      </c>
      <c r="C182" s="25">
        <v>10496</v>
      </c>
      <c r="D182" s="26">
        <v>0.41113391100000002</v>
      </c>
      <c r="E182" s="25">
        <v>219819</v>
      </c>
      <c r="F182" s="25"/>
      <c r="G182" s="26"/>
      <c r="H182" s="26"/>
      <c r="I182" s="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x14ac:dyDescent="0.25">
      <c r="A183" s="24" t="s">
        <v>40</v>
      </c>
      <c r="B183" s="25" t="s">
        <v>38</v>
      </c>
      <c r="C183" s="25">
        <v>10496</v>
      </c>
      <c r="D183" s="26">
        <v>0.37196618199999998</v>
      </c>
      <c r="E183" s="25">
        <v>13643</v>
      </c>
      <c r="F183" s="25">
        <v>100000</v>
      </c>
      <c r="G183" s="26"/>
      <c r="H183" s="26"/>
      <c r="I183" s="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x14ac:dyDescent="0.25">
      <c r="A184" s="24" t="s">
        <v>40</v>
      </c>
      <c r="B184" s="25" t="s">
        <v>56</v>
      </c>
      <c r="C184" s="25">
        <v>10496</v>
      </c>
      <c r="D184" s="26">
        <v>0.393348906</v>
      </c>
      <c r="E184" s="25">
        <v>72323</v>
      </c>
      <c r="F184" s="25">
        <v>100000</v>
      </c>
      <c r="G184" s="26">
        <v>3</v>
      </c>
      <c r="H184" s="26">
        <v>1</v>
      </c>
      <c r="I184" s="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x14ac:dyDescent="0.25">
      <c r="A185" s="2" t="s">
        <v>40</v>
      </c>
      <c r="B185" s="2" t="s">
        <v>88</v>
      </c>
      <c r="C185" s="2">
        <v>12595</v>
      </c>
      <c r="D185" s="7">
        <v>0.42349420799999998</v>
      </c>
      <c r="E185" s="2">
        <v>215205</v>
      </c>
      <c r="F185" s="3"/>
      <c r="G185" s="5"/>
      <c r="H185" s="5"/>
      <c r="I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x14ac:dyDescent="0.25">
      <c r="A186" s="2" t="s">
        <v>40</v>
      </c>
      <c r="B186" s="2" t="s">
        <v>38</v>
      </c>
      <c r="C186" s="2">
        <v>12595</v>
      </c>
      <c r="D186" s="7">
        <v>0.37738285300000002</v>
      </c>
      <c r="E186" s="2">
        <v>16372</v>
      </c>
      <c r="F186" s="2">
        <v>1259</v>
      </c>
      <c r="G186" s="2">
        <v>100000</v>
      </c>
      <c r="H186" s="2" t="b">
        <v>0</v>
      </c>
      <c r="I186" s="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x14ac:dyDescent="0.25">
      <c r="A187" s="2" t="s">
        <v>40</v>
      </c>
      <c r="B187" s="2" t="s">
        <v>56</v>
      </c>
      <c r="C187" s="2">
        <v>12595</v>
      </c>
      <c r="D187" s="7">
        <v>0.40735135</v>
      </c>
      <c r="E187" s="2">
        <v>70596</v>
      </c>
      <c r="F187" s="2">
        <v>100000</v>
      </c>
      <c r="G187" s="2">
        <v>3</v>
      </c>
      <c r="H187" s="2">
        <v>1</v>
      </c>
      <c r="I187" s="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x14ac:dyDescent="0.25">
      <c r="A188" s="2" t="s">
        <v>40</v>
      </c>
      <c r="B188" s="2" t="s">
        <v>88</v>
      </c>
      <c r="C188" s="2">
        <v>14694</v>
      </c>
      <c r="D188" s="7">
        <v>0.43678675099999997</v>
      </c>
      <c r="E188" s="2">
        <v>210243</v>
      </c>
      <c r="F188" s="3"/>
      <c r="G188" s="5"/>
      <c r="H188" s="5"/>
      <c r="I188" s="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x14ac:dyDescent="0.25">
      <c r="A189" s="2" t="s">
        <v>40</v>
      </c>
      <c r="B189" s="2" t="s">
        <v>38</v>
      </c>
      <c r="C189" s="2">
        <v>14694</v>
      </c>
      <c r="D189" s="7">
        <v>0.39438562799999999</v>
      </c>
      <c r="E189" s="2">
        <v>19101</v>
      </c>
      <c r="F189" s="2">
        <v>1469</v>
      </c>
      <c r="G189" s="2">
        <v>100000</v>
      </c>
      <c r="H189" s="2" t="b">
        <v>0</v>
      </c>
      <c r="I189" s="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x14ac:dyDescent="0.25">
      <c r="A190" s="2" t="s">
        <v>40</v>
      </c>
      <c r="B190" s="2" t="s">
        <v>56</v>
      </c>
      <c r="C190" s="2">
        <v>14694</v>
      </c>
      <c r="D190" s="7">
        <v>0.41910890099999998</v>
      </c>
      <c r="E190" s="2">
        <v>69131</v>
      </c>
      <c r="F190" s="2">
        <v>100000</v>
      </c>
      <c r="G190" s="2">
        <v>3</v>
      </c>
      <c r="H190" s="2">
        <v>1</v>
      </c>
      <c r="I190" s="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x14ac:dyDescent="0.25">
      <c r="A191" s="2" t="s">
        <v>40</v>
      </c>
      <c r="B191" s="2" t="s">
        <v>88</v>
      </c>
      <c r="C191" s="2">
        <v>16793</v>
      </c>
      <c r="D191" s="7">
        <v>0.45698273700000003</v>
      </c>
      <c r="E191" s="2">
        <v>202704</v>
      </c>
      <c r="F191" s="3"/>
      <c r="G191" s="5"/>
      <c r="H191" s="5"/>
      <c r="I191" s="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x14ac:dyDescent="0.25">
      <c r="A192" s="2" t="s">
        <v>40</v>
      </c>
      <c r="B192" s="2" t="s">
        <v>38</v>
      </c>
      <c r="C192" s="2">
        <v>16793</v>
      </c>
      <c r="D192" s="7">
        <v>0.41081244700000003</v>
      </c>
      <c r="E192" s="2">
        <v>21830</v>
      </c>
      <c r="F192" s="2">
        <v>1679</v>
      </c>
      <c r="G192" s="2">
        <v>100000</v>
      </c>
      <c r="H192" s="2" t="b">
        <v>0</v>
      </c>
      <c r="I192" s="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x14ac:dyDescent="0.25">
      <c r="A193" s="2" t="s">
        <v>40</v>
      </c>
      <c r="B193" s="2" t="s">
        <v>56</v>
      </c>
      <c r="C193" s="2">
        <v>16793</v>
      </c>
      <c r="D193" s="7">
        <v>0.43259700200000001</v>
      </c>
      <c r="E193" s="2">
        <v>67446</v>
      </c>
      <c r="F193" s="2">
        <v>100000</v>
      </c>
      <c r="G193" s="2">
        <v>3</v>
      </c>
      <c r="H193" s="2">
        <v>1</v>
      </c>
      <c r="I193" s="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x14ac:dyDescent="0.25">
      <c r="A194" s="2"/>
      <c r="B194" s="3"/>
      <c r="C194" s="3"/>
      <c r="D194" s="5"/>
      <c r="E194" s="3"/>
      <c r="F194" s="3"/>
      <c r="G194" s="5"/>
      <c r="H194" s="5"/>
      <c r="I194" s="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x14ac:dyDescent="0.25">
      <c r="A195" s="2"/>
      <c r="B195" s="3"/>
      <c r="C195" s="3"/>
      <c r="D195" s="5"/>
      <c r="E195" s="3"/>
      <c r="F195" s="3"/>
      <c r="G195" s="5"/>
      <c r="H195" s="5"/>
      <c r="I195" s="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x14ac:dyDescent="0.25">
      <c r="A196" s="2"/>
      <c r="B196" s="3"/>
      <c r="C196" s="3"/>
      <c r="D196" s="5"/>
      <c r="E196" s="3"/>
      <c r="F196" s="3"/>
      <c r="G196" s="5"/>
      <c r="H196" s="5"/>
      <c r="I196" s="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x14ac:dyDescent="0.25">
      <c r="A197" s="2"/>
      <c r="B197" s="3"/>
      <c r="C197" s="3"/>
      <c r="D197" s="5"/>
      <c r="E197" s="3"/>
      <c r="F197" s="3"/>
      <c r="G197" s="5"/>
      <c r="H197" s="5"/>
      <c r="I197" s="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x14ac:dyDescent="0.25">
      <c r="A198" s="2"/>
      <c r="B198" s="3"/>
      <c r="C198" s="3"/>
      <c r="D198" s="5"/>
      <c r="E198" s="3"/>
      <c r="F198" s="3"/>
      <c r="G198" s="5"/>
      <c r="H198" s="5"/>
      <c r="I198" s="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x14ac:dyDescent="0.25">
      <c r="A199" s="2"/>
      <c r="B199" s="3"/>
      <c r="C199" s="3"/>
      <c r="D199" s="5"/>
      <c r="E199" s="3"/>
      <c r="F199" s="3"/>
      <c r="G199" s="5"/>
      <c r="H199" s="5"/>
      <c r="I199" s="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x14ac:dyDescent="0.25">
      <c r="A200" s="2" t="s">
        <v>116</v>
      </c>
      <c r="B200" s="3"/>
      <c r="C200" s="3"/>
      <c r="D200" s="5"/>
      <c r="E200" s="3"/>
      <c r="F200" s="3"/>
      <c r="G200" s="5"/>
      <c r="H200" s="5"/>
      <c r="I200" s="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x14ac:dyDescent="0.25">
      <c r="A201" s="2" t="s">
        <v>67</v>
      </c>
      <c r="B201" s="2" t="s">
        <v>38</v>
      </c>
      <c r="C201" s="2">
        <v>1761022</v>
      </c>
      <c r="D201" s="7">
        <v>0.13106084500000001</v>
      </c>
      <c r="E201" s="2">
        <v>5280474</v>
      </c>
      <c r="F201" s="2">
        <v>70440</v>
      </c>
      <c r="G201" s="2">
        <v>100000</v>
      </c>
      <c r="H201" s="2" t="b">
        <v>0</v>
      </c>
      <c r="I201" s="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x14ac:dyDescent="0.25">
      <c r="A202" s="2" t="s">
        <v>67</v>
      </c>
      <c r="B202" s="2" t="s">
        <v>38</v>
      </c>
      <c r="C202" s="2">
        <v>1761022</v>
      </c>
      <c r="D202" s="7">
        <v>0.12869018800000001</v>
      </c>
      <c r="E202" s="2">
        <v>6440542</v>
      </c>
      <c r="F202" s="2">
        <v>105661</v>
      </c>
      <c r="G202" s="2">
        <v>100000</v>
      </c>
      <c r="H202" s="2" t="b">
        <v>0</v>
      </c>
      <c r="I202" s="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x14ac:dyDescent="0.25">
      <c r="A203" s="2" t="s">
        <v>67</v>
      </c>
      <c r="B203" s="2" t="s">
        <v>38</v>
      </c>
      <c r="C203" s="2">
        <v>1761022</v>
      </c>
      <c r="D203" s="7">
        <v>0.12869018800000001</v>
      </c>
      <c r="E203" s="2">
        <v>6440542</v>
      </c>
      <c r="F203" s="2">
        <v>140881</v>
      </c>
      <c r="G203" s="2">
        <v>100000</v>
      </c>
      <c r="H203" s="2" t="b">
        <v>0</v>
      </c>
      <c r="I203" s="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x14ac:dyDescent="0.25">
      <c r="A204" s="2" t="s">
        <v>67</v>
      </c>
      <c r="B204" s="2" t="s">
        <v>38</v>
      </c>
      <c r="C204" s="2">
        <v>1761022</v>
      </c>
      <c r="D204" s="7">
        <v>0.12869018800000001</v>
      </c>
      <c r="E204" s="2">
        <v>6440542</v>
      </c>
      <c r="F204" s="2">
        <v>211322</v>
      </c>
      <c r="G204" s="2">
        <v>100000</v>
      </c>
      <c r="H204" s="2" t="b">
        <v>0</v>
      </c>
      <c r="I204" s="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x14ac:dyDescent="0.25">
      <c r="A205" s="2" t="s">
        <v>67</v>
      </c>
      <c r="B205" s="2" t="s">
        <v>38</v>
      </c>
      <c r="C205" s="2">
        <v>1761022</v>
      </c>
      <c r="D205" s="7">
        <v>0.12869018800000001</v>
      </c>
      <c r="E205" s="2">
        <v>6440542</v>
      </c>
      <c r="F205" s="2">
        <v>246543</v>
      </c>
      <c r="G205" s="2">
        <v>100000</v>
      </c>
      <c r="H205" s="2" t="b">
        <v>0</v>
      </c>
      <c r="I205" s="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x14ac:dyDescent="0.25">
      <c r="A206" s="2" t="s">
        <v>67</v>
      </c>
      <c r="B206" s="2" t="s">
        <v>38</v>
      </c>
      <c r="C206" s="2">
        <v>1761022</v>
      </c>
      <c r="D206" s="7">
        <v>0.12869018800000001</v>
      </c>
      <c r="E206" s="2">
        <v>6440542</v>
      </c>
      <c r="F206" s="2">
        <v>281763</v>
      </c>
      <c r="G206" s="2">
        <v>100000</v>
      </c>
      <c r="H206" s="2" t="b">
        <v>0</v>
      </c>
      <c r="I206" s="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x14ac:dyDescent="0.25">
      <c r="A207" s="28" t="s">
        <v>27</v>
      </c>
      <c r="B207" s="28" t="s">
        <v>38</v>
      </c>
      <c r="C207" s="28">
        <v>48899</v>
      </c>
      <c r="D207" s="29">
        <v>0.41807150300000001</v>
      </c>
      <c r="E207" s="28">
        <v>103639</v>
      </c>
      <c r="F207" s="28">
        <v>1955</v>
      </c>
      <c r="G207" s="28">
        <v>100000</v>
      </c>
      <c r="H207" s="28" t="b">
        <v>0</v>
      </c>
      <c r="I207" s="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x14ac:dyDescent="0.25">
      <c r="A208" s="28" t="s">
        <v>27</v>
      </c>
      <c r="B208" s="28" t="s">
        <v>38</v>
      </c>
      <c r="C208" s="28">
        <v>48899</v>
      </c>
      <c r="D208" s="29">
        <v>0.41216130499999998</v>
      </c>
      <c r="E208" s="28">
        <v>131023</v>
      </c>
      <c r="F208" s="28">
        <v>2933</v>
      </c>
      <c r="G208" s="28">
        <v>100000</v>
      </c>
      <c r="H208" s="28" t="b">
        <v>0</v>
      </c>
      <c r="I208" s="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x14ac:dyDescent="0.25">
      <c r="A209" s="28" t="s">
        <v>27</v>
      </c>
      <c r="B209" s="28" t="s">
        <v>38</v>
      </c>
      <c r="C209" s="28">
        <v>48899</v>
      </c>
      <c r="D209" s="29">
        <v>0.40459052600000001</v>
      </c>
      <c r="E209" s="28">
        <v>158407</v>
      </c>
      <c r="F209" s="28">
        <v>3911</v>
      </c>
      <c r="G209" s="28">
        <v>100000</v>
      </c>
      <c r="H209" s="28" t="b">
        <v>0</v>
      </c>
      <c r="I209" s="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x14ac:dyDescent="0.25">
      <c r="A210" s="37" t="s">
        <v>27</v>
      </c>
      <c r="B210" s="37" t="s">
        <v>38</v>
      </c>
      <c r="C210" s="37">
        <v>48899</v>
      </c>
      <c r="D210" s="38">
        <v>0.39711518299999998</v>
      </c>
      <c r="E210" s="37">
        <v>185791</v>
      </c>
      <c r="F210" s="43">
        <v>4889</v>
      </c>
      <c r="G210" s="37">
        <v>100000</v>
      </c>
      <c r="H210" s="28"/>
      <c r="I210" s="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x14ac:dyDescent="0.25">
      <c r="A211" s="28" t="s">
        <v>27</v>
      </c>
      <c r="B211" s="28" t="s">
        <v>38</v>
      </c>
      <c r="C211" s="28">
        <v>48899</v>
      </c>
      <c r="D211" s="29">
        <v>0.388151042</v>
      </c>
      <c r="E211" s="28">
        <v>213175</v>
      </c>
      <c r="F211" s="28">
        <v>5867</v>
      </c>
      <c r="G211" s="28">
        <v>100000</v>
      </c>
      <c r="H211" s="28" t="b">
        <v>0</v>
      </c>
      <c r="I211" s="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x14ac:dyDescent="0.25">
      <c r="A212" s="28" t="s">
        <v>27</v>
      </c>
      <c r="B212" s="28" t="s">
        <v>38</v>
      </c>
      <c r="C212" s="28">
        <v>48899</v>
      </c>
      <c r="D212" s="29">
        <v>0.38567380299999998</v>
      </c>
      <c r="E212" s="28">
        <v>240559</v>
      </c>
      <c r="F212" s="28">
        <v>6845</v>
      </c>
      <c r="G212" s="28">
        <v>100000</v>
      </c>
      <c r="H212" s="28" t="b">
        <v>0</v>
      </c>
      <c r="I212" s="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x14ac:dyDescent="0.25">
      <c r="A213" s="28" t="s">
        <v>27</v>
      </c>
      <c r="B213" s="28" t="s">
        <v>38</v>
      </c>
      <c r="C213" s="28">
        <v>48899</v>
      </c>
      <c r="D213" s="29">
        <v>0.37616601999999999</v>
      </c>
      <c r="E213" s="28">
        <v>267943</v>
      </c>
      <c r="F213" s="28">
        <v>7823</v>
      </c>
      <c r="G213" s="28">
        <v>100000</v>
      </c>
      <c r="H213" s="28" t="b">
        <v>0</v>
      </c>
      <c r="I213" s="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x14ac:dyDescent="0.25">
      <c r="A214" s="28" t="s">
        <v>62</v>
      </c>
      <c r="B214" s="28" t="s">
        <v>38</v>
      </c>
      <c r="C214" s="28">
        <v>5212</v>
      </c>
      <c r="D214" s="29">
        <v>0.76433614100000002</v>
      </c>
      <c r="E214" s="28">
        <v>6668</v>
      </c>
      <c r="F214" s="28">
        <v>208</v>
      </c>
      <c r="G214" s="28">
        <v>100000</v>
      </c>
      <c r="H214" s="28" t="b">
        <v>0</v>
      </c>
      <c r="I214" s="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x14ac:dyDescent="0.25">
      <c r="A215" s="28" t="s">
        <v>62</v>
      </c>
      <c r="B215" s="28" t="s">
        <v>38</v>
      </c>
      <c r="C215" s="28">
        <v>5212</v>
      </c>
      <c r="D215" s="29">
        <v>0.77180020800000004</v>
      </c>
      <c r="E215" s="28">
        <v>7396</v>
      </c>
      <c r="F215" s="28">
        <v>312</v>
      </c>
      <c r="G215" s="28">
        <v>100000</v>
      </c>
      <c r="H215" s="28" t="b">
        <v>0</v>
      </c>
      <c r="I215" s="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x14ac:dyDescent="0.25">
      <c r="A216" s="28" t="s">
        <v>62</v>
      </c>
      <c r="B216" s="28" t="s">
        <v>38</v>
      </c>
      <c r="C216" s="28">
        <v>5212</v>
      </c>
      <c r="D216" s="29">
        <v>0.77584203600000001</v>
      </c>
      <c r="E216" s="28">
        <v>8124</v>
      </c>
      <c r="F216" s="28">
        <v>416</v>
      </c>
      <c r="G216" s="28">
        <v>100000</v>
      </c>
      <c r="H216" s="28" t="b">
        <v>0</v>
      </c>
      <c r="I216" s="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x14ac:dyDescent="0.25">
      <c r="A217" s="43" t="s">
        <v>62</v>
      </c>
      <c r="B217" s="44" t="s">
        <v>38</v>
      </c>
      <c r="C217" s="44">
        <v>5212</v>
      </c>
      <c r="D217" s="38">
        <v>0.77581581700000002</v>
      </c>
      <c r="E217" s="44">
        <v>8859</v>
      </c>
      <c r="F217" s="43">
        <v>521</v>
      </c>
      <c r="G217" s="37">
        <v>100000</v>
      </c>
      <c r="H217" s="28"/>
      <c r="I217" s="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x14ac:dyDescent="0.25">
      <c r="A218" s="28" t="s">
        <v>62</v>
      </c>
      <c r="B218" s="28" t="s">
        <v>38</v>
      </c>
      <c r="C218" s="28">
        <v>5212</v>
      </c>
      <c r="D218" s="29">
        <v>0.77610560399999995</v>
      </c>
      <c r="E218" s="28">
        <v>9587</v>
      </c>
      <c r="F218" s="28">
        <v>625</v>
      </c>
      <c r="G218" s="28">
        <v>100000</v>
      </c>
      <c r="H218" s="28" t="b">
        <v>0</v>
      </c>
      <c r="I218" s="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x14ac:dyDescent="0.25">
      <c r="A219" s="28" t="s">
        <v>62</v>
      </c>
      <c r="B219" s="28" t="s">
        <v>38</v>
      </c>
      <c r="C219" s="28">
        <v>5212</v>
      </c>
      <c r="D219" s="29">
        <v>0.776458867</v>
      </c>
      <c r="E219" s="28">
        <v>10315</v>
      </c>
      <c r="F219" s="28">
        <v>729</v>
      </c>
      <c r="G219" s="28">
        <v>100000</v>
      </c>
      <c r="H219" s="28" t="b">
        <v>0</v>
      </c>
      <c r="I219" s="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x14ac:dyDescent="0.25">
      <c r="A220" s="28" t="s">
        <v>62</v>
      </c>
      <c r="B220" s="28" t="s">
        <v>38</v>
      </c>
      <c r="C220" s="28">
        <v>5212</v>
      </c>
      <c r="D220" s="29">
        <v>0.77635261200000005</v>
      </c>
      <c r="E220" s="28">
        <v>11043</v>
      </c>
      <c r="F220" s="28">
        <v>833</v>
      </c>
      <c r="G220" s="28">
        <v>100000</v>
      </c>
      <c r="H220" s="28" t="b">
        <v>0</v>
      </c>
      <c r="I220" s="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x14ac:dyDescent="0.25">
      <c r="A221" s="2" t="s">
        <v>35</v>
      </c>
      <c r="B221" s="2" t="s">
        <v>38</v>
      </c>
      <c r="C221" s="2">
        <v>76938</v>
      </c>
      <c r="D221" s="7">
        <v>8.3737301E-2</v>
      </c>
      <c r="E221" s="2">
        <v>98477</v>
      </c>
      <c r="F221" s="2">
        <v>3077</v>
      </c>
      <c r="G221" s="2">
        <v>100000</v>
      </c>
      <c r="H221" s="2" t="b">
        <v>0</v>
      </c>
      <c r="I221" s="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x14ac:dyDescent="0.25">
      <c r="A222" s="2" t="s">
        <v>35</v>
      </c>
      <c r="B222" s="2" t="s">
        <v>38</v>
      </c>
      <c r="C222" s="2">
        <v>76938</v>
      </c>
      <c r="D222" s="7">
        <v>7.8596775999999993E-2</v>
      </c>
      <c r="E222" s="2">
        <v>120023</v>
      </c>
      <c r="F222" s="2">
        <v>6155</v>
      </c>
      <c r="G222" s="2">
        <v>100000</v>
      </c>
      <c r="H222" s="2" t="b">
        <v>0</v>
      </c>
      <c r="I222" s="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x14ac:dyDescent="0.25">
      <c r="A223" s="2" t="s">
        <v>35</v>
      </c>
      <c r="B223" s="2" t="s">
        <v>38</v>
      </c>
      <c r="C223" s="2">
        <v>76938</v>
      </c>
      <c r="D223" s="7">
        <v>7.8630351000000001E-2</v>
      </c>
      <c r="E223" s="2">
        <v>109250</v>
      </c>
      <c r="F223" s="2">
        <v>4616</v>
      </c>
      <c r="G223" s="2">
        <v>100000</v>
      </c>
      <c r="H223" s="2" t="b">
        <v>0</v>
      </c>
      <c r="I223" s="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x14ac:dyDescent="0.25">
      <c r="A224" s="2" t="s">
        <v>35</v>
      </c>
      <c r="B224" s="2" t="s">
        <v>38</v>
      </c>
      <c r="C224" s="2">
        <v>76938</v>
      </c>
      <c r="D224" s="7">
        <v>7.7221338E-2</v>
      </c>
      <c r="E224" s="2">
        <v>152335</v>
      </c>
      <c r="F224" s="2">
        <v>10771</v>
      </c>
      <c r="G224" s="2">
        <v>100000</v>
      </c>
      <c r="H224" s="2" t="b">
        <v>0</v>
      </c>
      <c r="I224" s="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x14ac:dyDescent="0.25">
      <c r="A225" s="2" t="s">
        <v>35</v>
      </c>
      <c r="B225" s="2" t="s">
        <v>38</v>
      </c>
      <c r="C225" s="2">
        <v>76938</v>
      </c>
      <c r="D225" s="7">
        <v>7.7657819000000003E-2</v>
      </c>
      <c r="E225" s="2">
        <v>141562</v>
      </c>
      <c r="F225" s="2">
        <v>9232</v>
      </c>
      <c r="G225" s="2">
        <v>100000</v>
      </c>
      <c r="H225" s="2" t="b">
        <v>0</v>
      </c>
      <c r="I225" s="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x14ac:dyDescent="0.25">
      <c r="A226" s="2" t="s">
        <v>35</v>
      </c>
      <c r="B226" s="2" t="s">
        <v>38</v>
      </c>
      <c r="C226" s="2">
        <v>76938</v>
      </c>
      <c r="D226" s="7">
        <v>7.7560565999999997E-2</v>
      </c>
      <c r="E226" s="2">
        <v>163108</v>
      </c>
      <c r="F226" s="2">
        <v>12310</v>
      </c>
      <c r="G226" s="2">
        <v>100000</v>
      </c>
      <c r="H226" s="2" t="b">
        <v>0</v>
      </c>
      <c r="I226" s="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x14ac:dyDescent="0.25">
      <c r="A227" s="2" t="s">
        <v>40</v>
      </c>
      <c r="B227" s="2" t="s">
        <v>38</v>
      </c>
      <c r="C227" s="2">
        <v>10496</v>
      </c>
      <c r="D227" s="7">
        <v>0.36477074199999998</v>
      </c>
      <c r="E227" s="2">
        <v>11753</v>
      </c>
      <c r="F227" s="2">
        <v>419</v>
      </c>
      <c r="G227" s="2">
        <v>100000</v>
      </c>
      <c r="H227" s="2" t="b">
        <v>0</v>
      </c>
      <c r="I227" s="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x14ac:dyDescent="0.25">
      <c r="A228" s="2" t="s">
        <v>40</v>
      </c>
      <c r="B228" s="2" t="s">
        <v>38</v>
      </c>
      <c r="C228" s="2">
        <v>10496</v>
      </c>
      <c r="D228" s="7">
        <v>0.36820773000000001</v>
      </c>
      <c r="E228" s="2">
        <v>12383</v>
      </c>
      <c r="F228" s="2">
        <v>629</v>
      </c>
      <c r="G228" s="2">
        <v>100000</v>
      </c>
      <c r="H228" s="2" t="b">
        <v>0</v>
      </c>
      <c r="I228" s="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x14ac:dyDescent="0.25">
      <c r="A229" s="2" t="s">
        <v>40</v>
      </c>
      <c r="B229" s="2" t="s">
        <v>38</v>
      </c>
      <c r="C229" s="2">
        <v>10496</v>
      </c>
      <c r="D229" s="7">
        <v>0.37065353699999998</v>
      </c>
      <c r="E229" s="2">
        <v>13013</v>
      </c>
      <c r="F229" s="2">
        <v>839</v>
      </c>
      <c r="G229" s="2">
        <v>100000</v>
      </c>
      <c r="H229" s="2" t="b">
        <v>0</v>
      </c>
      <c r="I229" s="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x14ac:dyDescent="0.25">
      <c r="A230" s="2" t="s">
        <v>40</v>
      </c>
      <c r="B230" s="3" t="s">
        <v>38</v>
      </c>
      <c r="C230" s="3">
        <v>10496</v>
      </c>
      <c r="D230" s="5">
        <v>0.37196618199999998</v>
      </c>
      <c r="E230" s="3">
        <v>13643</v>
      </c>
      <c r="F230" s="2">
        <v>1049</v>
      </c>
      <c r="G230" s="3">
        <v>100000</v>
      </c>
      <c r="H230" s="3"/>
      <c r="I230" s="3"/>
      <c r="J230" s="5"/>
      <c r="K230" s="3"/>
      <c r="L230" s="3"/>
      <c r="M230" s="3"/>
      <c r="N230" s="3"/>
      <c r="O230" s="3"/>
      <c r="P230" s="5"/>
      <c r="Q230" s="3"/>
      <c r="R230" s="3"/>
      <c r="S230" s="3"/>
      <c r="T230" s="3"/>
      <c r="U230" s="3"/>
      <c r="V230" s="5"/>
      <c r="W230" s="3"/>
      <c r="X230" s="3"/>
      <c r="Y230" s="3"/>
      <c r="Z230" s="3"/>
    </row>
    <row r="231" spans="1:26" ht="18" x14ac:dyDescent="0.25">
      <c r="A231" s="2" t="s">
        <v>40</v>
      </c>
      <c r="B231" s="2" t="s">
        <v>38</v>
      </c>
      <c r="C231" s="2">
        <v>10496</v>
      </c>
      <c r="D231" s="7">
        <v>0.37407445099999997</v>
      </c>
      <c r="E231" s="2">
        <v>14273</v>
      </c>
      <c r="F231" s="2">
        <v>1259</v>
      </c>
      <c r="G231" s="2">
        <v>100000</v>
      </c>
      <c r="H231" s="2" t="b">
        <v>0</v>
      </c>
      <c r="I231" s="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x14ac:dyDescent="0.25">
      <c r="A232" s="2" t="s">
        <v>40</v>
      </c>
      <c r="B232" s="2" t="s">
        <v>38</v>
      </c>
      <c r="C232" s="2">
        <v>10496</v>
      </c>
      <c r="D232" s="7">
        <v>0.375464784</v>
      </c>
      <c r="E232" s="2">
        <v>14903</v>
      </c>
      <c r="F232" s="2">
        <v>1469</v>
      </c>
      <c r="G232" s="2">
        <v>100000</v>
      </c>
      <c r="H232" s="2" t="b">
        <v>0</v>
      </c>
      <c r="I232" s="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x14ac:dyDescent="0.25">
      <c r="A233" s="2" t="s">
        <v>40</v>
      </c>
      <c r="B233" s="2" t="s">
        <v>38</v>
      </c>
      <c r="C233" s="2">
        <v>10496</v>
      </c>
      <c r="D233" s="7">
        <v>0.37530137299999999</v>
      </c>
      <c r="E233" s="2">
        <v>15533</v>
      </c>
      <c r="F233" s="2">
        <v>1679</v>
      </c>
      <c r="G233" s="2">
        <v>100000</v>
      </c>
      <c r="H233" s="2" t="b">
        <v>0</v>
      </c>
      <c r="I233" s="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x14ac:dyDescent="0.25">
      <c r="A234" s="3"/>
      <c r="B234" s="3"/>
      <c r="C234" s="3"/>
      <c r="D234" s="5"/>
      <c r="E234" s="3"/>
      <c r="F234" s="3"/>
      <c r="G234" s="5"/>
      <c r="H234" s="5"/>
      <c r="I234" s="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x14ac:dyDescent="0.25">
      <c r="A235" s="3"/>
      <c r="B235" s="3"/>
      <c r="C235" s="3"/>
      <c r="D235" s="5"/>
      <c r="E235" s="3"/>
      <c r="F235" s="3"/>
      <c r="G235" s="5"/>
      <c r="H235" s="5"/>
      <c r="I235" s="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x14ac:dyDescent="0.25">
      <c r="A236" s="3"/>
      <c r="B236" s="3"/>
      <c r="C236" s="3"/>
      <c r="D236" s="5"/>
      <c r="E236" s="3"/>
      <c r="F236" s="3"/>
      <c r="G236" s="5"/>
      <c r="H236" s="5"/>
      <c r="I236" s="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x14ac:dyDescent="0.25">
      <c r="A237" s="3"/>
      <c r="B237" s="3"/>
      <c r="C237" s="3"/>
      <c r="D237" s="5"/>
      <c r="E237" s="3"/>
      <c r="F237" s="3"/>
      <c r="G237" s="5"/>
      <c r="H237" s="5"/>
      <c r="I237" s="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x14ac:dyDescent="0.25">
      <c r="A238" s="3"/>
      <c r="B238" s="3"/>
      <c r="C238" s="3"/>
      <c r="D238" s="5"/>
      <c r="E238" s="3"/>
      <c r="F238" s="3"/>
      <c r="G238" s="5"/>
      <c r="H238" s="5"/>
      <c r="I238" s="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x14ac:dyDescent="0.25">
      <c r="A239" s="3"/>
      <c r="B239" s="3"/>
      <c r="C239" s="3"/>
      <c r="D239" s="5"/>
      <c r="E239" s="3"/>
      <c r="F239" s="3"/>
      <c r="G239" s="5"/>
      <c r="H239" s="5"/>
      <c r="I239" s="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x14ac:dyDescent="0.25">
      <c r="A240" s="3"/>
      <c r="B240" s="3"/>
      <c r="C240" s="3"/>
      <c r="D240" s="5"/>
      <c r="E240" s="3"/>
      <c r="F240" s="3"/>
      <c r="G240" s="5"/>
      <c r="H240" s="5"/>
      <c r="I240" s="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x14ac:dyDescent="0.25">
      <c r="A241" s="3"/>
      <c r="B241" s="3"/>
      <c r="C241" s="3"/>
      <c r="D241" s="5"/>
      <c r="E241" s="3"/>
      <c r="F241" s="3"/>
      <c r="G241" s="5"/>
      <c r="H241" s="5"/>
      <c r="I241" s="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x14ac:dyDescent="0.25">
      <c r="A242" s="3"/>
      <c r="B242" s="3"/>
      <c r="C242" s="3"/>
      <c r="D242" s="5"/>
      <c r="E242" s="3"/>
      <c r="F242" s="3"/>
      <c r="G242" s="5"/>
      <c r="H242" s="5"/>
      <c r="I242" s="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x14ac:dyDescent="0.25">
      <c r="A243" s="3"/>
      <c r="B243" s="3"/>
      <c r="C243" s="3"/>
      <c r="D243" s="5"/>
      <c r="E243" s="3"/>
      <c r="F243" s="3"/>
      <c r="G243" s="5"/>
      <c r="H243" s="5"/>
      <c r="I243" s="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x14ac:dyDescent="0.25">
      <c r="A244" s="3"/>
      <c r="B244" s="3"/>
      <c r="C244" s="3"/>
      <c r="D244" s="5"/>
      <c r="E244" s="3"/>
      <c r="F244" s="3"/>
      <c r="G244" s="5"/>
      <c r="H244" s="5"/>
      <c r="I244" s="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x14ac:dyDescent="0.25">
      <c r="A245" s="3"/>
      <c r="B245" s="3"/>
      <c r="C245" s="3"/>
      <c r="D245" s="5"/>
      <c r="E245" s="3"/>
      <c r="F245" s="3"/>
      <c r="G245" s="5"/>
      <c r="H245" s="5"/>
      <c r="I245" s="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x14ac:dyDescent="0.25">
      <c r="A246" s="3"/>
      <c r="B246" s="3"/>
      <c r="C246" s="3"/>
      <c r="D246" s="5"/>
      <c r="E246" s="3"/>
      <c r="F246" s="3"/>
      <c r="G246" s="5"/>
      <c r="H246" s="5"/>
      <c r="I246" s="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x14ac:dyDescent="0.25">
      <c r="A247" s="3"/>
      <c r="B247" s="3"/>
      <c r="C247" s="3"/>
      <c r="D247" s="5"/>
      <c r="E247" s="3"/>
      <c r="F247" s="3"/>
      <c r="G247" s="5"/>
      <c r="H247" s="5"/>
      <c r="I247" s="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x14ac:dyDescent="0.25">
      <c r="A248" s="3"/>
      <c r="B248" s="3"/>
      <c r="C248" s="3"/>
      <c r="D248" s="5"/>
      <c r="E248" s="3"/>
      <c r="F248" s="3"/>
      <c r="G248" s="5"/>
      <c r="H248" s="5"/>
      <c r="I248" s="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x14ac:dyDescent="0.25">
      <c r="A249" s="3"/>
      <c r="B249" s="3"/>
      <c r="C249" s="3"/>
      <c r="D249" s="5"/>
      <c r="E249" s="3"/>
      <c r="F249" s="3"/>
      <c r="G249" s="5"/>
      <c r="H249" s="5"/>
      <c r="I249" s="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x14ac:dyDescent="0.25">
      <c r="A250" s="3"/>
      <c r="B250" s="3"/>
      <c r="C250" s="3"/>
      <c r="D250" s="5"/>
      <c r="E250" s="3"/>
      <c r="F250" s="3"/>
      <c r="G250" s="5"/>
      <c r="H250" s="5"/>
      <c r="I250" s="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x14ac:dyDescent="0.25">
      <c r="A251" s="3"/>
      <c r="B251" s="3"/>
      <c r="C251" s="3"/>
      <c r="D251" s="5"/>
      <c r="E251" s="3"/>
      <c r="F251" s="3"/>
      <c r="G251" s="5"/>
      <c r="H251" s="5"/>
      <c r="I251" s="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x14ac:dyDescent="0.25">
      <c r="A252" s="3"/>
      <c r="B252" s="3"/>
      <c r="C252" s="3"/>
      <c r="D252" s="5"/>
      <c r="E252" s="3"/>
      <c r="F252" s="3"/>
      <c r="G252" s="5"/>
      <c r="H252" s="5"/>
      <c r="I252" s="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x14ac:dyDescent="0.25">
      <c r="A253" s="3"/>
      <c r="B253" s="3"/>
      <c r="C253" s="3"/>
      <c r="D253" s="5"/>
      <c r="E253" s="3"/>
      <c r="F253" s="3"/>
      <c r="G253" s="5"/>
      <c r="H253" s="5"/>
      <c r="I253" s="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x14ac:dyDescent="0.25">
      <c r="A254" s="3"/>
      <c r="B254" s="3"/>
      <c r="C254" s="3"/>
      <c r="D254" s="5"/>
      <c r="E254" s="3"/>
      <c r="F254" s="3"/>
      <c r="G254" s="5"/>
      <c r="H254" s="5"/>
      <c r="I254" s="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x14ac:dyDescent="0.25">
      <c r="A255" s="3"/>
      <c r="B255" s="3"/>
      <c r="C255" s="3"/>
      <c r="D255" s="5"/>
      <c r="E255" s="3"/>
      <c r="F255" s="3"/>
      <c r="G255" s="5"/>
      <c r="H255" s="5"/>
      <c r="I255" s="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x14ac:dyDescent="0.25">
      <c r="A256" s="3"/>
      <c r="B256" s="3"/>
      <c r="C256" s="3"/>
      <c r="D256" s="5"/>
      <c r="E256" s="3"/>
      <c r="F256" s="3"/>
      <c r="G256" s="5"/>
      <c r="H256" s="5"/>
      <c r="I256" s="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x14ac:dyDescent="0.25">
      <c r="A257" s="3"/>
      <c r="B257" s="3"/>
      <c r="C257" s="3"/>
      <c r="D257" s="5"/>
      <c r="E257" s="3"/>
      <c r="F257" s="3"/>
      <c r="G257" s="5"/>
      <c r="H257" s="5"/>
      <c r="I257" s="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x14ac:dyDescent="0.25">
      <c r="A258" s="3"/>
      <c r="B258" s="3"/>
      <c r="C258" s="3"/>
      <c r="D258" s="5"/>
      <c r="E258" s="3"/>
      <c r="F258" s="3"/>
      <c r="G258" s="5"/>
      <c r="H258" s="5"/>
      <c r="I258" s="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x14ac:dyDescent="0.25">
      <c r="A259" s="3"/>
      <c r="B259" s="3"/>
      <c r="C259" s="3"/>
      <c r="D259" s="5"/>
      <c r="E259" s="3"/>
      <c r="F259" s="3"/>
      <c r="G259" s="5"/>
      <c r="H259" s="5"/>
      <c r="I259" s="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x14ac:dyDescent="0.25">
      <c r="A260" s="3"/>
      <c r="B260" s="3"/>
      <c r="C260" s="3"/>
      <c r="D260" s="5"/>
      <c r="E260" s="3"/>
      <c r="F260" s="3"/>
      <c r="G260" s="5"/>
      <c r="H260" s="5"/>
      <c r="I260" s="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x14ac:dyDescent="0.25">
      <c r="A261" s="3"/>
      <c r="B261" s="3"/>
      <c r="C261" s="3"/>
      <c r="D261" s="5"/>
      <c r="E261" s="3"/>
      <c r="F261" s="3"/>
      <c r="G261" s="5"/>
      <c r="H261" s="5"/>
      <c r="I261" s="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x14ac:dyDescent="0.25">
      <c r="A262" s="3"/>
      <c r="B262" s="3"/>
      <c r="C262" s="3"/>
      <c r="D262" s="5"/>
      <c r="E262" s="3"/>
      <c r="F262" s="3"/>
      <c r="G262" s="5"/>
      <c r="H262" s="5"/>
      <c r="I262" s="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x14ac:dyDescent="0.25">
      <c r="A263" s="3"/>
      <c r="B263" s="3"/>
      <c r="C263" s="3"/>
      <c r="D263" s="5"/>
      <c r="E263" s="3"/>
      <c r="F263" s="3"/>
      <c r="G263" s="5"/>
      <c r="H263" s="5"/>
      <c r="I263" s="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x14ac:dyDescent="0.25">
      <c r="A264" s="3"/>
      <c r="B264" s="3"/>
      <c r="C264" s="3"/>
      <c r="D264" s="5"/>
      <c r="E264" s="3"/>
      <c r="F264" s="3"/>
      <c r="G264" s="5"/>
      <c r="H264" s="5"/>
      <c r="I264" s="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x14ac:dyDescent="0.25">
      <c r="A265" s="3"/>
      <c r="B265" s="3"/>
      <c r="C265" s="3"/>
      <c r="D265" s="5"/>
      <c r="E265" s="3"/>
      <c r="F265" s="3"/>
      <c r="G265" s="5"/>
      <c r="H265" s="5"/>
      <c r="I265" s="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x14ac:dyDescent="0.25">
      <c r="A266" s="3"/>
      <c r="B266" s="3"/>
      <c r="C266" s="3"/>
      <c r="D266" s="5"/>
      <c r="E266" s="3"/>
      <c r="F266" s="3"/>
      <c r="G266" s="5"/>
      <c r="H266" s="5"/>
      <c r="I266" s="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x14ac:dyDescent="0.25">
      <c r="A267" s="3"/>
      <c r="B267" s="3"/>
      <c r="C267" s="3"/>
      <c r="D267" s="5"/>
      <c r="E267" s="3"/>
      <c r="F267" s="3"/>
      <c r="G267" s="5"/>
      <c r="H267" s="5"/>
      <c r="I267" s="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x14ac:dyDescent="0.25">
      <c r="A268" s="3"/>
      <c r="B268" s="3"/>
      <c r="C268" s="3"/>
      <c r="D268" s="5"/>
      <c r="E268" s="3"/>
      <c r="F268" s="3"/>
      <c r="G268" s="5"/>
      <c r="H268" s="5"/>
      <c r="I268" s="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x14ac:dyDescent="0.25">
      <c r="A269" s="3"/>
      <c r="B269" s="3"/>
      <c r="C269" s="3"/>
      <c r="D269" s="5"/>
      <c r="E269" s="3"/>
      <c r="F269" s="3"/>
      <c r="G269" s="5"/>
      <c r="H269" s="5"/>
      <c r="I269" s="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x14ac:dyDescent="0.25">
      <c r="A270" s="3"/>
      <c r="B270" s="3"/>
      <c r="C270" s="3"/>
      <c r="D270" s="5"/>
      <c r="E270" s="3"/>
      <c r="F270" s="3"/>
      <c r="G270" s="5"/>
      <c r="H270" s="5"/>
      <c r="I270" s="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x14ac:dyDescent="0.25">
      <c r="A271" s="3"/>
      <c r="B271" s="3"/>
      <c r="C271" s="3"/>
      <c r="D271" s="5"/>
      <c r="E271" s="3"/>
      <c r="F271" s="3"/>
      <c r="G271" s="5"/>
      <c r="H271" s="5"/>
      <c r="I271" s="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x14ac:dyDescent="0.25">
      <c r="A272" s="3"/>
      <c r="B272" s="3"/>
      <c r="C272" s="3"/>
      <c r="D272" s="5"/>
      <c r="E272" s="3"/>
      <c r="F272" s="3"/>
      <c r="G272" s="5"/>
      <c r="H272" s="5"/>
      <c r="I272" s="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x14ac:dyDescent="0.25">
      <c r="A273" s="3"/>
      <c r="B273" s="3"/>
      <c r="C273" s="3"/>
      <c r="D273" s="5"/>
      <c r="E273" s="3"/>
      <c r="F273" s="3"/>
      <c r="G273" s="5"/>
      <c r="H273" s="5"/>
      <c r="I273" s="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x14ac:dyDescent="0.25">
      <c r="A274" s="3"/>
      <c r="B274" s="3"/>
      <c r="C274" s="3"/>
      <c r="D274" s="5"/>
      <c r="E274" s="3"/>
      <c r="F274" s="3"/>
      <c r="G274" s="5"/>
      <c r="H274" s="5"/>
      <c r="I274" s="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x14ac:dyDescent="0.25">
      <c r="A275" s="3"/>
      <c r="B275" s="3"/>
      <c r="C275" s="3"/>
      <c r="D275" s="5"/>
      <c r="E275" s="3"/>
      <c r="F275" s="3"/>
      <c r="G275" s="5"/>
      <c r="H275" s="5"/>
      <c r="I275" s="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x14ac:dyDescent="0.25">
      <c r="A276" s="3"/>
      <c r="B276" s="3"/>
      <c r="C276" s="3"/>
      <c r="D276" s="5"/>
      <c r="E276" s="3"/>
      <c r="F276" s="3"/>
      <c r="G276" s="5"/>
      <c r="H276" s="5"/>
      <c r="I276" s="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x14ac:dyDescent="0.25">
      <c r="A277" s="3"/>
      <c r="B277" s="3"/>
      <c r="C277" s="3"/>
      <c r="D277" s="5"/>
      <c r="E277" s="3"/>
      <c r="F277" s="3"/>
      <c r="G277" s="5"/>
      <c r="H277" s="5"/>
      <c r="I277" s="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x14ac:dyDescent="0.25">
      <c r="A278" s="3"/>
      <c r="B278" s="3"/>
      <c r="C278" s="3"/>
      <c r="D278" s="5"/>
      <c r="E278" s="3"/>
      <c r="F278" s="3"/>
      <c r="G278" s="5"/>
      <c r="H278" s="5"/>
      <c r="I278" s="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x14ac:dyDescent="0.25">
      <c r="A279" s="3"/>
      <c r="B279" s="3"/>
      <c r="C279" s="3"/>
      <c r="D279" s="5"/>
      <c r="E279" s="3"/>
      <c r="F279" s="3"/>
      <c r="G279" s="5"/>
      <c r="H279" s="5"/>
      <c r="I279" s="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x14ac:dyDescent="0.25">
      <c r="A280" s="3"/>
      <c r="B280" s="3"/>
      <c r="C280" s="3"/>
      <c r="D280" s="5"/>
      <c r="E280" s="3"/>
      <c r="F280" s="3"/>
      <c r="G280" s="5"/>
      <c r="H280" s="5"/>
      <c r="I280" s="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x14ac:dyDescent="0.25">
      <c r="A281" s="3"/>
      <c r="B281" s="3"/>
      <c r="C281" s="3"/>
      <c r="D281" s="5"/>
      <c r="E281" s="3"/>
      <c r="F281" s="3"/>
      <c r="G281" s="5"/>
      <c r="H281" s="5"/>
      <c r="I281" s="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x14ac:dyDescent="0.25">
      <c r="A282" s="3"/>
      <c r="B282" s="3"/>
      <c r="C282" s="3"/>
      <c r="D282" s="5"/>
      <c r="E282" s="3"/>
      <c r="F282" s="3"/>
      <c r="G282" s="5"/>
      <c r="H282" s="5"/>
      <c r="I282" s="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x14ac:dyDescent="0.25">
      <c r="A283" s="3"/>
      <c r="B283" s="3"/>
      <c r="C283" s="3"/>
      <c r="D283" s="5"/>
      <c r="E283" s="3"/>
      <c r="F283" s="3"/>
      <c r="G283" s="5"/>
      <c r="H283" s="5"/>
      <c r="I283" s="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x14ac:dyDescent="0.25">
      <c r="A284" s="3"/>
      <c r="B284" s="3"/>
      <c r="C284" s="3"/>
      <c r="D284" s="5"/>
      <c r="E284" s="3"/>
      <c r="F284" s="3"/>
      <c r="G284" s="5"/>
      <c r="H284" s="5"/>
      <c r="I284" s="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x14ac:dyDescent="0.25">
      <c r="A285" s="3"/>
      <c r="B285" s="3"/>
      <c r="C285" s="3"/>
      <c r="D285" s="5"/>
      <c r="E285" s="3"/>
      <c r="F285" s="3"/>
      <c r="G285" s="5"/>
      <c r="H285" s="5"/>
      <c r="I285" s="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x14ac:dyDescent="0.25">
      <c r="A286" s="3"/>
      <c r="B286" s="3"/>
      <c r="C286" s="3"/>
      <c r="D286" s="5"/>
      <c r="E286" s="3"/>
      <c r="F286" s="3"/>
      <c r="G286" s="5"/>
      <c r="H286" s="5"/>
      <c r="I286" s="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x14ac:dyDescent="0.25">
      <c r="A287" s="3"/>
      <c r="B287" s="3"/>
      <c r="C287" s="3"/>
      <c r="D287" s="5"/>
      <c r="E287" s="3"/>
      <c r="F287" s="3"/>
      <c r="G287" s="5"/>
      <c r="H287" s="5"/>
      <c r="I287" s="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x14ac:dyDescent="0.25">
      <c r="A288" s="3"/>
      <c r="B288" s="3"/>
      <c r="C288" s="3"/>
      <c r="D288" s="5"/>
      <c r="E288" s="3"/>
      <c r="F288" s="3"/>
      <c r="G288" s="5"/>
      <c r="H288" s="5"/>
      <c r="I288" s="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x14ac:dyDescent="0.25">
      <c r="A289" s="3"/>
      <c r="B289" s="3"/>
      <c r="C289" s="3"/>
      <c r="D289" s="5"/>
      <c r="E289" s="3"/>
      <c r="F289" s="3"/>
      <c r="G289" s="5"/>
      <c r="H289" s="5"/>
      <c r="I289" s="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x14ac:dyDescent="0.25">
      <c r="A290" s="3"/>
      <c r="B290" s="3"/>
      <c r="C290" s="3"/>
      <c r="D290" s="5"/>
      <c r="E290" s="3"/>
      <c r="F290" s="3"/>
      <c r="G290" s="5"/>
      <c r="H290" s="5"/>
      <c r="I290" s="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x14ac:dyDescent="0.25">
      <c r="A291" s="3"/>
      <c r="B291" s="3"/>
      <c r="C291" s="3"/>
      <c r="D291" s="5"/>
      <c r="E291" s="3"/>
      <c r="F291" s="3"/>
      <c r="G291" s="5"/>
      <c r="H291" s="5"/>
      <c r="I291" s="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x14ac:dyDescent="0.25">
      <c r="A292" s="3"/>
      <c r="B292" s="3"/>
      <c r="C292" s="3"/>
      <c r="D292" s="5"/>
      <c r="E292" s="3"/>
      <c r="F292" s="3"/>
      <c r="G292" s="5"/>
      <c r="H292" s="5"/>
      <c r="I292" s="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x14ac:dyDescent="0.25">
      <c r="A293" s="3"/>
      <c r="B293" s="3"/>
      <c r="C293" s="3"/>
      <c r="D293" s="5"/>
      <c r="E293" s="3"/>
      <c r="F293" s="3"/>
      <c r="G293" s="5"/>
      <c r="H293" s="5"/>
      <c r="I293" s="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x14ac:dyDescent="0.25">
      <c r="A294" s="3"/>
      <c r="B294" s="3"/>
      <c r="C294" s="3"/>
      <c r="D294" s="5"/>
      <c r="E294" s="3"/>
      <c r="F294" s="3"/>
      <c r="G294" s="5"/>
      <c r="H294" s="5"/>
      <c r="I294" s="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x14ac:dyDescent="0.25">
      <c r="A295" s="3"/>
      <c r="B295" s="3"/>
      <c r="C295" s="3"/>
      <c r="D295" s="5"/>
      <c r="E295" s="3"/>
      <c r="F295" s="3"/>
      <c r="G295" s="5"/>
      <c r="H295" s="5"/>
      <c r="I295" s="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x14ac:dyDescent="0.25">
      <c r="A296" s="3"/>
      <c r="B296" s="3"/>
      <c r="C296" s="3"/>
      <c r="D296" s="5"/>
      <c r="E296" s="3"/>
      <c r="F296" s="3"/>
      <c r="G296" s="5"/>
      <c r="H296" s="5"/>
      <c r="I296" s="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x14ac:dyDescent="0.25">
      <c r="A297" s="3"/>
      <c r="B297" s="3"/>
      <c r="C297" s="3"/>
      <c r="D297" s="5"/>
      <c r="E297" s="3"/>
      <c r="F297" s="3"/>
      <c r="G297" s="5"/>
      <c r="H297" s="5"/>
      <c r="I297" s="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x14ac:dyDescent="0.25">
      <c r="A298" s="3"/>
      <c r="B298" s="3"/>
      <c r="C298" s="3"/>
      <c r="D298" s="5"/>
      <c r="E298" s="3"/>
      <c r="F298" s="3"/>
      <c r="G298" s="5"/>
      <c r="H298" s="5"/>
      <c r="I298" s="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x14ac:dyDescent="0.25">
      <c r="A299" s="3"/>
      <c r="B299" s="3"/>
      <c r="C299" s="3"/>
      <c r="D299" s="5"/>
      <c r="E299" s="3"/>
      <c r="F299" s="3"/>
      <c r="G299" s="5"/>
      <c r="H299" s="5"/>
      <c r="I299" s="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x14ac:dyDescent="0.25">
      <c r="A300" s="3"/>
      <c r="B300" s="3"/>
      <c r="C300" s="3"/>
      <c r="D300" s="5"/>
      <c r="E300" s="3"/>
      <c r="F300" s="3"/>
      <c r="G300" s="5"/>
      <c r="H300" s="5"/>
      <c r="I300" s="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x14ac:dyDescent="0.25">
      <c r="A301" s="3"/>
      <c r="B301" s="3"/>
      <c r="C301" s="3"/>
      <c r="D301" s="5"/>
      <c r="E301" s="3"/>
      <c r="F301" s="3"/>
      <c r="G301" s="5"/>
      <c r="H301" s="5"/>
      <c r="I301" s="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x14ac:dyDescent="0.25">
      <c r="A302" s="3"/>
      <c r="B302" s="3"/>
      <c r="C302" s="3"/>
      <c r="D302" s="5"/>
      <c r="E302" s="3"/>
      <c r="F302" s="3"/>
      <c r="G302" s="5"/>
      <c r="H302" s="5"/>
      <c r="I302" s="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x14ac:dyDescent="0.25">
      <c r="A303" s="3"/>
      <c r="B303" s="3"/>
      <c r="C303" s="3"/>
      <c r="D303" s="5"/>
      <c r="E303" s="3"/>
      <c r="F303" s="3"/>
      <c r="G303" s="5"/>
      <c r="H303" s="5"/>
      <c r="I303" s="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x14ac:dyDescent="0.25">
      <c r="A304" s="3"/>
      <c r="B304" s="3"/>
      <c r="C304" s="3"/>
      <c r="D304" s="5"/>
      <c r="E304" s="3"/>
      <c r="F304" s="3"/>
      <c r="G304" s="5"/>
      <c r="H304" s="5"/>
      <c r="I304" s="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x14ac:dyDescent="0.25">
      <c r="A305" s="3"/>
      <c r="B305" s="3"/>
      <c r="C305" s="3"/>
      <c r="D305" s="5"/>
      <c r="E305" s="3"/>
      <c r="F305" s="3"/>
      <c r="G305" s="5"/>
      <c r="H305" s="5"/>
      <c r="I305" s="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x14ac:dyDescent="0.25">
      <c r="A306" s="3"/>
      <c r="B306" s="3"/>
      <c r="C306" s="3"/>
      <c r="D306" s="5"/>
      <c r="E306" s="3"/>
      <c r="F306" s="3"/>
      <c r="G306" s="5"/>
      <c r="H306" s="5"/>
      <c r="I306" s="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x14ac:dyDescent="0.25">
      <c r="A307" s="3"/>
      <c r="B307" s="3"/>
      <c r="C307" s="3"/>
      <c r="D307" s="5"/>
      <c r="E307" s="3"/>
      <c r="F307" s="3"/>
      <c r="G307" s="5"/>
      <c r="H307" s="5"/>
      <c r="I307" s="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x14ac:dyDescent="0.25">
      <c r="A308" s="3"/>
      <c r="B308" s="3"/>
      <c r="C308" s="3"/>
      <c r="D308" s="5"/>
      <c r="E308" s="3"/>
      <c r="F308" s="3"/>
      <c r="G308" s="5"/>
      <c r="H308" s="5"/>
      <c r="I308" s="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x14ac:dyDescent="0.25">
      <c r="A309" s="3"/>
      <c r="B309" s="3"/>
      <c r="C309" s="3"/>
      <c r="D309" s="5"/>
      <c r="E309" s="3"/>
      <c r="F309" s="3"/>
      <c r="G309" s="5"/>
      <c r="H309" s="5"/>
      <c r="I309" s="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x14ac:dyDescent="0.25">
      <c r="A310" s="3"/>
      <c r="B310" s="3"/>
      <c r="C310" s="3"/>
      <c r="D310" s="5"/>
      <c r="E310" s="3"/>
      <c r="F310" s="3"/>
      <c r="G310" s="5"/>
      <c r="H310" s="5"/>
      <c r="I310" s="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x14ac:dyDescent="0.25">
      <c r="A311" s="3"/>
      <c r="B311" s="3"/>
      <c r="C311" s="3"/>
      <c r="D311" s="5"/>
      <c r="E311" s="3"/>
      <c r="F311" s="3"/>
      <c r="G311" s="5"/>
      <c r="H311" s="5"/>
      <c r="I311" s="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x14ac:dyDescent="0.25">
      <c r="A312" s="3"/>
      <c r="B312" s="3"/>
      <c r="C312" s="3"/>
      <c r="D312" s="5"/>
      <c r="E312" s="3"/>
      <c r="F312" s="3"/>
      <c r="G312" s="5"/>
      <c r="H312" s="5"/>
      <c r="I312" s="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x14ac:dyDescent="0.25">
      <c r="A313" s="3"/>
      <c r="B313" s="3"/>
      <c r="C313" s="3"/>
      <c r="D313" s="5"/>
      <c r="E313" s="3"/>
      <c r="F313" s="3"/>
      <c r="G313" s="5"/>
      <c r="H313" s="5"/>
      <c r="I313" s="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x14ac:dyDescent="0.25">
      <c r="A314" s="3"/>
      <c r="B314" s="3"/>
      <c r="C314" s="3"/>
      <c r="D314" s="5"/>
      <c r="E314" s="3"/>
      <c r="F314" s="3"/>
      <c r="G314" s="5"/>
      <c r="H314" s="5"/>
      <c r="I314" s="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x14ac:dyDescent="0.25">
      <c r="A315" s="3"/>
      <c r="B315" s="3"/>
      <c r="C315" s="3"/>
      <c r="D315" s="5"/>
      <c r="E315" s="3"/>
      <c r="F315" s="3"/>
      <c r="G315" s="5"/>
      <c r="H315" s="5"/>
      <c r="I315" s="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x14ac:dyDescent="0.25">
      <c r="A316" s="3"/>
      <c r="B316" s="3"/>
      <c r="C316" s="3"/>
      <c r="D316" s="5"/>
      <c r="E316" s="3"/>
      <c r="F316" s="3"/>
      <c r="G316" s="5"/>
      <c r="H316" s="5"/>
      <c r="I316" s="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x14ac:dyDescent="0.25">
      <c r="A317" s="3"/>
      <c r="B317" s="3"/>
      <c r="C317" s="3"/>
      <c r="D317" s="5"/>
      <c r="E317" s="3"/>
      <c r="F317" s="3"/>
      <c r="G317" s="5"/>
      <c r="H317" s="5"/>
      <c r="I317" s="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x14ac:dyDescent="0.25">
      <c r="A318" s="3"/>
      <c r="B318" s="3"/>
      <c r="C318" s="3"/>
      <c r="D318" s="5"/>
      <c r="E318" s="3"/>
      <c r="F318" s="3"/>
      <c r="G318" s="5"/>
      <c r="H318" s="5"/>
      <c r="I318" s="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x14ac:dyDescent="0.25">
      <c r="A319" s="3"/>
      <c r="B319" s="3"/>
      <c r="C319" s="3"/>
      <c r="D319" s="5"/>
      <c r="E319" s="3"/>
      <c r="F319" s="3"/>
      <c r="G319" s="5"/>
      <c r="H319" s="5"/>
      <c r="I319" s="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x14ac:dyDescent="0.25">
      <c r="A320" s="3"/>
      <c r="B320" s="3"/>
      <c r="C320" s="3"/>
      <c r="D320" s="5"/>
      <c r="E320" s="3"/>
      <c r="F320" s="3"/>
      <c r="G320" s="5"/>
      <c r="H320" s="5"/>
      <c r="I320" s="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x14ac:dyDescent="0.25">
      <c r="A321" s="3"/>
      <c r="B321" s="3"/>
      <c r="C321" s="3"/>
      <c r="D321" s="5"/>
      <c r="E321" s="3"/>
      <c r="F321" s="3"/>
      <c r="G321" s="5"/>
      <c r="H321" s="5"/>
      <c r="I321" s="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x14ac:dyDescent="0.25">
      <c r="A322" s="3"/>
      <c r="B322" s="3"/>
      <c r="C322" s="3"/>
      <c r="D322" s="5"/>
      <c r="E322" s="3"/>
      <c r="F322" s="3"/>
      <c r="G322" s="5"/>
      <c r="H322" s="5"/>
      <c r="I322" s="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x14ac:dyDescent="0.25">
      <c r="A323" s="3"/>
      <c r="B323" s="3"/>
      <c r="C323" s="3"/>
      <c r="D323" s="5"/>
      <c r="E323" s="3"/>
      <c r="F323" s="3"/>
      <c r="G323" s="5"/>
      <c r="H323" s="5"/>
      <c r="I323" s="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x14ac:dyDescent="0.25">
      <c r="A324" s="3"/>
      <c r="B324" s="3"/>
      <c r="C324" s="3"/>
      <c r="D324" s="5"/>
      <c r="E324" s="3"/>
      <c r="F324" s="3"/>
      <c r="G324" s="5"/>
      <c r="H324" s="5"/>
      <c r="I324" s="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x14ac:dyDescent="0.25">
      <c r="A325" s="3"/>
      <c r="B325" s="3"/>
      <c r="C325" s="3"/>
      <c r="D325" s="5"/>
      <c r="E325" s="3"/>
      <c r="F325" s="3"/>
      <c r="G325" s="5"/>
      <c r="H325" s="5"/>
      <c r="I325" s="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x14ac:dyDescent="0.25">
      <c r="A326" s="3"/>
      <c r="B326" s="3"/>
      <c r="C326" s="3"/>
      <c r="D326" s="5"/>
      <c r="E326" s="3"/>
      <c r="F326" s="3"/>
      <c r="G326" s="5"/>
      <c r="H326" s="5"/>
      <c r="I326" s="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x14ac:dyDescent="0.25">
      <c r="A327" s="3"/>
      <c r="B327" s="3"/>
      <c r="C327" s="3"/>
      <c r="D327" s="5"/>
      <c r="E327" s="3"/>
      <c r="F327" s="3"/>
      <c r="G327" s="5"/>
      <c r="H327" s="5"/>
      <c r="I327" s="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x14ac:dyDescent="0.25">
      <c r="A328" s="3"/>
      <c r="B328" s="3"/>
      <c r="C328" s="3"/>
      <c r="D328" s="5"/>
      <c r="E328" s="3"/>
      <c r="F328" s="3"/>
      <c r="G328" s="5"/>
      <c r="H328" s="5"/>
      <c r="I328" s="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x14ac:dyDescent="0.25">
      <c r="A329" s="3"/>
      <c r="B329" s="3"/>
      <c r="C329" s="3"/>
      <c r="D329" s="5"/>
      <c r="E329" s="3"/>
      <c r="F329" s="3"/>
      <c r="G329" s="5"/>
      <c r="H329" s="5"/>
      <c r="I329" s="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x14ac:dyDescent="0.25">
      <c r="A330" s="3"/>
      <c r="B330" s="3"/>
      <c r="C330" s="3"/>
      <c r="D330" s="5"/>
      <c r="E330" s="3"/>
      <c r="F330" s="3"/>
      <c r="G330" s="5"/>
      <c r="H330" s="5"/>
      <c r="I330" s="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x14ac:dyDescent="0.25">
      <c r="A331" s="3"/>
      <c r="B331" s="3"/>
      <c r="C331" s="3"/>
      <c r="D331" s="5"/>
      <c r="E331" s="3"/>
      <c r="F331" s="3"/>
      <c r="G331" s="5"/>
      <c r="H331" s="5"/>
      <c r="I331" s="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x14ac:dyDescent="0.25">
      <c r="A332" s="3"/>
      <c r="B332" s="3"/>
      <c r="C332" s="3"/>
      <c r="D332" s="5"/>
      <c r="E332" s="3"/>
      <c r="F332" s="3"/>
      <c r="G332" s="5"/>
      <c r="H332" s="5"/>
      <c r="I332" s="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x14ac:dyDescent="0.25">
      <c r="A333" s="3"/>
      <c r="B333" s="3"/>
      <c r="C333" s="3"/>
      <c r="D333" s="5"/>
      <c r="E333" s="3"/>
      <c r="F333" s="3"/>
      <c r="G333" s="5"/>
      <c r="H333" s="5"/>
      <c r="I333" s="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x14ac:dyDescent="0.25">
      <c r="A334" s="3"/>
      <c r="B334" s="3"/>
      <c r="C334" s="3"/>
      <c r="D334" s="5"/>
      <c r="E334" s="3"/>
      <c r="F334" s="3"/>
      <c r="G334" s="5"/>
      <c r="H334" s="5"/>
      <c r="I334" s="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x14ac:dyDescent="0.25">
      <c r="A335" s="3"/>
      <c r="B335" s="3"/>
      <c r="C335" s="3"/>
      <c r="D335" s="5"/>
      <c r="E335" s="3"/>
      <c r="F335" s="3"/>
      <c r="G335" s="5"/>
      <c r="H335" s="5"/>
      <c r="I335" s="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x14ac:dyDescent="0.25">
      <c r="A336" s="3"/>
      <c r="B336" s="3"/>
      <c r="C336" s="3"/>
      <c r="D336" s="5"/>
      <c r="E336" s="3"/>
      <c r="F336" s="3"/>
      <c r="G336" s="5"/>
      <c r="H336" s="5"/>
      <c r="I336" s="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x14ac:dyDescent="0.25">
      <c r="A337" s="3"/>
      <c r="B337" s="3"/>
      <c r="C337" s="3"/>
      <c r="D337" s="5"/>
      <c r="E337" s="3"/>
      <c r="F337" s="3"/>
      <c r="G337" s="5"/>
      <c r="H337" s="5"/>
      <c r="I337" s="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x14ac:dyDescent="0.25">
      <c r="A338" s="3"/>
      <c r="B338" s="3"/>
      <c r="C338" s="3"/>
      <c r="D338" s="5"/>
      <c r="E338" s="3"/>
      <c r="F338" s="3"/>
      <c r="G338" s="5"/>
      <c r="H338" s="5"/>
      <c r="I338" s="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x14ac:dyDescent="0.25">
      <c r="A339" s="3"/>
      <c r="B339" s="3"/>
      <c r="C339" s="3"/>
      <c r="D339" s="5"/>
      <c r="E339" s="3"/>
      <c r="F339" s="3"/>
      <c r="G339" s="5"/>
      <c r="H339" s="5"/>
      <c r="I339" s="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x14ac:dyDescent="0.25">
      <c r="A340" s="3"/>
      <c r="B340" s="3"/>
      <c r="C340" s="3"/>
      <c r="D340" s="5"/>
      <c r="E340" s="3"/>
      <c r="F340" s="3"/>
      <c r="G340" s="5"/>
      <c r="H340" s="5"/>
      <c r="I340" s="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x14ac:dyDescent="0.25">
      <c r="A341" s="3"/>
      <c r="B341" s="3"/>
      <c r="C341" s="3"/>
      <c r="D341" s="5"/>
      <c r="E341" s="3"/>
      <c r="F341" s="3"/>
      <c r="G341" s="5"/>
      <c r="H341" s="5"/>
      <c r="I341" s="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x14ac:dyDescent="0.25">
      <c r="A342" s="3"/>
      <c r="B342" s="3"/>
      <c r="C342" s="3"/>
      <c r="D342" s="5"/>
      <c r="E342" s="3"/>
      <c r="F342" s="3"/>
      <c r="G342" s="5"/>
      <c r="H342" s="5"/>
      <c r="I342" s="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x14ac:dyDescent="0.25">
      <c r="A343" s="3"/>
      <c r="B343" s="3"/>
      <c r="C343" s="3"/>
      <c r="D343" s="5"/>
      <c r="E343" s="3"/>
      <c r="F343" s="3"/>
      <c r="G343" s="5"/>
      <c r="H343" s="5"/>
      <c r="I343" s="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x14ac:dyDescent="0.25">
      <c r="A344" s="3"/>
      <c r="B344" s="3"/>
      <c r="C344" s="3"/>
      <c r="D344" s="5"/>
      <c r="E344" s="3"/>
      <c r="F344" s="3"/>
      <c r="G344" s="5"/>
      <c r="H344" s="5"/>
      <c r="I344" s="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x14ac:dyDescent="0.25">
      <c r="A345" s="3"/>
      <c r="B345" s="3"/>
      <c r="C345" s="3"/>
      <c r="D345" s="5"/>
      <c r="E345" s="3"/>
      <c r="F345" s="3"/>
      <c r="G345" s="5"/>
      <c r="H345" s="5"/>
      <c r="I345" s="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x14ac:dyDescent="0.25">
      <c r="A346" s="3"/>
      <c r="B346" s="3"/>
      <c r="C346" s="3"/>
      <c r="D346" s="5"/>
      <c r="E346" s="3"/>
      <c r="F346" s="3"/>
      <c r="G346" s="5"/>
      <c r="H346" s="5"/>
      <c r="I346" s="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x14ac:dyDescent="0.25">
      <c r="A347" s="3"/>
      <c r="B347" s="3"/>
      <c r="C347" s="3"/>
      <c r="D347" s="5"/>
      <c r="E347" s="3"/>
      <c r="F347" s="3"/>
      <c r="G347" s="5"/>
      <c r="H347" s="5"/>
      <c r="I347" s="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x14ac:dyDescent="0.25">
      <c r="A348" s="3"/>
      <c r="B348" s="3"/>
      <c r="C348" s="3"/>
      <c r="D348" s="5"/>
      <c r="E348" s="3"/>
      <c r="F348" s="3"/>
      <c r="G348" s="5"/>
      <c r="H348" s="5"/>
      <c r="I348" s="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x14ac:dyDescent="0.25">
      <c r="A349" s="3"/>
      <c r="B349" s="3"/>
      <c r="C349" s="3"/>
      <c r="D349" s="5"/>
      <c r="E349" s="3"/>
      <c r="F349" s="3"/>
      <c r="G349" s="5"/>
      <c r="H349" s="5"/>
      <c r="I349" s="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x14ac:dyDescent="0.25">
      <c r="A350" s="3"/>
      <c r="B350" s="3"/>
      <c r="C350" s="3"/>
      <c r="D350" s="5"/>
      <c r="E350" s="3"/>
      <c r="F350" s="3"/>
      <c r="G350" s="5"/>
      <c r="H350" s="5"/>
      <c r="I350" s="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x14ac:dyDescent="0.25">
      <c r="A351" s="3"/>
      <c r="B351" s="3"/>
      <c r="C351" s="3"/>
      <c r="D351" s="5"/>
      <c r="E351" s="3"/>
      <c r="F351" s="3"/>
      <c r="G351" s="5"/>
      <c r="H351" s="5"/>
      <c r="I351" s="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x14ac:dyDescent="0.25">
      <c r="A352" s="3"/>
      <c r="B352" s="3"/>
      <c r="C352" s="3"/>
      <c r="D352" s="5"/>
      <c r="E352" s="3"/>
      <c r="F352" s="3"/>
      <c r="G352" s="5"/>
      <c r="H352" s="5"/>
      <c r="I352" s="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x14ac:dyDescent="0.25">
      <c r="A353" s="3"/>
      <c r="B353" s="3"/>
      <c r="C353" s="3"/>
      <c r="D353" s="5"/>
      <c r="E353" s="3"/>
      <c r="F353" s="3"/>
      <c r="G353" s="5"/>
      <c r="H353" s="5"/>
      <c r="I353" s="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x14ac:dyDescent="0.25">
      <c r="A354" s="3"/>
      <c r="B354" s="3"/>
      <c r="C354" s="3"/>
      <c r="D354" s="5"/>
      <c r="E354" s="3"/>
      <c r="F354" s="3"/>
      <c r="G354" s="5"/>
      <c r="H354" s="5"/>
      <c r="I354" s="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x14ac:dyDescent="0.25">
      <c r="A355" s="3"/>
      <c r="B355" s="3"/>
      <c r="C355" s="3"/>
      <c r="D355" s="5"/>
      <c r="E355" s="3"/>
      <c r="F355" s="3"/>
      <c r="G355" s="5"/>
      <c r="H355" s="5"/>
      <c r="I355" s="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x14ac:dyDescent="0.25">
      <c r="A356" s="3"/>
      <c r="B356" s="3"/>
      <c r="C356" s="3"/>
      <c r="D356" s="5"/>
      <c r="E356" s="3"/>
      <c r="F356" s="3"/>
      <c r="G356" s="5"/>
      <c r="H356" s="5"/>
      <c r="I356" s="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x14ac:dyDescent="0.25">
      <c r="A357" s="3"/>
      <c r="B357" s="3"/>
      <c r="C357" s="3"/>
      <c r="D357" s="5"/>
      <c r="E357" s="3"/>
      <c r="F357" s="3"/>
      <c r="G357" s="5"/>
      <c r="H357" s="5"/>
      <c r="I357" s="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x14ac:dyDescent="0.25">
      <c r="A358" s="3"/>
      <c r="B358" s="3"/>
      <c r="C358" s="3"/>
      <c r="D358" s="5"/>
      <c r="E358" s="3"/>
      <c r="F358" s="3"/>
      <c r="G358" s="5"/>
      <c r="H358" s="5"/>
      <c r="I358" s="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x14ac:dyDescent="0.25">
      <c r="A359" s="3"/>
      <c r="B359" s="3"/>
      <c r="C359" s="3"/>
      <c r="D359" s="5"/>
      <c r="E359" s="3"/>
      <c r="F359" s="3"/>
      <c r="G359" s="5"/>
      <c r="H359" s="5"/>
      <c r="I359" s="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x14ac:dyDescent="0.25">
      <c r="A360" s="3"/>
      <c r="B360" s="3"/>
      <c r="C360" s="3"/>
      <c r="D360" s="5"/>
      <c r="E360" s="3"/>
      <c r="F360" s="3"/>
      <c r="G360" s="5"/>
      <c r="H360" s="5"/>
      <c r="I360" s="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x14ac:dyDescent="0.25">
      <c r="A361" s="3"/>
      <c r="B361" s="3"/>
      <c r="C361" s="3"/>
      <c r="D361" s="5"/>
      <c r="E361" s="3"/>
      <c r="F361" s="3"/>
      <c r="G361" s="5"/>
      <c r="H361" s="5"/>
      <c r="I361" s="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x14ac:dyDescent="0.25">
      <c r="A362" s="3"/>
      <c r="B362" s="3"/>
      <c r="C362" s="3"/>
      <c r="D362" s="5"/>
      <c r="E362" s="3"/>
      <c r="F362" s="3"/>
      <c r="G362" s="5"/>
      <c r="H362" s="5"/>
      <c r="I362" s="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x14ac:dyDescent="0.25">
      <c r="A363" s="3"/>
      <c r="B363" s="3"/>
      <c r="C363" s="3"/>
      <c r="D363" s="5"/>
      <c r="E363" s="3"/>
      <c r="F363" s="3"/>
      <c r="G363" s="5"/>
      <c r="H363" s="5"/>
      <c r="I363" s="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x14ac:dyDescent="0.25">
      <c r="A364" s="3"/>
      <c r="B364" s="3"/>
      <c r="C364" s="3"/>
      <c r="D364" s="5"/>
      <c r="E364" s="3"/>
      <c r="F364" s="3"/>
      <c r="G364" s="5"/>
      <c r="H364" s="5"/>
      <c r="I364" s="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x14ac:dyDescent="0.25">
      <c r="A365" s="3"/>
      <c r="B365" s="3"/>
      <c r="C365" s="3"/>
      <c r="D365" s="5"/>
      <c r="E365" s="3"/>
      <c r="F365" s="3"/>
      <c r="G365" s="5"/>
      <c r="H365" s="5"/>
      <c r="I365" s="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x14ac:dyDescent="0.25">
      <c r="A366" s="3"/>
      <c r="B366" s="3"/>
      <c r="C366" s="3"/>
      <c r="D366" s="5"/>
      <c r="E366" s="3"/>
      <c r="F366" s="3"/>
      <c r="G366" s="5"/>
      <c r="H366" s="5"/>
      <c r="I366" s="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x14ac:dyDescent="0.25">
      <c r="A367" s="3"/>
      <c r="B367" s="3"/>
      <c r="C367" s="3"/>
      <c r="D367" s="5"/>
      <c r="E367" s="3"/>
      <c r="F367" s="3"/>
      <c r="G367" s="5"/>
      <c r="H367" s="5"/>
      <c r="I367" s="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x14ac:dyDescent="0.25">
      <c r="A368" s="3"/>
      <c r="B368" s="3"/>
      <c r="C368" s="3"/>
      <c r="D368" s="5"/>
      <c r="E368" s="3"/>
      <c r="F368" s="3"/>
      <c r="G368" s="5"/>
      <c r="H368" s="5"/>
      <c r="I368" s="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x14ac:dyDescent="0.25">
      <c r="A369" s="3"/>
      <c r="B369" s="3"/>
      <c r="C369" s="3"/>
      <c r="D369" s="5"/>
      <c r="E369" s="3"/>
      <c r="F369" s="3"/>
      <c r="G369" s="5"/>
      <c r="H369" s="5"/>
      <c r="I369" s="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x14ac:dyDescent="0.25">
      <c r="A370" s="3"/>
      <c r="B370" s="3"/>
      <c r="C370" s="3"/>
      <c r="D370" s="5"/>
      <c r="E370" s="3"/>
      <c r="F370" s="3"/>
      <c r="G370" s="5"/>
      <c r="H370" s="5"/>
      <c r="I370" s="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x14ac:dyDescent="0.25">
      <c r="A371" s="3"/>
      <c r="B371" s="3"/>
      <c r="C371" s="3"/>
      <c r="D371" s="5"/>
      <c r="E371" s="3"/>
      <c r="F371" s="3"/>
      <c r="G371" s="5"/>
      <c r="H371" s="5"/>
      <c r="I371" s="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x14ac:dyDescent="0.25">
      <c r="A372" s="3"/>
      <c r="B372" s="3"/>
      <c r="C372" s="3"/>
      <c r="D372" s="5"/>
      <c r="E372" s="3"/>
      <c r="F372" s="3"/>
      <c r="G372" s="5"/>
      <c r="H372" s="5"/>
      <c r="I372" s="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x14ac:dyDescent="0.25">
      <c r="A373" s="3"/>
      <c r="B373" s="3"/>
      <c r="C373" s="3"/>
      <c r="D373" s="5"/>
      <c r="E373" s="3"/>
      <c r="F373" s="3"/>
      <c r="G373" s="5"/>
      <c r="H373" s="5"/>
      <c r="I373" s="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x14ac:dyDescent="0.25">
      <c r="A374" s="3"/>
      <c r="B374" s="3"/>
      <c r="C374" s="3"/>
      <c r="D374" s="5"/>
      <c r="E374" s="3"/>
      <c r="F374" s="3"/>
      <c r="G374" s="5"/>
      <c r="H374" s="5"/>
      <c r="I374" s="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x14ac:dyDescent="0.25">
      <c r="A375" s="3"/>
      <c r="B375" s="3"/>
      <c r="C375" s="3"/>
      <c r="D375" s="5"/>
      <c r="E375" s="3"/>
      <c r="F375" s="3"/>
      <c r="G375" s="5"/>
      <c r="H375" s="5"/>
      <c r="I375" s="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x14ac:dyDescent="0.25">
      <c r="A376" s="3"/>
      <c r="B376" s="3"/>
      <c r="C376" s="3"/>
      <c r="D376" s="5"/>
      <c r="E376" s="3"/>
      <c r="F376" s="3"/>
      <c r="G376" s="5"/>
      <c r="H376" s="5"/>
      <c r="I376" s="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x14ac:dyDescent="0.25">
      <c r="A377" s="3"/>
      <c r="B377" s="3"/>
      <c r="C377" s="3"/>
      <c r="D377" s="5"/>
      <c r="E377" s="3"/>
      <c r="F377" s="3"/>
      <c r="G377" s="5"/>
      <c r="H377" s="5"/>
      <c r="I377" s="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x14ac:dyDescent="0.25">
      <c r="A378" s="3"/>
      <c r="B378" s="3"/>
      <c r="C378" s="3"/>
      <c r="D378" s="5"/>
      <c r="E378" s="3"/>
      <c r="F378" s="3"/>
      <c r="G378" s="5"/>
      <c r="H378" s="5"/>
      <c r="I378" s="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x14ac:dyDescent="0.25">
      <c r="A379" s="3"/>
      <c r="B379" s="3"/>
      <c r="C379" s="3"/>
      <c r="D379" s="5"/>
      <c r="E379" s="3"/>
      <c r="F379" s="3"/>
      <c r="G379" s="5"/>
      <c r="H379" s="5"/>
      <c r="I379" s="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x14ac:dyDescent="0.25">
      <c r="A380" s="3"/>
      <c r="B380" s="3"/>
      <c r="C380" s="3"/>
      <c r="D380" s="5"/>
      <c r="E380" s="3"/>
      <c r="F380" s="3"/>
      <c r="G380" s="5"/>
      <c r="H380" s="5"/>
      <c r="I380" s="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x14ac:dyDescent="0.25">
      <c r="A381" s="3"/>
      <c r="B381" s="3"/>
      <c r="C381" s="3"/>
      <c r="D381" s="5"/>
      <c r="E381" s="3"/>
      <c r="F381" s="3"/>
      <c r="G381" s="5"/>
      <c r="H381" s="5"/>
      <c r="I381" s="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x14ac:dyDescent="0.25">
      <c r="A382" s="3"/>
      <c r="B382" s="3"/>
      <c r="C382" s="3"/>
      <c r="D382" s="5"/>
      <c r="E382" s="3"/>
      <c r="F382" s="3"/>
      <c r="G382" s="5"/>
      <c r="H382" s="5"/>
      <c r="I382" s="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x14ac:dyDescent="0.25">
      <c r="A383" s="3"/>
      <c r="B383" s="3"/>
      <c r="C383" s="3"/>
      <c r="D383" s="5"/>
      <c r="E383" s="3"/>
      <c r="F383" s="3"/>
      <c r="G383" s="5"/>
      <c r="H383" s="5"/>
      <c r="I383" s="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x14ac:dyDescent="0.25">
      <c r="A384" s="3"/>
      <c r="B384" s="3"/>
      <c r="C384" s="3"/>
      <c r="D384" s="5"/>
      <c r="E384" s="3"/>
      <c r="F384" s="3"/>
      <c r="G384" s="5"/>
      <c r="H384" s="5"/>
      <c r="I384" s="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x14ac:dyDescent="0.25">
      <c r="A385" s="3"/>
      <c r="B385" s="3"/>
      <c r="C385" s="3"/>
      <c r="D385" s="5"/>
      <c r="E385" s="3"/>
      <c r="F385" s="3"/>
      <c r="G385" s="5"/>
      <c r="H385" s="5"/>
      <c r="I385" s="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x14ac:dyDescent="0.25">
      <c r="A386" s="3"/>
      <c r="B386" s="3"/>
      <c r="C386" s="3"/>
      <c r="D386" s="5"/>
      <c r="E386" s="3"/>
      <c r="F386" s="3"/>
      <c r="G386" s="5"/>
      <c r="H386" s="5"/>
      <c r="I386" s="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x14ac:dyDescent="0.25">
      <c r="A387" s="3"/>
      <c r="B387" s="3"/>
      <c r="C387" s="3"/>
      <c r="D387" s="5"/>
      <c r="E387" s="3"/>
      <c r="F387" s="3"/>
      <c r="G387" s="5"/>
      <c r="H387" s="5"/>
      <c r="I387" s="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x14ac:dyDescent="0.25">
      <c r="A388" s="3"/>
      <c r="B388" s="3"/>
      <c r="C388" s="3"/>
      <c r="D388" s="5"/>
      <c r="E388" s="3"/>
      <c r="F388" s="3"/>
      <c r="G388" s="5"/>
      <c r="H388" s="5"/>
      <c r="I388" s="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x14ac:dyDescent="0.25">
      <c r="A389" s="3"/>
      <c r="B389" s="3"/>
      <c r="C389" s="3"/>
      <c r="D389" s="5"/>
      <c r="E389" s="3"/>
      <c r="F389" s="3"/>
      <c r="G389" s="5"/>
      <c r="H389" s="5"/>
      <c r="I389" s="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x14ac:dyDescent="0.25">
      <c r="A390" s="3"/>
      <c r="B390" s="3"/>
      <c r="C390" s="3"/>
      <c r="D390" s="5"/>
      <c r="E390" s="3"/>
      <c r="F390" s="3"/>
      <c r="G390" s="5"/>
      <c r="H390" s="5"/>
      <c r="I390" s="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x14ac:dyDescent="0.25">
      <c r="A391" s="3"/>
      <c r="B391" s="3"/>
      <c r="C391" s="3"/>
      <c r="D391" s="5"/>
      <c r="E391" s="3"/>
      <c r="F391" s="3"/>
      <c r="G391" s="5"/>
      <c r="H391" s="5"/>
      <c r="I391" s="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x14ac:dyDescent="0.25">
      <c r="A392" s="3"/>
      <c r="B392" s="3"/>
      <c r="C392" s="3"/>
      <c r="D392" s="5"/>
      <c r="E392" s="3"/>
      <c r="F392" s="3"/>
      <c r="G392" s="5"/>
      <c r="H392" s="5"/>
      <c r="I392" s="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x14ac:dyDescent="0.25">
      <c r="A393" s="3"/>
      <c r="B393" s="3"/>
      <c r="C393" s="3"/>
      <c r="D393" s="5"/>
      <c r="E393" s="3"/>
      <c r="F393" s="3"/>
      <c r="G393" s="5"/>
      <c r="H393" s="5"/>
      <c r="I393" s="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x14ac:dyDescent="0.25">
      <c r="A394" s="3"/>
      <c r="B394" s="3"/>
      <c r="C394" s="3"/>
      <c r="D394" s="5"/>
      <c r="E394" s="3"/>
      <c r="F394" s="3"/>
      <c r="G394" s="5"/>
      <c r="H394" s="5"/>
      <c r="I394" s="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x14ac:dyDescent="0.25">
      <c r="A395" s="3"/>
      <c r="B395" s="3"/>
      <c r="C395" s="3"/>
      <c r="D395" s="5"/>
      <c r="E395" s="3"/>
      <c r="F395" s="3"/>
      <c r="G395" s="5"/>
      <c r="H395" s="5"/>
      <c r="I395" s="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x14ac:dyDescent="0.25">
      <c r="A396" s="3"/>
      <c r="B396" s="3"/>
      <c r="C396" s="3"/>
      <c r="D396" s="5"/>
      <c r="E396" s="3"/>
      <c r="F396" s="3"/>
      <c r="G396" s="5"/>
      <c r="H396" s="5"/>
      <c r="I396" s="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x14ac:dyDescent="0.25">
      <c r="A397" s="3"/>
      <c r="B397" s="3"/>
      <c r="C397" s="3"/>
      <c r="D397" s="5"/>
      <c r="E397" s="3"/>
      <c r="F397" s="3"/>
      <c r="G397" s="5"/>
      <c r="H397" s="5"/>
      <c r="I397" s="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x14ac:dyDescent="0.25">
      <c r="A398" s="3"/>
      <c r="B398" s="3"/>
      <c r="C398" s="3"/>
      <c r="D398" s="5"/>
      <c r="E398" s="3"/>
      <c r="F398" s="3"/>
      <c r="G398" s="5"/>
      <c r="H398" s="5"/>
      <c r="I398" s="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x14ac:dyDescent="0.25">
      <c r="A399" s="3"/>
      <c r="B399" s="3"/>
      <c r="C399" s="3"/>
      <c r="D399" s="5"/>
      <c r="E399" s="3"/>
      <c r="F399" s="3"/>
      <c r="G399" s="5"/>
      <c r="H399" s="5"/>
      <c r="I399" s="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x14ac:dyDescent="0.25">
      <c r="A400" s="3"/>
      <c r="B400" s="3"/>
      <c r="C400" s="3"/>
      <c r="D400" s="5"/>
      <c r="E400" s="3"/>
      <c r="F400" s="3"/>
      <c r="G400" s="5"/>
      <c r="H400" s="5"/>
      <c r="I400" s="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x14ac:dyDescent="0.25">
      <c r="A401" s="3"/>
      <c r="B401" s="3"/>
      <c r="C401" s="3"/>
      <c r="D401" s="5"/>
      <c r="E401" s="3"/>
      <c r="F401" s="3"/>
      <c r="G401" s="5"/>
      <c r="H401" s="5"/>
      <c r="I401" s="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x14ac:dyDescent="0.25">
      <c r="A402" s="3"/>
      <c r="B402" s="3"/>
      <c r="C402" s="3"/>
      <c r="D402" s="5"/>
      <c r="E402" s="3"/>
      <c r="F402" s="3"/>
      <c r="G402" s="5"/>
      <c r="H402" s="5"/>
      <c r="I402" s="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x14ac:dyDescent="0.25">
      <c r="A403" s="3"/>
      <c r="B403" s="3"/>
      <c r="C403" s="3"/>
      <c r="D403" s="5"/>
      <c r="E403" s="3"/>
      <c r="F403" s="3"/>
      <c r="G403" s="5"/>
      <c r="H403" s="5"/>
      <c r="I403" s="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x14ac:dyDescent="0.25">
      <c r="A404" s="3"/>
      <c r="B404" s="3"/>
      <c r="C404" s="3"/>
      <c r="D404" s="5"/>
      <c r="E404" s="3"/>
      <c r="F404" s="3"/>
      <c r="G404" s="5"/>
      <c r="H404" s="5"/>
      <c r="I404" s="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x14ac:dyDescent="0.25">
      <c r="A405" s="3"/>
      <c r="B405" s="3"/>
      <c r="C405" s="3"/>
      <c r="D405" s="5"/>
      <c r="E405" s="3"/>
      <c r="F405" s="3"/>
      <c r="G405" s="5"/>
      <c r="H405" s="5"/>
      <c r="I405" s="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x14ac:dyDescent="0.25">
      <c r="A406" s="3"/>
      <c r="B406" s="3"/>
      <c r="C406" s="3"/>
      <c r="D406" s="5"/>
      <c r="E406" s="3"/>
      <c r="F406" s="3"/>
      <c r="G406" s="5"/>
      <c r="H406" s="5"/>
      <c r="I406" s="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x14ac:dyDescent="0.25">
      <c r="A407" s="3"/>
      <c r="B407" s="3"/>
      <c r="C407" s="3"/>
      <c r="D407" s="5"/>
      <c r="E407" s="3"/>
      <c r="F407" s="3"/>
      <c r="G407" s="5"/>
      <c r="H407" s="5"/>
      <c r="I407" s="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x14ac:dyDescent="0.25">
      <c r="A408" s="3"/>
      <c r="B408" s="3"/>
      <c r="C408" s="3"/>
      <c r="D408" s="5"/>
      <c r="E408" s="3"/>
      <c r="F408" s="3"/>
      <c r="G408" s="5"/>
      <c r="H408" s="5"/>
      <c r="I408" s="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x14ac:dyDescent="0.25">
      <c r="A409" s="3"/>
      <c r="B409" s="3"/>
      <c r="C409" s="3"/>
      <c r="D409" s="5"/>
      <c r="E409" s="3"/>
      <c r="F409" s="3"/>
      <c r="G409" s="5"/>
      <c r="H409" s="5"/>
      <c r="I409" s="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x14ac:dyDescent="0.25">
      <c r="A410" s="3"/>
      <c r="B410" s="3"/>
      <c r="C410" s="3"/>
      <c r="D410" s="5"/>
      <c r="E410" s="3"/>
      <c r="F410" s="3"/>
      <c r="G410" s="5"/>
      <c r="H410" s="5"/>
      <c r="I410" s="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x14ac:dyDescent="0.25">
      <c r="A411" s="3"/>
      <c r="B411" s="3"/>
      <c r="C411" s="3"/>
      <c r="D411" s="5"/>
      <c r="E411" s="3"/>
      <c r="F411" s="3"/>
      <c r="G411" s="5"/>
      <c r="H411" s="5"/>
      <c r="I411" s="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x14ac:dyDescent="0.25">
      <c r="A412" s="3"/>
      <c r="B412" s="3"/>
      <c r="C412" s="3"/>
      <c r="D412" s="5"/>
      <c r="E412" s="3"/>
      <c r="F412" s="3"/>
      <c r="G412" s="5"/>
      <c r="H412" s="5"/>
      <c r="I412" s="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x14ac:dyDescent="0.25">
      <c r="A413" s="3"/>
      <c r="B413" s="3"/>
      <c r="C413" s="3"/>
      <c r="D413" s="5"/>
      <c r="E413" s="3"/>
      <c r="F413" s="3"/>
      <c r="G413" s="5"/>
      <c r="H413" s="5"/>
      <c r="I413" s="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x14ac:dyDescent="0.25">
      <c r="A414" s="3"/>
      <c r="B414" s="3"/>
      <c r="C414" s="3"/>
      <c r="D414" s="5"/>
      <c r="E414" s="3"/>
      <c r="F414" s="3"/>
      <c r="G414" s="5"/>
      <c r="H414" s="5"/>
      <c r="I414" s="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x14ac:dyDescent="0.25">
      <c r="A415" s="3"/>
      <c r="B415" s="3"/>
      <c r="C415" s="3"/>
      <c r="D415" s="5"/>
      <c r="E415" s="3"/>
      <c r="F415" s="3"/>
      <c r="G415" s="5"/>
      <c r="H415" s="5"/>
      <c r="I415" s="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x14ac:dyDescent="0.25">
      <c r="A416" s="3"/>
      <c r="B416" s="3"/>
      <c r="C416" s="3"/>
      <c r="D416" s="5"/>
      <c r="E416" s="3"/>
      <c r="F416" s="3"/>
      <c r="G416" s="5"/>
      <c r="H416" s="5"/>
      <c r="I416" s="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x14ac:dyDescent="0.25">
      <c r="A417" s="3"/>
      <c r="B417" s="3"/>
      <c r="C417" s="3"/>
      <c r="D417" s="5"/>
      <c r="E417" s="3"/>
      <c r="F417" s="3"/>
      <c r="G417" s="5"/>
      <c r="H417" s="5"/>
      <c r="I417" s="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x14ac:dyDescent="0.25">
      <c r="A418" s="3"/>
      <c r="B418" s="3"/>
      <c r="C418" s="3"/>
      <c r="D418" s="5"/>
      <c r="E418" s="3"/>
      <c r="F418" s="3"/>
      <c r="G418" s="5"/>
      <c r="H418" s="5"/>
      <c r="I418" s="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x14ac:dyDescent="0.25">
      <c r="A419" s="3"/>
      <c r="B419" s="3"/>
      <c r="C419" s="3"/>
      <c r="D419" s="5"/>
      <c r="E419" s="3"/>
      <c r="F419" s="3"/>
      <c r="G419" s="5"/>
      <c r="H419" s="5"/>
      <c r="I419" s="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x14ac:dyDescent="0.25">
      <c r="A420" s="3"/>
      <c r="B420" s="3"/>
      <c r="C420" s="3"/>
      <c r="D420" s="5"/>
      <c r="E420" s="3"/>
      <c r="F420" s="3"/>
      <c r="G420" s="5"/>
      <c r="H420" s="5"/>
      <c r="I420" s="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x14ac:dyDescent="0.25">
      <c r="A421" s="3"/>
      <c r="B421" s="3"/>
      <c r="C421" s="3"/>
      <c r="D421" s="5"/>
      <c r="E421" s="3"/>
      <c r="F421" s="3"/>
      <c r="G421" s="5"/>
      <c r="H421" s="5"/>
      <c r="I421" s="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x14ac:dyDescent="0.25">
      <c r="A422" s="3"/>
      <c r="B422" s="3"/>
      <c r="C422" s="3"/>
      <c r="D422" s="5"/>
      <c r="E422" s="3"/>
      <c r="F422" s="3"/>
      <c r="G422" s="5"/>
      <c r="H422" s="5"/>
      <c r="I422" s="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x14ac:dyDescent="0.25">
      <c r="A423" s="3"/>
      <c r="B423" s="3"/>
      <c r="C423" s="3"/>
      <c r="D423" s="5"/>
      <c r="E423" s="3"/>
      <c r="F423" s="3"/>
      <c r="G423" s="5"/>
      <c r="H423" s="5"/>
      <c r="I423" s="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x14ac:dyDescent="0.25">
      <c r="A424" s="3"/>
      <c r="B424" s="3"/>
      <c r="C424" s="3"/>
      <c r="D424" s="5"/>
      <c r="E424" s="3"/>
      <c r="F424" s="3"/>
      <c r="G424" s="5"/>
      <c r="H424" s="5"/>
      <c r="I424" s="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x14ac:dyDescent="0.25">
      <c r="A425" s="3"/>
      <c r="B425" s="3"/>
      <c r="C425" s="3"/>
      <c r="D425" s="5"/>
      <c r="E425" s="3"/>
      <c r="F425" s="3"/>
      <c r="G425" s="5"/>
      <c r="H425" s="5"/>
      <c r="I425" s="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x14ac:dyDescent="0.25">
      <c r="A426" s="3"/>
      <c r="B426" s="3"/>
      <c r="C426" s="3"/>
      <c r="D426" s="5"/>
      <c r="E426" s="3"/>
      <c r="F426" s="3"/>
      <c r="G426" s="5"/>
      <c r="H426" s="5"/>
      <c r="I426" s="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x14ac:dyDescent="0.25">
      <c r="A427" s="3"/>
      <c r="B427" s="3"/>
      <c r="C427" s="3"/>
      <c r="D427" s="5"/>
      <c r="E427" s="3"/>
      <c r="F427" s="3"/>
      <c r="G427" s="5"/>
      <c r="H427" s="5"/>
      <c r="I427" s="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x14ac:dyDescent="0.25">
      <c r="A428" s="3"/>
      <c r="B428" s="3"/>
      <c r="C428" s="3"/>
      <c r="D428" s="5"/>
      <c r="E428" s="3"/>
      <c r="F428" s="3"/>
      <c r="G428" s="5"/>
      <c r="H428" s="5"/>
      <c r="I428" s="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x14ac:dyDescent="0.25">
      <c r="A429" s="3"/>
      <c r="B429" s="3"/>
      <c r="C429" s="3"/>
      <c r="D429" s="5"/>
      <c r="E429" s="3"/>
      <c r="F429" s="3"/>
      <c r="G429" s="5"/>
      <c r="H429" s="5"/>
      <c r="I429" s="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x14ac:dyDescent="0.25">
      <c r="A430" s="3"/>
      <c r="B430" s="3"/>
      <c r="C430" s="3"/>
      <c r="D430" s="5"/>
      <c r="E430" s="3"/>
      <c r="F430" s="3"/>
      <c r="G430" s="5"/>
      <c r="H430" s="5"/>
      <c r="I430" s="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x14ac:dyDescent="0.25">
      <c r="A431" s="3"/>
      <c r="B431" s="3"/>
      <c r="C431" s="3"/>
      <c r="D431" s="5"/>
      <c r="E431" s="3"/>
      <c r="F431" s="3"/>
      <c r="G431" s="5"/>
      <c r="H431" s="5"/>
      <c r="I431" s="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x14ac:dyDescent="0.25">
      <c r="A432" s="3"/>
      <c r="B432" s="3"/>
      <c r="C432" s="3"/>
      <c r="D432" s="5"/>
      <c r="E432" s="3"/>
      <c r="F432" s="3"/>
      <c r="G432" s="5"/>
      <c r="H432" s="5"/>
      <c r="I432" s="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x14ac:dyDescent="0.25">
      <c r="A433" s="3"/>
      <c r="B433" s="3"/>
      <c r="C433" s="3"/>
      <c r="D433" s="5"/>
      <c r="E433" s="3"/>
      <c r="F433" s="3"/>
      <c r="G433" s="5"/>
      <c r="H433" s="5"/>
      <c r="I433" s="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x14ac:dyDescent="0.25">
      <c r="A434" s="3"/>
      <c r="B434" s="3"/>
      <c r="C434" s="3"/>
      <c r="D434" s="5"/>
      <c r="E434" s="3"/>
      <c r="F434" s="3"/>
      <c r="G434" s="5"/>
      <c r="H434" s="5"/>
      <c r="I434" s="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x14ac:dyDescent="0.25">
      <c r="A435" s="3"/>
      <c r="B435" s="3"/>
      <c r="C435" s="3"/>
      <c r="D435" s="5"/>
      <c r="E435" s="3"/>
      <c r="F435" s="3"/>
      <c r="G435" s="5"/>
      <c r="H435" s="5"/>
      <c r="I435" s="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x14ac:dyDescent="0.25">
      <c r="A436" s="3"/>
      <c r="B436" s="3"/>
      <c r="C436" s="3"/>
      <c r="D436" s="5"/>
      <c r="E436" s="3"/>
      <c r="F436" s="3"/>
      <c r="G436" s="5"/>
      <c r="H436" s="5"/>
      <c r="I436" s="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x14ac:dyDescent="0.25">
      <c r="A437" s="3"/>
      <c r="B437" s="3"/>
      <c r="C437" s="3"/>
      <c r="D437" s="5"/>
      <c r="E437" s="3"/>
      <c r="F437" s="3"/>
      <c r="G437" s="5"/>
      <c r="H437" s="5"/>
      <c r="I437" s="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x14ac:dyDescent="0.25">
      <c r="A438" s="3"/>
      <c r="B438" s="3"/>
      <c r="C438" s="3"/>
      <c r="D438" s="5"/>
      <c r="E438" s="3"/>
      <c r="F438" s="3"/>
      <c r="G438" s="5"/>
      <c r="H438" s="5"/>
      <c r="I438" s="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x14ac:dyDescent="0.25">
      <c r="A439" s="3"/>
      <c r="B439" s="3"/>
      <c r="C439" s="3"/>
      <c r="D439" s="5"/>
      <c r="E439" s="3"/>
      <c r="F439" s="3"/>
      <c r="G439" s="5"/>
      <c r="H439" s="5"/>
      <c r="I439" s="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x14ac:dyDescent="0.25">
      <c r="A440" s="3"/>
      <c r="B440" s="3"/>
      <c r="C440" s="3"/>
      <c r="D440" s="5"/>
      <c r="E440" s="3"/>
      <c r="F440" s="3"/>
      <c r="G440" s="5"/>
      <c r="H440" s="5"/>
      <c r="I440" s="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x14ac:dyDescent="0.25">
      <c r="A441" s="3"/>
      <c r="B441" s="3"/>
      <c r="C441" s="3"/>
      <c r="D441" s="5"/>
      <c r="E441" s="3"/>
      <c r="F441" s="3"/>
      <c r="G441" s="5"/>
      <c r="H441" s="5"/>
      <c r="I441" s="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x14ac:dyDescent="0.25">
      <c r="A442" s="3"/>
      <c r="B442" s="3"/>
      <c r="C442" s="3"/>
      <c r="D442" s="5"/>
      <c r="E442" s="3"/>
      <c r="F442" s="3"/>
      <c r="G442" s="5"/>
      <c r="H442" s="5"/>
      <c r="I442" s="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x14ac:dyDescent="0.25">
      <c r="A443" s="3"/>
      <c r="B443" s="3"/>
      <c r="C443" s="3"/>
      <c r="D443" s="5"/>
      <c r="E443" s="3"/>
      <c r="F443" s="3"/>
      <c r="G443" s="5"/>
      <c r="H443" s="5"/>
      <c r="I443" s="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x14ac:dyDescent="0.25">
      <c r="A444" s="3"/>
      <c r="B444" s="3"/>
      <c r="C444" s="3"/>
      <c r="D444" s="5"/>
      <c r="E444" s="3"/>
      <c r="F444" s="3"/>
      <c r="G444" s="5"/>
      <c r="H444" s="5"/>
      <c r="I444" s="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x14ac:dyDescent="0.25">
      <c r="A445" s="3"/>
      <c r="B445" s="3"/>
      <c r="C445" s="3"/>
      <c r="D445" s="5"/>
      <c r="E445" s="3"/>
      <c r="F445" s="3"/>
      <c r="G445" s="5"/>
      <c r="H445" s="5"/>
      <c r="I445" s="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x14ac:dyDescent="0.25">
      <c r="A446" s="3"/>
      <c r="B446" s="3"/>
      <c r="C446" s="3"/>
      <c r="D446" s="5"/>
      <c r="E446" s="3"/>
      <c r="F446" s="3"/>
      <c r="G446" s="5"/>
      <c r="H446" s="5"/>
      <c r="I446" s="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x14ac:dyDescent="0.25">
      <c r="A447" s="3"/>
      <c r="B447" s="3"/>
      <c r="C447" s="3"/>
      <c r="D447" s="5"/>
      <c r="E447" s="3"/>
      <c r="F447" s="3"/>
      <c r="G447" s="5"/>
      <c r="H447" s="5"/>
      <c r="I447" s="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x14ac:dyDescent="0.25">
      <c r="A448" s="3"/>
      <c r="B448" s="3"/>
      <c r="C448" s="3"/>
      <c r="D448" s="5"/>
      <c r="E448" s="3"/>
      <c r="F448" s="3"/>
      <c r="G448" s="5"/>
      <c r="H448" s="5"/>
      <c r="I448" s="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x14ac:dyDescent="0.25">
      <c r="A449" s="3"/>
      <c r="B449" s="3"/>
      <c r="C449" s="3"/>
      <c r="D449" s="5"/>
      <c r="E449" s="3"/>
      <c r="F449" s="3"/>
      <c r="G449" s="5"/>
      <c r="H449" s="5"/>
      <c r="I449" s="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x14ac:dyDescent="0.25">
      <c r="A450" s="3"/>
      <c r="B450" s="3"/>
      <c r="C450" s="3"/>
      <c r="D450" s="5"/>
      <c r="E450" s="3"/>
      <c r="F450" s="3"/>
      <c r="G450" s="5"/>
      <c r="H450" s="5"/>
      <c r="I450" s="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x14ac:dyDescent="0.25">
      <c r="A451" s="3"/>
      <c r="B451" s="3"/>
      <c r="C451" s="3"/>
      <c r="D451" s="5"/>
      <c r="E451" s="3"/>
      <c r="F451" s="3"/>
      <c r="G451" s="5"/>
      <c r="H451" s="5"/>
      <c r="I451" s="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x14ac:dyDescent="0.25">
      <c r="A452" s="3"/>
      <c r="B452" s="3"/>
      <c r="C452" s="3"/>
      <c r="D452" s="5"/>
      <c r="E452" s="3"/>
      <c r="F452" s="3"/>
      <c r="G452" s="5"/>
      <c r="H452" s="5"/>
      <c r="I452" s="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x14ac:dyDescent="0.25">
      <c r="A453" s="3"/>
      <c r="B453" s="3"/>
      <c r="C453" s="3"/>
      <c r="D453" s="5"/>
      <c r="E453" s="3"/>
      <c r="F453" s="3"/>
      <c r="G453" s="5"/>
      <c r="H453" s="5"/>
      <c r="I453" s="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x14ac:dyDescent="0.25">
      <c r="A454" s="3"/>
      <c r="B454" s="3"/>
      <c r="C454" s="3"/>
      <c r="D454" s="5"/>
      <c r="E454" s="3"/>
      <c r="F454" s="3"/>
      <c r="G454" s="5"/>
      <c r="H454" s="5"/>
      <c r="I454" s="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x14ac:dyDescent="0.25">
      <c r="A455" s="3"/>
      <c r="B455" s="3"/>
      <c r="C455" s="3"/>
      <c r="D455" s="5"/>
      <c r="E455" s="3"/>
      <c r="F455" s="3"/>
      <c r="G455" s="5"/>
      <c r="H455" s="5"/>
      <c r="I455" s="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x14ac:dyDescent="0.25">
      <c r="A456" s="3"/>
      <c r="B456" s="3"/>
      <c r="C456" s="3"/>
      <c r="D456" s="5"/>
      <c r="E456" s="3"/>
      <c r="F456" s="3"/>
      <c r="G456" s="5"/>
      <c r="H456" s="5"/>
      <c r="I456" s="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x14ac:dyDescent="0.25">
      <c r="A457" s="3"/>
      <c r="B457" s="3"/>
      <c r="C457" s="3"/>
      <c r="D457" s="5"/>
      <c r="E457" s="3"/>
      <c r="F457" s="3"/>
      <c r="G457" s="5"/>
      <c r="H457" s="5"/>
      <c r="I457" s="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x14ac:dyDescent="0.25">
      <c r="A458" s="3"/>
      <c r="B458" s="3"/>
      <c r="C458" s="3"/>
      <c r="D458" s="5"/>
      <c r="E458" s="3"/>
      <c r="F458" s="3"/>
      <c r="G458" s="5"/>
      <c r="H458" s="5"/>
      <c r="I458" s="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x14ac:dyDescent="0.25">
      <c r="A459" s="3"/>
      <c r="B459" s="3"/>
      <c r="C459" s="3"/>
      <c r="D459" s="5"/>
      <c r="E459" s="3"/>
      <c r="F459" s="3"/>
      <c r="G459" s="5"/>
      <c r="H459" s="5"/>
      <c r="I459" s="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x14ac:dyDescent="0.25">
      <c r="A460" s="3"/>
      <c r="B460" s="3"/>
      <c r="C460" s="3"/>
      <c r="D460" s="5"/>
      <c r="E460" s="3"/>
      <c r="F460" s="3"/>
      <c r="G460" s="5"/>
      <c r="H460" s="5"/>
      <c r="I460" s="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x14ac:dyDescent="0.25">
      <c r="A461" s="3"/>
      <c r="B461" s="3"/>
      <c r="C461" s="3"/>
      <c r="D461" s="5"/>
      <c r="E461" s="3"/>
      <c r="F461" s="3"/>
      <c r="G461" s="5"/>
      <c r="H461" s="5"/>
      <c r="I461" s="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x14ac:dyDescent="0.25">
      <c r="A462" s="3"/>
      <c r="B462" s="3"/>
      <c r="C462" s="3"/>
      <c r="D462" s="5"/>
      <c r="E462" s="3"/>
      <c r="F462" s="3"/>
      <c r="G462" s="5"/>
      <c r="H462" s="5"/>
      <c r="I462" s="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x14ac:dyDescent="0.25">
      <c r="A463" s="3"/>
      <c r="B463" s="3"/>
      <c r="C463" s="3"/>
      <c r="D463" s="5"/>
      <c r="E463" s="3"/>
      <c r="F463" s="3"/>
      <c r="G463" s="5"/>
      <c r="H463" s="5"/>
      <c r="I463" s="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x14ac:dyDescent="0.25">
      <c r="A464" s="3"/>
      <c r="B464" s="3"/>
      <c r="C464" s="3"/>
      <c r="D464" s="5"/>
      <c r="E464" s="3"/>
      <c r="F464" s="3"/>
      <c r="G464" s="5"/>
      <c r="H464" s="5"/>
      <c r="I464" s="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x14ac:dyDescent="0.25">
      <c r="A465" s="3"/>
      <c r="B465" s="3"/>
      <c r="C465" s="3"/>
      <c r="D465" s="5"/>
      <c r="E465" s="3"/>
      <c r="F465" s="3"/>
      <c r="G465" s="5"/>
      <c r="H465" s="5"/>
      <c r="I465" s="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x14ac:dyDescent="0.25">
      <c r="A466" s="3"/>
      <c r="B466" s="3"/>
      <c r="C466" s="3"/>
      <c r="D466" s="5"/>
      <c r="E466" s="3"/>
      <c r="F466" s="3"/>
      <c r="G466" s="5"/>
      <c r="H466" s="5"/>
      <c r="I466" s="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x14ac:dyDescent="0.25">
      <c r="A467" s="3"/>
      <c r="B467" s="3"/>
      <c r="C467" s="3"/>
      <c r="D467" s="5"/>
      <c r="E467" s="3"/>
      <c r="F467" s="3"/>
      <c r="G467" s="5"/>
      <c r="H467" s="5"/>
      <c r="I467" s="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x14ac:dyDescent="0.25">
      <c r="A468" s="3"/>
      <c r="B468" s="3"/>
      <c r="C468" s="3"/>
      <c r="D468" s="5"/>
      <c r="E468" s="3"/>
      <c r="F468" s="3"/>
      <c r="G468" s="5"/>
      <c r="H468" s="5"/>
      <c r="I468" s="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x14ac:dyDescent="0.25">
      <c r="A469" s="3"/>
      <c r="B469" s="3"/>
      <c r="C469" s="3"/>
      <c r="D469" s="5"/>
      <c r="E469" s="3"/>
      <c r="F469" s="3"/>
      <c r="G469" s="5"/>
      <c r="H469" s="5"/>
      <c r="I469" s="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x14ac:dyDescent="0.25">
      <c r="A470" s="3"/>
      <c r="B470" s="3"/>
      <c r="C470" s="3"/>
      <c r="D470" s="5"/>
      <c r="E470" s="3"/>
      <c r="F470" s="3"/>
      <c r="G470" s="5"/>
      <c r="H470" s="5"/>
      <c r="I470" s="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x14ac:dyDescent="0.25">
      <c r="A471" s="3"/>
      <c r="B471" s="3"/>
      <c r="C471" s="3"/>
      <c r="D471" s="5"/>
      <c r="E471" s="3"/>
      <c r="F471" s="3"/>
      <c r="G471" s="5"/>
      <c r="H471" s="5"/>
      <c r="I471" s="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x14ac:dyDescent="0.25">
      <c r="A472" s="3"/>
      <c r="B472" s="3"/>
      <c r="C472" s="3"/>
      <c r="D472" s="5"/>
      <c r="E472" s="3"/>
      <c r="F472" s="3"/>
      <c r="G472" s="5"/>
      <c r="H472" s="5"/>
      <c r="I472" s="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x14ac:dyDescent="0.25">
      <c r="A473" s="3"/>
      <c r="B473" s="3"/>
      <c r="C473" s="3"/>
      <c r="D473" s="5"/>
      <c r="E473" s="3"/>
      <c r="F473" s="3"/>
      <c r="G473" s="5"/>
      <c r="H473" s="5"/>
      <c r="I473" s="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x14ac:dyDescent="0.25">
      <c r="A474" s="3"/>
      <c r="B474" s="3"/>
      <c r="C474" s="3"/>
      <c r="D474" s="5"/>
      <c r="E474" s="3"/>
      <c r="F474" s="3"/>
      <c r="G474" s="5"/>
      <c r="H474" s="5"/>
      <c r="I474" s="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x14ac:dyDescent="0.25">
      <c r="A475" s="3"/>
      <c r="B475" s="3"/>
      <c r="C475" s="3"/>
      <c r="D475" s="5"/>
      <c r="E475" s="3"/>
      <c r="F475" s="3"/>
      <c r="G475" s="5"/>
      <c r="H475" s="5"/>
      <c r="I475" s="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x14ac:dyDescent="0.25">
      <c r="A476" s="3"/>
      <c r="B476" s="3"/>
      <c r="C476" s="3"/>
      <c r="D476" s="5"/>
      <c r="E476" s="3"/>
      <c r="F476" s="3"/>
      <c r="G476" s="5"/>
      <c r="H476" s="5"/>
      <c r="I476" s="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x14ac:dyDescent="0.25">
      <c r="A477" s="3"/>
      <c r="B477" s="3"/>
      <c r="C477" s="3"/>
      <c r="D477" s="5"/>
      <c r="E477" s="3"/>
      <c r="F477" s="3"/>
      <c r="G477" s="5"/>
      <c r="H477" s="5"/>
      <c r="I477" s="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x14ac:dyDescent="0.25">
      <c r="A478" s="3"/>
      <c r="B478" s="3"/>
      <c r="C478" s="3"/>
      <c r="D478" s="5"/>
      <c r="E478" s="3"/>
      <c r="F478" s="3"/>
      <c r="G478" s="5"/>
      <c r="H478" s="5"/>
      <c r="I478" s="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x14ac:dyDescent="0.25">
      <c r="A479" s="3"/>
      <c r="B479" s="3"/>
      <c r="C479" s="3"/>
      <c r="D479" s="5"/>
      <c r="E479" s="3"/>
      <c r="F479" s="3"/>
      <c r="G479" s="5"/>
      <c r="H479" s="5"/>
      <c r="I479" s="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x14ac:dyDescent="0.25">
      <c r="A480" s="3"/>
      <c r="B480" s="3"/>
      <c r="C480" s="3"/>
      <c r="D480" s="5"/>
      <c r="E480" s="3"/>
      <c r="F480" s="3"/>
      <c r="G480" s="5"/>
      <c r="H480" s="5"/>
      <c r="I480" s="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x14ac:dyDescent="0.25">
      <c r="A481" s="3"/>
      <c r="B481" s="3"/>
      <c r="C481" s="3"/>
      <c r="D481" s="5"/>
      <c r="E481" s="3"/>
      <c r="F481" s="3"/>
      <c r="G481" s="5"/>
      <c r="H481" s="5"/>
      <c r="I481" s="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x14ac:dyDescent="0.25">
      <c r="A482" s="3"/>
      <c r="B482" s="3"/>
      <c r="C482" s="3"/>
      <c r="D482" s="5"/>
      <c r="E482" s="3"/>
      <c r="F482" s="3"/>
      <c r="G482" s="5"/>
      <c r="H482" s="5"/>
      <c r="I482" s="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x14ac:dyDescent="0.25">
      <c r="A483" s="3"/>
      <c r="B483" s="3"/>
      <c r="C483" s="3"/>
      <c r="D483" s="5"/>
      <c r="E483" s="3"/>
      <c r="F483" s="3"/>
      <c r="G483" s="5"/>
      <c r="H483" s="5"/>
      <c r="I483" s="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x14ac:dyDescent="0.25">
      <c r="A484" s="3"/>
      <c r="B484" s="3"/>
      <c r="C484" s="3"/>
      <c r="D484" s="5"/>
      <c r="E484" s="3"/>
      <c r="F484" s="3"/>
      <c r="G484" s="5"/>
      <c r="H484" s="5"/>
      <c r="I484" s="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x14ac:dyDescent="0.25">
      <c r="A485" s="3"/>
      <c r="B485" s="3"/>
      <c r="C485" s="3"/>
      <c r="D485" s="5"/>
      <c r="E485" s="3"/>
      <c r="F485" s="3"/>
      <c r="G485" s="5"/>
      <c r="H485" s="5"/>
      <c r="I485" s="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x14ac:dyDescent="0.25">
      <c r="A486" s="3"/>
      <c r="B486" s="3"/>
      <c r="C486" s="3"/>
      <c r="D486" s="5"/>
      <c r="E486" s="3"/>
      <c r="F486" s="3"/>
      <c r="G486" s="5"/>
      <c r="H486" s="5"/>
      <c r="I486" s="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x14ac:dyDescent="0.25">
      <c r="A487" s="3"/>
      <c r="B487" s="3"/>
      <c r="C487" s="3"/>
      <c r="D487" s="5"/>
      <c r="E487" s="3"/>
      <c r="F487" s="3"/>
      <c r="G487" s="5"/>
      <c r="H487" s="5"/>
      <c r="I487" s="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x14ac:dyDescent="0.25">
      <c r="A488" s="3"/>
      <c r="B488" s="3"/>
      <c r="C488" s="3"/>
      <c r="D488" s="5"/>
      <c r="E488" s="3"/>
      <c r="F488" s="3"/>
      <c r="G488" s="5"/>
      <c r="H488" s="5"/>
      <c r="I488" s="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x14ac:dyDescent="0.25">
      <c r="A489" s="3"/>
      <c r="B489" s="3"/>
      <c r="C489" s="3"/>
      <c r="D489" s="5"/>
      <c r="E489" s="3"/>
      <c r="F489" s="3"/>
      <c r="G489" s="5"/>
      <c r="H489" s="5"/>
      <c r="I489" s="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x14ac:dyDescent="0.25">
      <c r="A490" s="3"/>
      <c r="B490" s="3"/>
      <c r="C490" s="3"/>
      <c r="D490" s="5"/>
      <c r="E490" s="3"/>
      <c r="F490" s="3"/>
      <c r="G490" s="5"/>
      <c r="H490" s="5"/>
      <c r="I490" s="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x14ac:dyDescent="0.25">
      <c r="A491" s="3"/>
      <c r="B491" s="3"/>
      <c r="C491" s="3"/>
      <c r="D491" s="5"/>
      <c r="E491" s="3"/>
      <c r="F491" s="3"/>
      <c r="G491" s="5"/>
      <c r="H491" s="5"/>
      <c r="I491" s="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x14ac:dyDescent="0.25">
      <c r="A492" s="3"/>
      <c r="B492" s="3"/>
      <c r="C492" s="3"/>
      <c r="D492" s="5"/>
      <c r="E492" s="3"/>
      <c r="F492" s="3"/>
      <c r="G492" s="5"/>
      <c r="H492" s="5"/>
      <c r="I492" s="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x14ac:dyDescent="0.25">
      <c r="A493" s="3"/>
      <c r="B493" s="3"/>
      <c r="C493" s="3"/>
      <c r="D493" s="5"/>
      <c r="E493" s="3"/>
      <c r="F493" s="3"/>
      <c r="G493" s="5"/>
      <c r="H493" s="5"/>
      <c r="I493" s="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x14ac:dyDescent="0.25">
      <c r="A494" s="3"/>
      <c r="B494" s="3"/>
      <c r="C494" s="3"/>
      <c r="D494" s="5"/>
      <c r="E494" s="3"/>
      <c r="F494" s="3"/>
      <c r="G494" s="5"/>
      <c r="H494" s="5"/>
      <c r="I494" s="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x14ac:dyDescent="0.25">
      <c r="A495" s="3"/>
      <c r="B495" s="3"/>
      <c r="C495" s="3"/>
      <c r="D495" s="5"/>
      <c r="E495" s="3"/>
      <c r="F495" s="3"/>
      <c r="G495" s="5"/>
      <c r="H495" s="5"/>
      <c r="I495" s="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x14ac:dyDescent="0.25">
      <c r="A496" s="3"/>
      <c r="B496" s="3"/>
      <c r="C496" s="3"/>
      <c r="D496" s="5"/>
      <c r="E496" s="3"/>
      <c r="F496" s="3"/>
      <c r="G496" s="5"/>
      <c r="H496" s="5"/>
      <c r="I496" s="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x14ac:dyDescent="0.25">
      <c r="A497" s="3"/>
      <c r="B497" s="3"/>
      <c r="C497" s="3"/>
      <c r="D497" s="5"/>
      <c r="E497" s="3"/>
      <c r="F497" s="3"/>
      <c r="G497" s="5"/>
      <c r="H497" s="5"/>
      <c r="I497" s="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x14ac:dyDescent="0.25">
      <c r="A498" s="3"/>
      <c r="B498" s="3"/>
      <c r="C498" s="3"/>
      <c r="D498" s="5"/>
      <c r="E498" s="3"/>
      <c r="F498" s="3"/>
      <c r="G498" s="5"/>
      <c r="H498" s="5"/>
      <c r="I498" s="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x14ac:dyDescent="0.25">
      <c r="A499" s="3"/>
      <c r="B499" s="3"/>
      <c r="C499" s="3"/>
      <c r="D499" s="5"/>
      <c r="E499" s="3"/>
      <c r="F499" s="3"/>
      <c r="G499" s="5"/>
      <c r="H499" s="5"/>
      <c r="I499" s="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x14ac:dyDescent="0.25">
      <c r="A500" s="3"/>
      <c r="B500" s="3"/>
      <c r="C500" s="3"/>
      <c r="D500" s="5"/>
      <c r="E500" s="3"/>
      <c r="F500" s="3"/>
      <c r="G500" s="5"/>
      <c r="H500" s="5"/>
      <c r="I500" s="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x14ac:dyDescent="0.25">
      <c r="A501" s="3"/>
      <c r="B501" s="3"/>
      <c r="C501" s="3"/>
      <c r="D501" s="5"/>
      <c r="E501" s="3"/>
      <c r="F501" s="3"/>
      <c r="G501" s="5"/>
      <c r="H501" s="5"/>
      <c r="I501" s="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x14ac:dyDescent="0.25">
      <c r="A502" s="3"/>
      <c r="B502" s="3"/>
      <c r="C502" s="3"/>
      <c r="D502" s="5"/>
      <c r="E502" s="3"/>
      <c r="F502" s="3"/>
      <c r="G502" s="5"/>
      <c r="H502" s="5"/>
      <c r="I502" s="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x14ac:dyDescent="0.25">
      <c r="A503" s="3"/>
      <c r="B503" s="3"/>
      <c r="C503" s="3"/>
      <c r="D503" s="5"/>
      <c r="E503" s="3"/>
      <c r="F503" s="3"/>
      <c r="G503" s="5"/>
      <c r="H503" s="5"/>
      <c r="I503" s="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x14ac:dyDescent="0.25">
      <c r="A504" s="3"/>
      <c r="B504" s="3"/>
      <c r="C504" s="3"/>
      <c r="D504" s="5"/>
      <c r="E504" s="3"/>
      <c r="F504" s="3"/>
      <c r="G504" s="5"/>
      <c r="H504" s="5"/>
      <c r="I504" s="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x14ac:dyDescent="0.25">
      <c r="A505" s="3"/>
      <c r="B505" s="3"/>
      <c r="C505" s="3"/>
      <c r="D505" s="5"/>
      <c r="E505" s="3"/>
      <c r="F505" s="3"/>
      <c r="G505" s="5"/>
      <c r="H505" s="5"/>
      <c r="I505" s="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x14ac:dyDescent="0.25">
      <c r="A506" s="3"/>
      <c r="B506" s="3"/>
      <c r="C506" s="3"/>
      <c r="D506" s="5"/>
      <c r="E506" s="3"/>
      <c r="F506" s="3"/>
      <c r="G506" s="5"/>
      <c r="H506" s="5"/>
      <c r="I506" s="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x14ac:dyDescent="0.25">
      <c r="A507" s="3"/>
      <c r="B507" s="3"/>
      <c r="C507" s="3"/>
      <c r="D507" s="5"/>
      <c r="E507" s="3"/>
      <c r="F507" s="3"/>
      <c r="G507" s="5"/>
      <c r="H507" s="5"/>
      <c r="I507" s="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x14ac:dyDescent="0.25">
      <c r="A508" s="3"/>
      <c r="B508" s="3"/>
      <c r="C508" s="3"/>
      <c r="D508" s="5"/>
      <c r="E508" s="3"/>
      <c r="F508" s="3"/>
      <c r="G508" s="5"/>
      <c r="H508" s="5"/>
      <c r="I508" s="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x14ac:dyDescent="0.25">
      <c r="A509" s="3"/>
      <c r="B509" s="3"/>
      <c r="C509" s="3"/>
      <c r="D509" s="5"/>
      <c r="E509" s="3"/>
      <c r="F509" s="3"/>
      <c r="G509" s="5"/>
      <c r="H509" s="5"/>
      <c r="I509" s="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x14ac:dyDescent="0.25">
      <c r="A510" s="3"/>
      <c r="B510" s="3"/>
      <c r="C510" s="3"/>
      <c r="D510" s="5"/>
      <c r="E510" s="3"/>
      <c r="F510" s="3"/>
      <c r="G510" s="5"/>
      <c r="H510" s="5"/>
      <c r="I510" s="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x14ac:dyDescent="0.25">
      <c r="A511" s="3"/>
      <c r="B511" s="3"/>
      <c r="C511" s="3"/>
      <c r="D511" s="5"/>
      <c r="E511" s="3"/>
      <c r="F511" s="3"/>
      <c r="G511" s="5"/>
      <c r="H511" s="5"/>
      <c r="I511" s="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x14ac:dyDescent="0.25">
      <c r="A512" s="3"/>
      <c r="B512" s="3"/>
      <c r="C512" s="3"/>
      <c r="D512" s="5"/>
      <c r="E512" s="3"/>
      <c r="F512" s="3"/>
      <c r="G512" s="5"/>
      <c r="H512" s="5"/>
      <c r="I512" s="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x14ac:dyDescent="0.25">
      <c r="A513" s="3"/>
      <c r="B513" s="3"/>
      <c r="C513" s="3"/>
      <c r="D513" s="5"/>
      <c r="E513" s="3"/>
      <c r="F513" s="3"/>
      <c r="G513" s="5"/>
      <c r="H513" s="5"/>
      <c r="I513" s="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x14ac:dyDescent="0.25">
      <c r="A514" s="3"/>
      <c r="B514" s="3"/>
      <c r="C514" s="3"/>
      <c r="D514" s="5"/>
      <c r="E514" s="3"/>
      <c r="F514" s="3"/>
      <c r="G514" s="5"/>
      <c r="H514" s="5"/>
      <c r="I514" s="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x14ac:dyDescent="0.25">
      <c r="A515" s="3"/>
      <c r="B515" s="3"/>
      <c r="C515" s="3"/>
      <c r="D515" s="5"/>
      <c r="E515" s="3"/>
      <c r="F515" s="3"/>
      <c r="G515" s="5"/>
      <c r="H515" s="5"/>
      <c r="I515" s="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x14ac:dyDescent="0.25">
      <c r="A516" s="3"/>
      <c r="B516" s="3"/>
      <c r="C516" s="3"/>
      <c r="D516" s="5"/>
      <c r="E516" s="3"/>
      <c r="F516" s="3"/>
      <c r="G516" s="5"/>
      <c r="H516" s="5"/>
      <c r="I516" s="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x14ac:dyDescent="0.25">
      <c r="A517" s="3"/>
      <c r="B517" s="3"/>
      <c r="C517" s="3"/>
      <c r="D517" s="5"/>
      <c r="E517" s="3"/>
      <c r="F517" s="3"/>
      <c r="G517" s="5"/>
      <c r="H517" s="5"/>
      <c r="I517" s="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x14ac:dyDescent="0.25">
      <c r="A518" s="3"/>
      <c r="B518" s="3"/>
      <c r="C518" s="3"/>
      <c r="D518" s="5"/>
      <c r="E518" s="3"/>
      <c r="F518" s="3"/>
      <c r="G518" s="5"/>
      <c r="H518" s="5"/>
      <c r="I518" s="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x14ac:dyDescent="0.25">
      <c r="A519" s="3"/>
      <c r="B519" s="3"/>
      <c r="C519" s="3"/>
      <c r="D519" s="5"/>
      <c r="E519" s="3"/>
      <c r="F519" s="3"/>
      <c r="G519" s="5"/>
      <c r="H519" s="5"/>
      <c r="I519" s="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x14ac:dyDescent="0.25">
      <c r="A520" s="3"/>
      <c r="B520" s="3"/>
      <c r="C520" s="3"/>
      <c r="D520" s="5"/>
      <c r="E520" s="3"/>
      <c r="F520" s="3"/>
      <c r="G520" s="5"/>
      <c r="H520" s="5"/>
      <c r="I520" s="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x14ac:dyDescent="0.25">
      <c r="A521" s="3"/>
      <c r="B521" s="3"/>
      <c r="C521" s="3"/>
      <c r="D521" s="5"/>
      <c r="E521" s="3"/>
      <c r="F521" s="3"/>
      <c r="G521" s="5"/>
      <c r="H521" s="5"/>
      <c r="I521" s="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x14ac:dyDescent="0.25">
      <c r="A522" s="3"/>
      <c r="B522" s="3"/>
      <c r="C522" s="3"/>
      <c r="D522" s="5"/>
      <c r="E522" s="3"/>
      <c r="F522" s="3"/>
      <c r="G522" s="5"/>
      <c r="H522" s="5"/>
      <c r="I522" s="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x14ac:dyDescent="0.25">
      <c r="A523" s="3"/>
      <c r="B523" s="3"/>
      <c r="C523" s="3"/>
      <c r="D523" s="5"/>
      <c r="E523" s="3"/>
      <c r="F523" s="3"/>
      <c r="G523" s="5"/>
      <c r="H523" s="5"/>
      <c r="I523" s="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x14ac:dyDescent="0.25">
      <c r="A524" s="3"/>
      <c r="B524" s="3"/>
      <c r="C524" s="3"/>
      <c r="D524" s="5"/>
      <c r="E524" s="3"/>
      <c r="F524" s="3"/>
      <c r="G524" s="5"/>
      <c r="H524" s="5"/>
      <c r="I524" s="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x14ac:dyDescent="0.25">
      <c r="A525" s="3"/>
      <c r="B525" s="3"/>
      <c r="C525" s="3"/>
      <c r="D525" s="5"/>
      <c r="E525" s="3"/>
      <c r="F525" s="3"/>
      <c r="G525" s="5"/>
      <c r="H525" s="5"/>
      <c r="I525" s="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x14ac:dyDescent="0.25">
      <c r="A526" s="3"/>
      <c r="B526" s="3"/>
      <c r="C526" s="3"/>
      <c r="D526" s="5"/>
      <c r="E526" s="3"/>
      <c r="F526" s="3"/>
      <c r="G526" s="5"/>
      <c r="H526" s="5"/>
      <c r="I526" s="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x14ac:dyDescent="0.25">
      <c r="A527" s="3"/>
      <c r="B527" s="3"/>
      <c r="C527" s="3"/>
      <c r="D527" s="5"/>
      <c r="E527" s="3"/>
      <c r="F527" s="3"/>
      <c r="G527" s="5"/>
      <c r="H527" s="5"/>
      <c r="I527" s="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x14ac:dyDescent="0.25">
      <c r="A528" s="3"/>
      <c r="B528" s="3"/>
      <c r="C528" s="3"/>
      <c r="D528" s="5"/>
      <c r="E528" s="3"/>
      <c r="F528" s="3"/>
      <c r="G528" s="5"/>
      <c r="H528" s="5"/>
      <c r="I528" s="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x14ac:dyDescent="0.25">
      <c r="A529" s="3"/>
      <c r="B529" s="3"/>
      <c r="C529" s="3"/>
      <c r="D529" s="5"/>
      <c r="E529" s="3"/>
      <c r="F529" s="3"/>
      <c r="G529" s="5"/>
      <c r="H529" s="5"/>
      <c r="I529" s="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x14ac:dyDescent="0.25">
      <c r="A530" s="3"/>
      <c r="B530" s="3"/>
      <c r="C530" s="3"/>
      <c r="D530" s="5"/>
      <c r="E530" s="3"/>
      <c r="F530" s="3"/>
      <c r="G530" s="5"/>
      <c r="H530" s="5"/>
      <c r="I530" s="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x14ac:dyDescent="0.25">
      <c r="A531" s="3"/>
      <c r="B531" s="3"/>
      <c r="C531" s="3"/>
      <c r="D531" s="5"/>
      <c r="E531" s="3"/>
      <c r="F531" s="3"/>
      <c r="G531" s="5"/>
      <c r="H531" s="5"/>
      <c r="I531" s="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x14ac:dyDescent="0.25">
      <c r="A532" s="3"/>
      <c r="B532" s="3"/>
      <c r="C532" s="3"/>
      <c r="D532" s="5"/>
      <c r="E532" s="3"/>
      <c r="F532" s="3"/>
      <c r="G532" s="5"/>
      <c r="H532" s="5"/>
      <c r="I532" s="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x14ac:dyDescent="0.25">
      <c r="A533" s="3"/>
      <c r="B533" s="3"/>
      <c r="C533" s="3"/>
      <c r="D533" s="5"/>
      <c r="E533" s="3"/>
      <c r="F533" s="3"/>
      <c r="G533" s="5"/>
      <c r="H533" s="5"/>
      <c r="I533" s="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x14ac:dyDescent="0.25">
      <c r="A534" s="3"/>
      <c r="B534" s="3"/>
      <c r="C534" s="3"/>
      <c r="D534" s="5"/>
      <c r="E534" s="3"/>
      <c r="F534" s="3"/>
      <c r="G534" s="5"/>
      <c r="H534" s="5"/>
      <c r="I534" s="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x14ac:dyDescent="0.25">
      <c r="A535" s="3"/>
      <c r="B535" s="3"/>
      <c r="C535" s="3"/>
      <c r="D535" s="5"/>
      <c r="E535" s="3"/>
      <c r="F535" s="3"/>
      <c r="G535" s="5"/>
      <c r="H535" s="5"/>
      <c r="I535" s="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x14ac:dyDescent="0.25">
      <c r="A536" s="3"/>
      <c r="B536" s="3"/>
      <c r="C536" s="3"/>
      <c r="D536" s="5"/>
      <c r="E536" s="3"/>
      <c r="F536" s="3"/>
      <c r="G536" s="5"/>
      <c r="H536" s="5"/>
      <c r="I536" s="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x14ac:dyDescent="0.25">
      <c r="A537" s="3"/>
      <c r="B537" s="3"/>
      <c r="C537" s="3"/>
      <c r="D537" s="5"/>
      <c r="E537" s="3"/>
      <c r="F537" s="3"/>
      <c r="G537" s="5"/>
      <c r="H537" s="5"/>
      <c r="I537" s="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x14ac:dyDescent="0.25">
      <c r="A538" s="3"/>
      <c r="B538" s="3"/>
      <c r="C538" s="3"/>
      <c r="D538" s="5"/>
      <c r="E538" s="3"/>
      <c r="F538" s="3"/>
      <c r="G538" s="5"/>
      <c r="H538" s="5"/>
      <c r="I538" s="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x14ac:dyDescent="0.25">
      <c r="A539" s="3"/>
      <c r="B539" s="3"/>
      <c r="C539" s="3"/>
      <c r="D539" s="5"/>
      <c r="E539" s="3"/>
      <c r="F539" s="3"/>
      <c r="G539" s="5"/>
      <c r="H539" s="5"/>
      <c r="I539" s="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x14ac:dyDescent="0.25">
      <c r="A540" s="3"/>
      <c r="B540" s="3"/>
      <c r="C540" s="3"/>
      <c r="D540" s="5"/>
      <c r="E540" s="3"/>
      <c r="F540" s="3"/>
      <c r="G540" s="5"/>
      <c r="H540" s="5"/>
      <c r="I540" s="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x14ac:dyDescent="0.25">
      <c r="A541" s="3"/>
      <c r="B541" s="3"/>
      <c r="C541" s="3"/>
      <c r="D541" s="5"/>
      <c r="E541" s="3"/>
      <c r="F541" s="3"/>
      <c r="G541" s="5"/>
      <c r="H541" s="5"/>
      <c r="I541" s="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x14ac:dyDescent="0.25">
      <c r="A542" s="3"/>
      <c r="B542" s="3"/>
      <c r="C542" s="3"/>
      <c r="D542" s="5"/>
      <c r="E542" s="3"/>
      <c r="F542" s="3"/>
      <c r="G542" s="5"/>
      <c r="H542" s="5"/>
      <c r="I542" s="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x14ac:dyDescent="0.25">
      <c r="A543" s="3"/>
      <c r="B543" s="3"/>
      <c r="C543" s="3"/>
      <c r="D543" s="5"/>
      <c r="E543" s="3"/>
      <c r="F543" s="3"/>
      <c r="G543" s="5"/>
      <c r="H543" s="5"/>
      <c r="I543" s="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x14ac:dyDescent="0.25">
      <c r="A544" s="3"/>
      <c r="B544" s="3"/>
      <c r="C544" s="3"/>
      <c r="D544" s="5"/>
      <c r="E544" s="3"/>
      <c r="F544" s="3"/>
      <c r="G544" s="5"/>
      <c r="H544" s="5"/>
      <c r="I544" s="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x14ac:dyDescent="0.25">
      <c r="A545" s="3"/>
      <c r="B545" s="3"/>
      <c r="C545" s="3"/>
      <c r="D545" s="5"/>
      <c r="E545" s="3"/>
      <c r="F545" s="3"/>
      <c r="G545" s="5"/>
      <c r="H545" s="5"/>
      <c r="I545" s="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x14ac:dyDescent="0.25">
      <c r="A546" s="3"/>
      <c r="B546" s="3"/>
      <c r="C546" s="3"/>
      <c r="D546" s="5"/>
      <c r="E546" s="3"/>
      <c r="F546" s="3"/>
      <c r="G546" s="5"/>
      <c r="H546" s="5"/>
      <c r="I546" s="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x14ac:dyDescent="0.25">
      <c r="A547" s="3"/>
      <c r="B547" s="3"/>
      <c r="C547" s="3"/>
      <c r="D547" s="5"/>
      <c r="E547" s="3"/>
      <c r="F547" s="3"/>
      <c r="G547" s="5"/>
      <c r="H547" s="5"/>
      <c r="I547" s="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x14ac:dyDescent="0.25">
      <c r="A548" s="3"/>
      <c r="B548" s="3"/>
      <c r="C548" s="3"/>
      <c r="D548" s="5"/>
      <c r="E548" s="3"/>
      <c r="F548" s="3"/>
      <c r="G548" s="5"/>
      <c r="H548" s="5"/>
      <c r="I548" s="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x14ac:dyDescent="0.25">
      <c r="A549" s="3"/>
      <c r="B549" s="3"/>
      <c r="C549" s="3"/>
      <c r="D549" s="5"/>
      <c r="E549" s="3"/>
      <c r="F549" s="3"/>
      <c r="G549" s="5"/>
      <c r="H549" s="5"/>
      <c r="I549" s="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x14ac:dyDescent="0.25">
      <c r="A550" s="3"/>
      <c r="B550" s="3"/>
      <c r="C550" s="3"/>
      <c r="D550" s="5"/>
      <c r="E550" s="3"/>
      <c r="F550" s="3"/>
      <c r="G550" s="5"/>
      <c r="H550" s="5"/>
      <c r="I550" s="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x14ac:dyDescent="0.25">
      <c r="A551" s="3"/>
      <c r="B551" s="3"/>
      <c r="C551" s="3"/>
      <c r="D551" s="5"/>
      <c r="E551" s="3"/>
      <c r="F551" s="3"/>
      <c r="G551" s="5"/>
      <c r="H551" s="5"/>
      <c r="I551" s="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x14ac:dyDescent="0.25">
      <c r="A552" s="3"/>
      <c r="B552" s="3"/>
      <c r="C552" s="3"/>
      <c r="D552" s="5"/>
      <c r="E552" s="3"/>
      <c r="F552" s="3"/>
      <c r="G552" s="5"/>
      <c r="H552" s="5"/>
      <c r="I552" s="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x14ac:dyDescent="0.25">
      <c r="A553" s="3"/>
      <c r="B553" s="3"/>
      <c r="C553" s="3"/>
      <c r="D553" s="5"/>
      <c r="E553" s="3"/>
      <c r="F553" s="3"/>
      <c r="G553" s="5"/>
      <c r="H553" s="5"/>
      <c r="I553" s="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x14ac:dyDescent="0.25">
      <c r="A554" s="3"/>
      <c r="B554" s="3"/>
      <c r="C554" s="3"/>
      <c r="D554" s="5"/>
      <c r="E554" s="3"/>
      <c r="F554" s="3"/>
      <c r="G554" s="5"/>
      <c r="H554" s="5"/>
      <c r="I554" s="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x14ac:dyDescent="0.25">
      <c r="A555" s="3"/>
      <c r="B555" s="3"/>
      <c r="C555" s="3"/>
      <c r="D555" s="5"/>
      <c r="E555" s="3"/>
      <c r="F555" s="3"/>
      <c r="G555" s="5"/>
      <c r="H555" s="5"/>
      <c r="I555" s="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x14ac:dyDescent="0.25">
      <c r="A556" s="3"/>
      <c r="B556" s="3"/>
      <c r="C556" s="3"/>
      <c r="D556" s="5"/>
      <c r="E556" s="3"/>
      <c r="F556" s="3"/>
      <c r="G556" s="5"/>
      <c r="H556" s="5"/>
      <c r="I556" s="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x14ac:dyDescent="0.25">
      <c r="A557" s="3"/>
      <c r="B557" s="3"/>
      <c r="C557" s="3"/>
      <c r="D557" s="5"/>
      <c r="E557" s="3"/>
      <c r="F557" s="3"/>
      <c r="G557" s="5"/>
      <c r="H557" s="5"/>
      <c r="I557" s="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x14ac:dyDescent="0.25">
      <c r="A558" s="3"/>
      <c r="B558" s="3"/>
      <c r="C558" s="3"/>
      <c r="D558" s="5"/>
      <c r="E558" s="3"/>
      <c r="F558" s="3"/>
      <c r="G558" s="5"/>
      <c r="H558" s="5"/>
      <c r="I558" s="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x14ac:dyDescent="0.25">
      <c r="A559" s="3"/>
      <c r="B559" s="3"/>
      <c r="C559" s="3"/>
      <c r="D559" s="5"/>
      <c r="E559" s="3"/>
      <c r="F559" s="3"/>
      <c r="G559" s="5"/>
      <c r="H559" s="5"/>
      <c r="I559" s="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x14ac:dyDescent="0.25">
      <c r="A560" s="3"/>
      <c r="B560" s="3"/>
      <c r="C560" s="3"/>
      <c r="D560" s="5"/>
      <c r="E560" s="3"/>
      <c r="F560" s="3"/>
      <c r="G560" s="5"/>
      <c r="H560" s="5"/>
      <c r="I560" s="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x14ac:dyDescent="0.25">
      <c r="A561" s="3"/>
      <c r="B561" s="3"/>
      <c r="C561" s="3"/>
      <c r="D561" s="5"/>
      <c r="E561" s="3"/>
      <c r="F561" s="3"/>
      <c r="G561" s="5"/>
      <c r="H561" s="5"/>
      <c r="I561" s="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x14ac:dyDescent="0.25">
      <c r="A562" s="3"/>
      <c r="B562" s="3"/>
      <c r="C562" s="3"/>
      <c r="D562" s="5"/>
      <c r="E562" s="3"/>
      <c r="F562" s="3"/>
      <c r="G562" s="5"/>
      <c r="H562" s="5"/>
      <c r="I562" s="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x14ac:dyDescent="0.25">
      <c r="A563" s="3"/>
      <c r="B563" s="3"/>
      <c r="C563" s="3"/>
      <c r="D563" s="5"/>
      <c r="E563" s="3"/>
      <c r="F563" s="3"/>
      <c r="G563" s="5"/>
      <c r="H563" s="5"/>
      <c r="I563" s="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x14ac:dyDescent="0.25">
      <c r="A564" s="3"/>
      <c r="B564" s="3"/>
      <c r="C564" s="3"/>
      <c r="D564" s="5"/>
      <c r="E564" s="3"/>
      <c r="F564" s="3"/>
      <c r="G564" s="5"/>
      <c r="H564" s="5"/>
      <c r="I564" s="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x14ac:dyDescent="0.25">
      <c r="A565" s="3"/>
      <c r="B565" s="3"/>
      <c r="C565" s="3"/>
      <c r="D565" s="5"/>
      <c r="E565" s="3"/>
      <c r="F565" s="3"/>
      <c r="G565" s="5"/>
      <c r="H565" s="5"/>
      <c r="I565" s="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x14ac:dyDescent="0.25">
      <c r="A566" s="3"/>
      <c r="B566" s="3"/>
      <c r="C566" s="3"/>
      <c r="D566" s="5"/>
      <c r="E566" s="3"/>
      <c r="F566" s="3"/>
      <c r="G566" s="5"/>
      <c r="H566" s="5"/>
      <c r="I566" s="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x14ac:dyDescent="0.25">
      <c r="A567" s="3"/>
      <c r="B567" s="3"/>
      <c r="C567" s="3"/>
      <c r="D567" s="5"/>
      <c r="E567" s="3"/>
      <c r="F567" s="3"/>
      <c r="G567" s="5"/>
      <c r="H567" s="5"/>
      <c r="I567" s="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x14ac:dyDescent="0.25">
      <c r="A568" s="3"/>
      <c r="B568" s="3"/>
      <c r="C568" s="3"/>
      <c r="D568" s="5"/>
      <c r="E568" s="3"/>
      <c r="F568" s="3"/>
      <c r="G568" s="5"/>
      <c r="H568" s="5"/>
      <c r="I568" s="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x14ac:dyDescent="0.25">
      <c r="A569" s="3"/>
      <c r="B569" s="3"/>
      <c r="C569" s="3"/>
      <c r="D569" s="5"/>
      <c r="E569" s="3"/>
      <c r="F569" s="3"/>
      <c r="G569" s="5"/>
      <c r="H569" s="5"/>
      <c r="I569" s="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x14ac:dyDescent="0.25">
      <c r="A570" s="3"/>
      <c r="B570" s="3"/>
      <c r="C570" s="3"/>
      <c r="D570" s="5"/>
      <c r="E570" s="3"/>
      <c r="F570" s="3"/>
      <c r="G570" s="5"/>
      <c r="H570" s="5"/>
      <c r="I570" s="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x14ac:dyDescent="0.25">
      <c r="A571" s="3"/>
      <c r="B571" s="3"/>
      <c r="C571" s="3"/>
      <c r="D571" s="5"/>
      <c r="E571" s="3"/>
      <c r="F571" s="3"/>
      <c r="G571" s="5"/>
      <c r="H571" s="5"/>
      <c r="I571" s="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x14ac:dyDescent="0.25">
      <c r="A572" s="3"/>
      <c r="B572" s="3"/>
      <c r="C572" s="3"/>
      <c r="D572" s="5"/>
      <c r="E572" s="3"/>
      <c r="F572" s="3"/>
      <c r="G572" s="5"/>
      <c r="H572" s="5"/>
      <c r="I572" s="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x14ac:dyDescent="0.25">
      <c r="A573" s="3"/>
      <c r="B573" s="3"/>
      <c r="C573" s="3"/>
      <c r="D573" s="5"/>
      <c r="E573" s="3"/>
      <c r="F573" s="3"/>
      <c r="G573" s="5"/>
      <c r="H573" s="5"/>
      <c r="I573" s="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x14ac:dyDescent="0.25">
      <c r="A574" s="3"/>
      <c r="B574" s="3"/>
      <c r="C574" s="3"/>
      <c r="D574" s="5"/>
      <c r="E574" s="3"/>
      <c r="F574" s="3"/>
      <c r="G574" s="5"/>
      <c r="H574" s="5"/>
      <c r="I574" s="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x14ac:dyDescent="0.25">
      <c r="A575" s="3"/>
      <c r="B575" s="3"/>
      <c r="C575" s="3"/>
      <c r="D575" s="5"/>
      <c r="E575" s="3"/>
      <c r="F575" s="3"/>
      <c r="G575" s="5"/>
      <c r="H575" s="5"/>
      <c r="I575" s="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x14ac:dyDescent="0.25">
      <c r="A576" s="3"/>
      <c r="B576" s="3"/>
      <c r="C576" s="3"/>
      <c r="D576" s="5"/>
      <c r="E576" s="3"/>
      <c r="F576" s="3"/>
      <c r="G576" s="5"/>
      <c r="H576" s="5"/>
      <c r="I576" s="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x14ac:dyDescent="0.25">
      <c r="A577" s="3"/>
      <c r="B577" s="3"/>
      <c r="C577" s="3"/>
      <c r="D577" s="5"/>
      <c r="E577" s="3"/>
      <c r="F577" s="3"/>
      <c r="G577" s="5"/>
      <c r="H577" s="5"/>
      <c r="I577" s="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x14ac:dyDescent="0.25">
      <c r="A578" s="3"/>
      <c r="B578" s="3"/>
      <c r="C578" s="3"/>
      <c r="D578" s="5"/>
      <c r="E578" s="3"/>
      <c r="F578" s="3"/>
      <c r="G578" s="5"/>
      <c r="H578" s="5"/>
      <c r="I578" s="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x14ac:dyDescent="0.25">
      <c r="A579" s="3"/>
      <c r="B579" s="3"/>
      <c r="C579" s="3"/>
      <c r="D579" s="5"/>
      <c r="E579" s="3"/>
      <c r="F579" s="3"/>
      <c r="G579" s="5"/>
      <c r="H579" s="5"/>
      <c r="I579" s="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x14ac:dyDescent="0.25">
      <c r="A580" s="3"/>
      <c r="B580" s="3"/>
      <c r="C580" s="3"/>
      <c r="D580" s="5"/>
      <c r="E580" s="3"/>
      <c r="F580" s="3"/>
      <c r="G580" s="5"/>
      <c r="H580" s="5"/>
      <c r="I580" s="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x14ac:dyDescent="0.25">
      <c r="A581" s="3"/>
      <c r="B581" s="3"/>
      <c r="C581" s="3"/>
      <c r="D581" s="5"/>
      <c r="E581" s="3"/>
      <c r="F581" s="3"/>
      <c r="G581" s="5"/>
      <c r="H581" s="5"/>
      <c r="I581" s="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x14ac:dyDescent="0.25">
      <c r="A582" s="3"/>
      <c r="B582" s="3"/>
      <c r="C582" s="3"/>
      <c r="D582" s="5"/>
      <c r="E582" s="3"/>
      <c r="F582" s="3"/>
      <c r="G582" s="5"/>
      <c r="H582" s="5"/>
      <c r="I582" s="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x14ac:dyDescent="0.25">
      <c r="A583" s="3"/>
      <c r="B583" s="3"/>
      <c r="C583" s="3"/>
      <c r="D583" s="5"/>
      <c r="E583" s="3"/>
      <c r="F583" s="3"/>
      <c r="G583" s="5"/>
      <c r="H583" s="5"/>
      <c r="I583" s="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x14ac:dyDescent="0.25">
      <c r="A584" s="3"/>
      <c r="B584" s="3"/>
      <c r="C584" s="3"/>
      <c r="D584" s="5"/>
      <c r="E584" s="3"/>
      <c r="F584" s="3"/>
      <c r="G584" s="5"/>
      <c r="H584" s="5"/>
      <c r="I584" s="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x14ac:dyDescent="0.25">
      <c r="A585" s="3"/>
      <c r="B585" s="3"/>
      <c r="C585" s="3"/>
      <c r="D585" s="5"/>
      <c r="E585" s="3"/>
      <c r="F585" s="3"/>
      <c r="G585" s="5"/>
      <c r="H585" s="5"/>
      <c r="I585" s="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x14ac:dyDescent="0.25">
      <c r="A586" s="3"/>
      <c r="B586" s="3"/>
      <c r="C586" s="3"/>
      <c r="D586" s="5"/>
      <c r="E586" s="3"/>
      <c r="F586" s="3"/>
      <c r="G586" s="5"/>
      <c r="H586" s="5"/>
      <c r="I586" s="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x14ac:dyDescent="0.25">
      <c r="A587" s="3"/>
      <c r="B587" s="3"/>
      <c r="C587" s="3"/>
      <c r="D587" s="5"/>
      <c r="E587" s="3"/>
      <c r="F587" s="3"/>
      <c r="G587" s="5"/>
      <c r="H587" s="5"/>
      <c r="I587" s="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x14ac:dyDescent="0.25">
      <c r="A588" s="3"/>
      <c r="B588" s="3"/>
      <c r="C588" s="3"/>
      <c r="D588" s="5"/>
      <c r="E588" s="3"/>
      <c r="F588" s="3"/>
      <c r="G588" s="5"/>
      <c r="H588" s="5"/>
      <c r="I588" s="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x14ac:dyDescent="0.25">
      <c r="A589" s="3"/>
      <c r="B589" s="3"/>
      <c r="C589" s="3"/>
      <c r="D589" s="5"/>
      <c r="E589" s="3"/>
      <c r="F589" s="3"/>
      <c r="G589" s="5"/>
      <c r="H589" s="5"/>
      <c r="I589" s="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x14ac:dyDescent="0.25">
      <c r="A590" s="3"/>
      <c r="B590" s="3"/>
      <c r="C590" s="3"/>
      <c r="D590" s="5"/>
      <c r="E590" s="3"/>
      <c r="F590" s="3"/>
      <c r="G590" s="5"/>
      <c r="H590" s="5"/>
      <c r="I590" s="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x14ac:dyDescent="0.25">
      <c r="A591" s="3"/>
      <c r="B591" s="3"/>
      <c r="C591" s="3"/>
      <c r="D591" s="5"/>
      <c r="E591" s="3"/>
      <c r="F591" s="3"/>
      <c r="G591" s="5"/>
      <c r="H591" s="5"/>
      <c r="I591" s="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x14ac:dyDescent="0.25">
      <c r="A592" s="3"/>
      <c r="B592" s="3"/>
      <c r="C592" s="3"/>
      <c r="D592" s="5"/>
      <c r="E592" s="3"/>
      <c r="F592" s="3"/>
      <c r="G592" s="5"/>
      <c r="H592" s="5"/>
      <c r="I592" s="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x14ac:dyDescent="0.25">
      <c r="A593" s="3"/>
      <c r="B593" s="3"/>
      <c r="C593" s="3"/>
      <c r="D593" s="5"/>
      <c r="E593" s="3"/>
      <c r="F593" s="3"/>
      <c r="G593" s="5"/>
      <c r="H593" s="5"/>
      <c r="I593" s="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x14ac:dyDescent="0.25">
      <c r="A594" s="3"/>
      <c r="B594" s="3"/>
      <c r="C594" s="3"/>
      <c r="D594" s="5"/>
      <c r="E594" s="3"/>
      <c r="F594" s="3"/>
      <c r="G594" s="5"/>
      <c r="H594" s="5"/>
      <c r="I594" s="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x14ac:dyDescent="0.25">
      <c r="A595" s="3"/>
      <c r="B595" s="3"/>
      <c r="C595" s="3"/>
      <c r="D595" s="5"/>
      <c r="E595" s="3"/>
      <c r="F595" s="3"/>
      <c r="G595" s="5"/>
      <c r="H595" s="5"/>
      <c r="I595" s="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x14ac:dyDescent="0.25">
      <c r="A596" s="3"/>
      <c r="B596" s="3"/>
      <c r="C596" s="3"/>
      <c r="D596" s="5"/>
      <c r="E596" s="3"/>
      <c r="F596" s="3"/>
      <c r="G596" s="5"/>
      <c r="H596" s="5"/>
      <c r="I596" s="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x14ac:dyDescent="0.25">
      <c r="A597" s="3"/>
      <c r="B597" s="3"/>
      <c r="C597" s="3"/>
      <c r="D597" s="5"/>
      <c r="E597" s="3"/>
      <c r="F597" s="3"/>
      <c r="G597" s="5"/>
      <c r="H597" s="5"/>
      <c r="I597" s="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x14ac:dyDescent="0.25">
      <c r="A598" s="3"/>
      <c r="B598" s="3"/>
      <c r="C598" s="3"/>
      <c r="D598" s="5"/>
      <c r="E598" s="3"/>
      <c r="F598" s="3"/>
      <c r="G598" s="5"/>
      <c r="H598" s="5"/>
      <c r="I598" s="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x14ac:dyDescent="0.25">
      <c r="A599" s="3"/>
      <c r="B599" s="3"/>
      <c r="C599" s="3"/>
      <c r="D599" s="5"/>
      <c r="E599" s="3"/>
      <c r="F599" s="3"/>
      <c r="G599" s="5"/>
      <c r="H599" s="5"/>
      <c r="I599" s="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x14ac:dyDescent="0.25">
      <c r="A600" s="3"/>
      <c r="B600" s="3"/>
      <c r="C600" s="3"/>
      <c r="D600" s="5"/>
      <c r="E600" s="3"/>
      <c r="F600" s="3"/>
      <c r="G600" s="5"/>
      <c r="H600" s="5"/>
      <c r="I600" s="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x14ac:dyDescent="0.25">
      <c r="A601" s="3"/>
      <c r="B601" s="3"/>
      <c r="C601" s="3"/>
      <c r="D601" s="5"/>
      <c r="E601" s="3"/>
      <c r="F601" s="3"/>
      <c r="G601" s="5"/>
      <c r="H601" s="5"/>
      <c r="I601" s="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x14ac:dyDescent="0.25">
      <c r="A602" s="3"/>
      <c r="B602" s="3"/>
      <c r="C602" s="3"/>
      <c r="D602" s="5"/>
      <c r="E602" s="3"/>
      <c r="F602" s="3"/>
      <c r="G602" s="5"/>
      <c r="H602" s="5"/>
      <c r="I602" s="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x14ac:dyDescent="0.25">
      <c r="A603" s="3"/>
      <c r="B603" s="3"/>
      <c r="C603" s="3"/>
      <c r="D603" s="5"/>
      <c r="E603" s="3"/>
      <c r="F603" s="3"/>
      <c r="G603" s="5"/>
      <c r="H603" s="5"/>
      <c r="I603" s="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x14ac:dyDescent="0.25">
      <c r="A604" s="3"/>
      <c r="B604" s="3"/>
      <c r="C604" s="3"/>
      <c r="D604" s="5"/>
      <c r="E604" s="3"/>
      <c r="F604" s="3"/>
      <c r="G604" s="5"/>
      <c r="H604" s="5"/>
      <c r="I604" s="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x14ac:dyDescent="0.25">
      <c r="A605" s="3"/>
      <c r="B605" s="3"/>
      <c r="C605" s="3"/>
      <c r="D605" s="5"/>
      <c r="E605" s="3"/>
      <c r="F605" s="3"/>
      <c r="G605" s="5"/>
      <c r="H605" s="5"/>
      <c r="I605" s="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x14ac:dyDescent="0.25">
      <c r="A606" s="3"/>
      <c r="B606" s="3"/>
      <c r="C606" s="3"/>
      <c r="D606" s="5"/>
      <c r="E606" s="3"/>
      <c r="F606" s="3"/>
      <c r="G606" s="5"/>
      <c r="H606" s="5"/>
      <c r="I606" s="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x14ac:dyDescent="0.25">
      <c r="A607" s="3"/>
      <c r="B607" s="3"/>
      <c r="C607" s="3"/>
      <c r="D607" s="5"/>
      <c r="E607" s="3"/>
      <c r="F607" s="3"/>
      <c r="G607" s="5"/>
      <c r="H607" s="5"/>
      <c r="I607" s="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x14ac:dyDescent="0.25">
      <c r="A608" s="3"/>
      <c r="B608" s="3"/>
      <c r="C608" s="3"/>
      <c r="D608" s="5"/>
      <c r="E608" s="3"/>
      <c r="F608" s="3"/>
      <c r="G608" s="5"/>
      <c r="H608" s="5"/>
      <c r="I608" s="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x14ac:dyDescent="0.25">
      <c r="A609" s="3"/>
      <c r="B609" s="3"/>
      <c r="C609" s="3"/>
      <c r="D609" s="5"/>
      <c r="E609" s="3"/>
      <c r="F609" s="3"/>
      <c r="G609" s="5"/>
      <c r="H609" s="5"/>
      <c r="I609" s="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x14ac:dyDescent="0.25">
      <c r="A610" s="3"/>
      <c r="B610" s="3"/>
      <c r="C610" s="3"/>
      <c r="D610" s="5"/>
      <c r="E610" s="3"/>
      <c r="F610" s="3"/>
      <c r="G610" s="5"/>
      <c r="H610" s="5"/>
      <c r="I610" s="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x14ac:dyDescent="0.25">
      <c r="A611" s="3"/>
      <c r="B611" s="3"/>
      <c r="C611" s="3"/>
      <c r="D611" s="5"/>
      <c r="E611" s="3"/>
      <c r="F611" s="3"/>
      <c r="G611" s="5"/>
      <c r="H611" s="5"/>
      <c r="I611" s="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x14ac:dyDescent="0.25">
      <c r="A612" s="3"/>
      <c r="B612" s="3"/>
      <c r="C612" s="3"/>
      <c r="D612" s="5"/>
      <c r="E612" s="3"/>
      <c r="F612" s="3"/>
      <c r="G612" s="5"/>
      <c r="H612" s="5"/>
      <c r="I612" s="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x14ac:dyDescent="0.25">
      <c r="A613" s="3"/>
      <c r="B613" s="3"/>
      <c r="C613" s="3"/>
      <c r="D613" s="5"/>
      <c r="E613" s="3"/>
      <c r="F613" s="3"/>
      <c r="G613" s="5"/>
      <c r="H613" s="5"/>
      <c r="I613" s="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x14ac:dyDescent="0.25">
      <c r="A614" s="3"/>
      <c r="B614" s="3"/>
      <c r="C614" s="3"/>
      <c r="D614" s="5"/>
      <c r="E614" s="3"/>
      <c r="F614" s="3"/>
      <c r="G614" s="5"/>
      <c r="H614" s="5"/>
      <c r="I614" s="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x14ac:dyDescent="0.25">
      <c r="A615" s="3"/>
      <c r="B615" s="3"/>
      <c r="C615" s="3"/>
      <c r="D615" s="5"/>
      <c r="E615" s="3"/>
      <c r="F615" s="3"/>
      <c r="G615" s="5"/>
      <c r="H615" s="5"/>
      <c r="I615" s="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x14ac:dyDescent="0.25">
      <c r="A616" s="3"/>
      <c r="B616" s="3"/>
      <c r="C616" s="3"/>
      <c r="D616" s="5"/>
      <c r="E616" s="3"/>
      <c r="F616" s="3"/>
      <c r="G616" s="5"/>
      <c r="H616" s="5"/>
      <c r="I616" s="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x14ac:dyDescent="0.25">
      <c r="A617" s="3"/>
      <c r="B617" s="3"/>
      <c r="C617" s="3"/>
      <c r="D617" s="5"/>
      <c r="E617" s="3"/>
      <c r="F617" s="3"/>
      <c r="G617" s="5"/>
      <c r="H617" s="5"/>
      <c r="I617" s="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x14ac:dyDescent="0.25">
      <c r="A618" s="3"/>
      <c r="B618" s="3"/>
      <c r="C618" s="3"/>
      <c r="D618" s="5"/>
      <c r="E618" s="3"/>
      <c r="F618" s="3"/>
      <c r="G618" s="5"/>
      <c r="H618" s="5"/>
      <c r="I618" s="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x14ac:dyDescent="0.25">
      <c r="A619" s="3"/>
      <c r="B619" s="3"/>
      <c r="C619" s="3"/>
      <c r="D619" s="5"/>
      <c r="E619" s="3"/>
      <c r="F619" s="3"/>
      <c r="G619" s="5"/>
      <c r="H619" s="5"/>
      <c r="I619" s="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x14ac:dyDescent="0.25">
      <c r="A620" s="3"/>
      <c r="B620" s="3"/>
      <c r="C620" s="3"/>
      <c r="D620" s="5"/>
      <c r="E620" s="3"/>
      <c r="F620" s="3"/>
      <c r="G620" s="5"/>
      <c r="H620" s="5"/>
      <c r="I620" s="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x14ac:dyDescent="0.25">
      <c r="A621" s="3"/>
      <c r="B621" s="3"/>
      <c r="C621" s="3"/>
      <c r="D621" s="5"/>
      <c r="E621" s="3"/>
      <c r="F621" s="3"/>
      <c r="G621" s="5"/>
      <c r="H621" s="5"/>
      <c r="I621" s="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x14ac:dyDescent="0.25">
      <c r="A622" s="3"/>
      <c r="B622" s="3"/>
      <c r="C622" s="3"/>
      <c r="D622" s="5"/>
      <c r="E622" s="3"/>
      <c r="F622" s="3"/>
      <c r="G622" s="5"/>
      <c r="H622" s="5"/>
      <c r="I622" s="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x14ac:dyDescent="0.25">
      <c r="A623" s="3"/>
      <c r="B623" s="3"/>
      <c r="C623" s="3"/>
      <c r="D623" s="5"/>
      <c r="E623" s="3"/>
      <c r="F623" s="3"/>
      <c r="G623" s="5"/>
      <c r="H623" s="5"/>
      <c r="I623" s="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x14ac:dyDescent="0.25">
      <c r="A624" s="3"/>
      <c r="B624" s="3"/>
      <c r="C624" s="3"/>
      <c r="D624" s="5"/>
      <c r="E624" s="3"/>
      <c r="F624" s="3"/>
      <c r="G624" s="5"/>
      <c r="H624" s="5"/>
      <c r="I624" s="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x14ac:dyDescent="0.25">
      <c r="A625" s="3"/>
      <c r="B625" s="3"/>
      <c r="C625" s="3"/>
      <c r="D625" s="5"/>
      <c r="E625" s="3"/>
      <c r="F625" s="3"/>
      <c r="G625" s="5"/>
      <c r="H625" s="5"/>
      <c r="I625" s="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x14ac:dyDescent="0.25">
      <c r="A626" s="3"/>
      <c r="B626" s="3"/>
      <c r="C626" s="3"/>
      <c r="D626" s="5"/>
      <c r="E626" s="3"/>
      <c r="F626" s="3"/>
      <c r="G626" s="5"/>
      <c r="H626" s="5"/>
      <c r="I626" s="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x14ac:dyDescent="0.25">
      <c r="A627" s="3"/>
      <c r="B627" s="3"/>
      <c r="C627" s="3"/>
      <c r="D627" s="5"/>
      <c r="E627" s="3"/>
      <c r="F627" s="3"/>
      <c r="G627" s="5"/>
      <c r="H627" s="5"/>
      <c r="I627" s="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x14ac:dyDescent="0.25">
      <c r="A628" s="3"/>
      <c r="B628" s="3"/>
      <c r="C628" s="3"/>
      <c r="D628" s="5"/>
      <c r="E628" s="3"/>
      <c r="F628" s="3"/>
      <c r="G628" s="5"/>
      <c r="H628" s="5"/>
      <c r="I628" s="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x14ac:dyDescent="0.25">
      <c r="A629" s="3"/>
      <c r="B629" s="3"/>
      <c r="C629" s="3"/>
      <c r="D629" s="5"/>
      <c r="E629" s="3"/>
      <c r="F629" s="3"/>
      <c r="G629" s="5"/>
      <c r="H629" s="5"/>
      <c r="I629" s="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x14ac:dyDescent="0.25">
      <c r="A630" s="3"/>
      <c r="B630" s="3"/>
      <c r="C630" s="3"/>
      <c r="D630" s="5"/>
      <c r="E630" s="3"/>
      <c r="F630" s="3"/>
      <c r="G630" s="5"/>
      <c r="H630" s="5"/>
      <c r="I630" s="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x14ac:dyDescent="0.25">
      <c r="A631" s="3"/>
      <c r="B631" s="3"/>
      <c r="C631" s="3"/>
      <c r="D631" s="5"/>
      <c r="E631" s="3"/>
      <c r="F631" s="3"/>
      <c r="G631" s="5"/>
      <c r="H631" s="5"/>
      <c r="I631" s="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x14ac:dyDescent="0.25">
      <c r="A632" s="3"/>
      <c r="B632" s="3"/>
      <c r="C632" s="3"/>
      <c r="D632" s="5"/>
      <c r="E632" s="3"/>
      <c r="F632" s="3"/>
      <c r="G632" s="5"/>
      <c r="H632" s="5"/>
      <c r="I632" s="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x14ac:dyDescent="0.25">
      <c r="A633" s="3"/>
      <c r="B633" s="3"/>
      <c r="C633" s="3"/>
      <c r="D633" s="5"/>
      <c r="E633" s="3"/>
      <c r="F633" s="3"/>
      <c r="G633" s="5"/>
      <c r="H633" s="5"/>
      <c r="I633" s="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x14ac:dyDescent="0.25">
      <c r="A634" s="3"/>
      <c r="B634" s="3"/>
      <c r="C634" s="3"/>
      <c r="D634" s="5"/>
      <c r="E634" s="3"/>
      <c r="F634" s="3"/>
      <c r="G634" s="5"/>
      <c r="H634" s="5"/>
      <c r="I634" s="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x14ac:dyDescent="0.25">
      <c r="A635" s="3"/>
      <c r="B635" s="3"/>
      <c r="C635" s="3"/>
      <c r="D635" s="5"/>
      <c r="E635" s="3"/>
      <c r="F635" s="3"/>
      <c r="G635" s="5"/>
      <c r="H635" s="5"/>
      <c r="I635" s="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x14ac:dyDescent="0.25">
      <c r="A636" s="3"/>
      <c r="B636" s="3"/>
      <c r="C636" s="3"/>
      <c r="D636" s="5"/>
      <c r="E636" s="3"/>
      <c r="F636" s="3"/>
      <c r="G636" s="5"/>
      <c r="H636" s="5"/>
      <c r="I636" s="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x14ac:dyDescent="0.25">
      <c r="A637" s="3"/>
      <c r="B637" s="3"/>
      <c r="C637" s="3"/>
      <c r="D637" s="5"/>
      <c r="E637" s="3"/>
      <c r="F637" s="3"/>
      <c r="G637" s="5"/>
      <c r="H637" s="5"/>
      <c r="I637" s="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x14ac:dyDescent="0.25">
      <c r="A638" s="3"/>
      <c r="B638" s="3"/>
      <c r="C638" s="3"/>
      <c r="D638" s="5"/>
      <c r="E638" s="3"/>
      <c r="F638" s="3"/>
      <c r="G638" s="5"/>
      <c r="H638" s="5"/>
      <c r="I638" s="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x14ac:dyDescent="0.25">
      <c r="A639" s="3"/>
      <c r="B639" s="3"/>
      <c r="C639" s="3"/>
      <c r="D639" s="5"/>
      <c r="E639" s="3"/>
      <c r="F639" s="3"/>
      <c r="G639" s="5"/>
      <c r="H639" s="5"/>
      <c r="I639" s="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x14ac:dyDescent="0.25">
      <c r="A640" s="3"/>
      <c r="B640" s="3"/>
      <c r="C640" s="3"/>
      <c r="D640" s="5"/>
      <c r="E640" s="3"/>
      <c r="F640" s="3"/>
      <c r="G640" s="5"/>
      <c r="H640" s="5"/>
      <c r="I640" s="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x14ac:dyDescent="0.25">
      <c r="A641" s="3"/>
      <c r="B641" s="3"/>
      <c r="C641" s="3"/>
      <c r="D641" s="5"/>
      <c r="E641" s="3"/>
      <c r="F641" s="3"/>
      <c r="G641" s="5"/>
      <c r="H641" s="5"/>
      <c r="I641" s="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x14ac:dyDescent="0.25">
      <c r="A642" s="3"/>
      <c r="B642" s="3"/>
      <c r="C642" s="3"/>
      <c r="D642" s="5"/>
      <c r="E642" s="3"/>
      <c r="F642" s="3"/>
      <c r="G642" s="5"/>
      <c r="H642" s="5"/>
      <c r="I642" s="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x14ac:dyDescent="0.25">
      <c r="A643" s="3"/>
      <c r="B643" s="3"/>
      <c r="C643" s="3"/>
      <c r="D643" s="5"/>
      <c r="E643" s="3"/>
      <c r="F643" s="3"/>
      <c r="G643" s="5"/>
      <c r="H643" s="5"/>
      <c r="I643" s="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x14ac:dyDescent="0.25">
      <c r="A644" s="3"/>
      <c r="B644" s="3"/>
      <c r="C644" s="3"/>
      <c r="D644" s="5"/>
      <c r="E644" s="3"/>
      <c r="F644" s="3"/>
      <c r="G644" s="5"/>
      <c r="H644" s="5"/>
      <c r="I644" s="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x14ac:dyDescent="0.25">
      <c r="A645" s="3"/>
      <c r="B645" s="3"/>
      <c r="C645" s="3"/>
      <c r="D645" s="5"/>
      <c r="E645" s="3"/>
      <c r="F645" s="3"/>
      <c r="G645" s="5"/>
      <c r="H645" s="5"/>
      <c r="I645" s="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x14ac:dyDescent="0.25">
      <c r="A646" s="3"/>
      <c r="B646" s="3"/>
      <c r="C646" s="3"/>
      <c r="D646" s="5"/>
      <c r="E646" s="3"/>
      <c r="F646" s="3"/>
      <c r="G646" s="5"/>
      <c r="H646" s="5"/>
      <c r="I646" s="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x14ac:dyDescent="0.25">
      <c r="A647" s="3"/>
      <c r="B647" s="3"/>
      <c r="C647" s="3"/>
      <c r="D647" s="5"/>
      <c r="E647" s="3"/>
      <c r="F647" s="3"/>
      <c r="G647" s="5"/>
      <c r="H647" s="5"/>
      <c r="I647" s="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x14ac:dyDescent="0.25">
      <c r="A648" s="3"/>
      <c r="B648" s="3"/>
      <c r="C648" s="3"/>
      <c r="D648" s="5"/>
      <c r="E648" s="3"/>
      <c r="F648" s="3"/>
      <c r="G648" s="5"/>
      <c r="H648" s="5"/>
      <c r="I648" s="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x14ac:dyDescent="0.25">
      <c r="A649" s="3"/>
      <c r="B649" s="3"/>
      <c r="C649" s="3"/>
      <c r="D649" s="5"/>
      <c r="E649" s="3"/>
      <c r="F649" s="3"/>
      <c r="G649" s="5"/>
      <c r="H649" s="5"/>
      <c r="I649" s="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x14ac:dyDescent="0.25">
      <c r="A650" s="3"/>
      <c r="B650" s="3"/>
      <c r="C650" s="3"/>
      <c r="D650" s="5"/>
      <c r="E650" s="3"/>
      <c r="F650" s="3"/>
      <c r="G650" s="5"/>
      <c r="H650" s="5"/>
      <c r="I650" s="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x14ac:dyDescent="0.25">
      <c r="A651" s="3"/>
      <c r="B651" s="3"/>
      <c r="C651" s="3"/>
      <c r="D651" s="5"/>
      <c r="E651" s="3"/>
      <c r="F651" s="3"/>
      <c r="G651" s="5"/>
      <c r="H651" s="5"/>
      <c r="I651" s="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x14ac:dyDescent="0.25">
      <c r="A652" s="3"/>
      <c r="B652" s="3"/>
      <c r="C652" s="3"/>
      <c r="D652" s="5"/>
      <c r="E652" s="3"/>
      <c r="F652" s="3"/>
      <c r="G652" s="5"/>
      <c r="H652" s="5"/>
      <c r="I652" s="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x14ac:dyDescent="0.25">
      <c r="A653" s="3"/>
      <c r="B653" s="3"/>
      <c r="C653" s="3"/>
      <c r="D653" s="5"/>
      <c r="E653" s="3"/>
      <c r="F653" s="3"/>
      <c r="G653" s="5"/>
      <c r="H653" s="5"/>
      <c r="I653" s="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x14ac:dyDescent="0.25">
      <c r="A654" s="3"/>
      <c r="B654" s="3"/>
      <c r="C654" s="3"/>
      <c r="D654" s="5"/>
      <c r="E654" s="3"/>
      <c r="F654" s="3"/>
      <c r="G654" s="5"/>
      <c r="H654" s="5"/>
      <c r="I654" s="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x14ac:dyDescent="0.25">
      <c r="A655" s="3"/>
      <c r="B655" s="3"/>
      <c r="C655" s="3"/>
      <c r="D655" s="5"/>
      <c r="E655" s="3"/>
      <c r="F655" s="3"/>
      <c r="G655" s="5"/>
      <c r="H655" s="5"/>
      <c r="I655" s="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x14ac:dyDescent="0.25">
      <c r="A656" s="3"/>
      <c r="B656" s="3"/>
      <c r="C656" s="3"/>
      <c r="D656" s="5"/>
      <c r="E656" s="3"/>
      <c r="F656" s="3"/>
      <c r="G656" s="5"/>
      <c r="H656" s="5"/>
      <c r="I656" s="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x14ac:dyDescent="0.25">
      <c r="A657" s="3"/>
      <c r="B657" s="3"/>
      <c r="C657" s="3"/>
      <c r="D657" s="5"/>
      <c r="E657" s="3"/>
      <c r="F657" s="3"/>
      <c r="G657" s="5"/>
      <c r="H657" s="5"/>
      <c r="I657" s="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x14ac:dyDescent="0.25">
      <c r="A658" s="3"/>
      <c r="B658" s="3"/>
      <c r="C658" s="3"/>
      <c r="D658" s="5"/>
      <c r="E658" s="3"/>
      <c r="F658" s="3"/>
      <c r="G658" s="5"/>
      <c r="H658" s="5"/>
      <c r="I658" s="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x14ac:dyDescent="0.25">
      <c r="A659" s="3"/>
      <c r="B659" s="3"/>
      <c r="C659" s="3"/>
      <c r="D659" s="5"/>
      <c r="E659" s="3"/>
      <c r="F659" s="3"/>
      <c r="G659" s="5"/>
      <c r="H659" s="5"/>
      <c r="I659" s="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x14ac:dyDescent="0.25">
      <c r="A660" s="3"/>
      <c r="B660" s="3"/>
      <c r="C660" s="3"/>
      <c r="D660" s="5"/>
      <c r="E660" s="3"/>
      <c r="F660" s="3"/>
      <c r="G660" s="5"/>
      <c r="H660" s="5"/>
      <c r="I660" s="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x14ac:dyDescent="0.25">
      <c r="A661" s="3"/>
      <c r="B661" s="3"/>
      <c r="C661" s="3"/>
      <c r="D661" s="5"/>
      <c r="E661" s="3"/>
      <c r="F661" s="3"/>
      <c r="G661" s="5"/>
      <c r="H661" s="5"/>
      <c r="I661" s="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x14ac:dyDescent="0.25">
      <c r="A662" s="3"/>
      <c r="B662" s="3"/>
      <c r="C662" s="3"/>
      <c r="D662" s="5"/>
      <c r="E662" s="3"/>
      <c r="F662" s="3"/>
      <c r="G662" s="5"/>
      <c r="H662" s="5"/>
      <c r="I662" s="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x14ac:dyDescent="0.25">
      <c r="A663" s="3"/>
      <c r="B663" s="3"/>
      <c r="C663" s="3"/>
      <c r="D663" s="5"/>
      <c r="E663" s="3"/>
      <c r="F663" s="3"/>
      <c r="G663" s="5"/>
      <c r="H663" s="5"/>
      <c r="I663" s="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x14ac:dyDescent="0.25">
      <c r="A664" s="3"/>
      <c r="B664" s="3"/>
      <c r="C664" s="3"/>
      <c r="D664" s="5"/>
      <c r="E664" s="3"/>
      <c r="F664" s="3"/>
      <c r="G664" s="5"/>
      <c r="H664" s="5"/>
      <c r="I664" s="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x14ac:dyDescent="0.25">
      <c r="A665" s="3"/>
      <c r="B665" s="3"/>
      <c r="C665" s="3"/>
      <c r="D665" s="5"/>
      <c r="E665" s="3"/>
      <c r="F665" s="3"/>
      <c r="G665" s="5"/>
      <c r="H665" s="5"/>
      <c r="I665" s="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x14ac:dyDescent="0.25">
      <c r="A666" s="3"/>
      <c r="B666" s="3"/>
      <c r="C666" s="3"/>
      <c r="D666" s="5"/>
      <c r="E666" s="3"/>
      <c r="F666" s="3"/>
      <c r="G666" s="5"/>
      <c r="H666" s="5"/>
      <c r="I666" s="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x14ac:dyDescent="0.25">
      <c r="A667" s="3"/>
      <c r="B667" s="3"/>
      <c r="C667" s="3"/>
      <c r="D667" s="5"/>
      <c r="E667" s="3"/>
      <c r="F667" s="3"/>
      <c r="G667" s="5"/>
      <c r="H667" s="5"/>
      <c r="I667" s="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x14ac:dyDescent="0.25">
      <c r="A668" s="3"/>
      <c r="B668" s="3"/>
      <c r="C668" s="3"/>
      <c r="D668" s="5"/>
      <c r="E668" s="3"/>
      <c r="F668" s="3"/>
      <c r="G668" s="5"/>
      <c r="H668" s="5"/>
      <c r="I668" s="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x14ac:dyDescent="0.25">
      <c r="A669" s="3"/>
      <c r="B669" s="3"/>
      <c r="C669" s="3"/>
      <c r="D669" s="5"/>
      <c r="E669" s="3"/>
      <c r="F669" s="3"/>
      <c r="G669" s="5"/>
      <c r="H669" s="5"/>
      <c r="I669" s="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x14ac:dyDescent="0.25">
      <c r="A670" s="3"/>
      <c r="B670" s="3"/>
      <c r="C670" s="3"/>
      <c r="D670" s="5"/>
      <c r="E670" s="3"/>
      <c r="F670" s="3"/>
      <c r="G670" s="5"/>
      <c r="H670" s="5"/>
      <c r="I670" s="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x14ac:dyDescent="0.25">
      <c r="A671" s="3"/>
      <c r="B671" s="3"/>
      <c r="C671" s="3"/>
      <c r="D671" s="5"/>
      <c r="E671" s="3"/>
      <c r="F671" s="3"/>
      <c r="G671" s="5"/>
      <c r="H671" s="5"/>
      <c r="I671" s="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x14ac:dyDescent="0.25">
      <c r="A672" s="3"/>
      <c r="B672" s="3"/>
      <c r="C672" s="3"/>
      <c r="D672" s="5"/>
      <c r="E672" s="3"/>
      <c r="F672" s="3"/>
      <c r="G672" s="5"/>
      <c r="H672" s="5"/>
      <c r="I672" s="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x14ac:dyDescent="0.25">
      <c r="A673" s="3"/>
      <c r="B673" s="3"/>
      <c r="C673" s="3"/>
      <c r="D673" s="5"/>
      <c r="E673" s="3"/>
      <c r="F673" s="3"/>
      <c r="G673" s="5"/>
      <c r="H673" s="5"/>
      <c r="I673" s="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x14ac:dyDescent="0.25">
      <c r="A674" s="3"/>
      <c r="B674" s="3"/>
      <c r="C674" s="3"/>
      <c r="D674" s="5"/>
      <c r="E674" s="3"/>
      <c r="F674" s="3"/>
      <c r="G674" s="5"/>
      <c r="H674" s="5"/>
      <c r="I674" s="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x14ac:dyDescent="0.25">
      <c r="A675" s="3"/>
      <c r="B675" s="3"/>
      <c r="C675" s="3"/>
      <c r="D675" s="5"/>
      <c r="E675" s="3"/>
      <c r="F675" s="3"/>
      <c r="G675" s="5"/>
      <c r="H675" s="5"/>
      <c r="I675" s="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x14ac:dyDescent="0.25">
      <c r="A676" s="3"/>
      <c r="B676" s="3"/>
      <c r="C676" s="3"/>
      <c r="D676" s="5"/>
      <c r="E676" s="3"/>
      <c r="F676" s="3"/>
      <c r="G676" s="5"/>
      <c r="H676" s="5"/>
      <c r="I676" s="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x14ac:dyDescent="0.25">
      <c r="A677" s="3"/>
      <c r="B677" s="3"/>
      <c r="C677" s="3"/>
      <c r="D677" s="5"/>
      <c r="E677" s="3"/>
      <c r="F677" s="3"/>
      <c r="G677" s="5"/>
      <c r="H677" s="5"/>
      <c r="I677" s="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x14ac:dyDescent="0.25">
      <c r="A678" s="3"/>
      <c r="B678" s="3"/>
      <c r="C678" s="3"/>
      <c r="D678" s="5"/>
      <c r="E678" s="3"/>
      <c r="F678" s="3"/>
      <c r="G678" s="5"/>
      <c r="H678" s="5"/>
      <c r="I678" s="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x14ac:dyDescent="0.25">
      <c r="A679" s="3"/>
      <c r="B679" s="3"/>
      <c r="C679" s="3"/>
      <c r="D679" s="5"/>
      <c r="E679" s="3"/>
      <c r="F679" s="3"/>
      <c r="G679" s="5"/>
      <c r="H679" s="5"/>
      <c r="I679" s="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x14ac:dyDescent="0.25">
      <c r="A680" s="3"/>
      <c r="B680" s="3"/>
      <c r="C680" s="3"/>
      <c r="D680" s="5"/>
      <c r="E680" s="3"/>
      <c r="F680" s="3"/>
      <c r="G680" s="5"/>
      <c r="H680" s="5"/>
      <c r="I680" s="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x14ac:dyDescent="0.25">
      <c r="A681" s="3"/>
      <c r="B681" s="3"/>
      <c r="C681" s="3"/>
      <c r="D681" s="5"/>
      <c r="E681" s="3"/>
      <c r="F681" s="3"/>
      <c r="G681" s="5"/>
      <c r="H681" s="5"/>
      <c r="I681" s="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x14ac:dyDescent="0.25">
      <c r="A682" s="3"/>
      <c r="B682" s="3"/>
      <c r="C682" s="3"/>
      <c r="D682" s="5"/>
      <c r="E682" s="3"/>
      <c r="F682" s="3"/>
      <c r="G682" s="5"/>
      <c r="H682" s="5"/>
      <c r="I682" s="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x14ac:dyDescent="0.25">
      <c r="A683" s="3"/>
      <c r="B683" s="3"/>
      <c r="C683" s="3"/>
      <c r="D683" s="5"/>
      <c r="E683" s="3"/>
      <c r="F683" s="3"/>
      <c r="G683" s="5"/>
      <c r="H683" s="5"/>
      <c r="I683" s="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x14ac:dyDescent="0.25">
      <c r="A684" s="3"/>
      <c r="B684" s="3"/>
      <c r="C684" s="3"/>
      <c r="D684" s="5"/>
      <c r="E684" s="3"/>
      <c r="F684" s="3"/>
      <c r="G684" s="5"/>
      <c r="H684" s="5"/>
      <c r="I684" s="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x14ac:dyDescent="0.25">
      <c r="A685" s="3"/>
      <c r="B685" s="3"/>
      <c r="C685" s="3"/>
      <c r="D685" s="5"/>
      <c r="E685" s="3"/>
      <c r="F685" s="3"/>
      <c r="G685" s="5"/>
      <c r="H685" s="5"/>
      <c r="I685" s="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x14ac:dyDescent="0.25">
      <c r="A686" s="3"/>
      <c r="B686" s="3"/>
      <c r="C686" s="3"/>
      <c r="D686" s="5"/>
      <c r="E686" s="3"/>
      <c r="F686" s="3"/>
      <c r="G686" s="5"/>
      <c r="H686" s="5"/>
      <c r="I686" s="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x14ac:dyDescent="0.25">
      <c r="A687" s="3"/>
      <c r="B687" s="3"/>
      <c r="C687" s="3"/>
      <c r="D687" s="5"/>
      <c r="E687" s="3"/>
      <c r="F687" s="3"/>
      <c r="G687" s="5"/>
      <c r="H687" s="5"/>
      <c r="I687" s="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x14ac:dyDescent="0.25">
      <c r="A688" s="3"/>
      <c r="B688" s="3"/>
      <c r="C688" s="3"/>
      <c r="D688" s="5"/>
      <c r="E688" s="3"/>
      <c r="F688" s="3"/>
      <c r="G688" s="5"/>
      <c r="H688" s="5"/>
      <c r="I688" s="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x14ac:dyDescent="0.25">
      <c r="A689" s="3"/>
      <c r="B689" s="3"/>
      <c r="C689" s="3"/>
      <c r="D689" s="5"/>
      <c r="E689" s="3"/>
      <c r="F689" s="3"/>
      <c r="G689" s="5"/>
      <c r="H689" s="5"/>
      <c r="I689" s="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x14ac:dyDescent="0.25">
      <c r="A690" s="3"/>
      <c r="B690" s="3"/>
      <c r="C690" s="3"/>
      <c r="D690" s="5"/>
      <c r="E690" s="3"/>
      <c r="F690" s="3"/>
      <c r="G690" s="5"/>
      <c r="H690" s="5"/>
      <c r="I690" s="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x14ac:dyDescent="0.25">
      <c r="A691" s="3"/>
      <c r="B691" s="3"/>
      <c r="C691" s="3"/>
      <c r="D691" s="5"/>
      <c r="E691" s="3"/>
      <c r="F691" s="3"/>
      <c r="G691" s="5"/>
      <c r="H691" s="5"/>
      <c r="I691" s="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x14ac:dyDescent="0.25">
      <c r="A692" s="3"/>
      <c r="B692" s="3"/>
      <c r="C692" s="3"/>
      <c r="D692" s="5"/>
      <c r="E692" s="3"/>
      <c r="F692" s="3"/>
      <c r="G692" s="5"/>
      <c r="H692" s="5"/>
      <c r="I692" s="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x14ac:dyDescent="0.25">
      <c r="A693" s="3"/>
      <c r="B693" s="3"/>
      <c r="C693" s="3"/>
      <c r="D693" s="5"/>
      <c r="E693" s="3"/>
      <c r="F693" s="3"/>
      <c r="G693" s="5"/>
      <c r="H693" s="5"/>
      <c r="I693" s="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x14ac:dyDescent="0.25">
      <c r="A694" s="3"/>
      <c r="B694" s="3"/>
      <c r="C694" s="3"/>
      <c r="D694" s="5"/>
      <c r="E694" s="3"/>
      <c r="F694" s="3"/>
      <c r="G694" s="5"/>
      <c r="H694" s="5"/>
      <c r="I694" s="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x14ac:dyDescent="0.25">
      <c r="A695" s="3"/>
      <c r="B695" s="3"/>
      <c r="C695" s="3"/>
      <c r="D695" s="5"/>
      <c r="E695" s="3"/>
      <c r="F695" s="3"/>
      <c r="G695" s="5"/>
      <c r="H695" s="5"/>
      <c r="I695" s="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x14ac:dyDescent="0.25">
      <c r="A696" s="3"/>
      <c r="B696" s="3"/>
      <c r="C696" s="3"/>
      <c r="D696" s="5"/>
      <c r="E696" s="3"/>
      <c r="F696" s="3"/>
      <c r="G696" s="5"/>
      <c r="H696" s="5"/>
      <c r="I696" s="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x14ac:dyDescent="0.25">
      <c r="A697" s="3"/>
      <c r="B697" s="3"/>
      <c r="C697" s="3"/>
      <c r="D697" s="5"/>
      <c r="E697" s="3"/>
      <c r="F697" s="3"/>
      <c r="G697" s="5"/>
      <c r="H697" s="5"/>
      <c r="I697" s="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x14ac:dyDescent="0.25">
      <c r="A698" s="3"/>
      <c r="B698" s="3"/>
      <c r="C698" s="3"/>
      <c r="D698" s="5"/>
      <c r="E698" s="3"/>
      <c r="F698" s="3"/>
      <c r="G698" s="5"/>
      <c r="H698" s="5"/>
      <c r="I698" s="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x14ac:dyDescent="0.25">
      <c r="A699" s="3"/>
      <c r="B699" s="3"/>
      <c r="C699" s="3"/>
      <c r="D699" s="5"/>
      <c r="E699" s="3"/>
      <c r="F699" s="3"/>
      <c r="G699" s="5"/>
      <c r="H699" s="5"/>
      <c r="I699" s="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x14ac:dyDescent="0.25">
      <c r="A700" s="3"/>
      <c r="B700" s="3"/>
      <c r="C700" s="3"/>
      <c r="D700" s="5"/>
      <c r="E700" s="3"/>
      <c r="F700" s="3"/>
      <c r="G700" s="5"/>
      <c r="H700" s="5"/>
      <c r="I700" s="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x14ac:dyDescent="0.25">
      <c r="A701" s="3"/>
      <c r="B701" s="3"/>
      <c r="C701" s="3"/>
      <c r="D701" s="5"/>
      <c r="E701" s="3"/>
      <c r="F701" s="3"/>
      <c r="G701" s="5"/>
      <c r="H701" s="5"/>
      <c r="I701" s="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x14ac:dyDescent="0.25">
      <c r="A702" s="3"/>
      <c r="B702" s="3"/>
      <c r="C702" s="3"/>
      <c r="D702" s="5"/>
      <c r="E702" s="3"/>
      <c r="F702" s="3"/>
      <c r="G702" s="5"/>
      <c r="H702" s="5"/>
      <c r="I702" s="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x14ac:dyDescent="0.25">
      <c r="A703" s="3"/>
      <c r="B703" s="3"/>
      <c r="C703" s="3"/>
      <c r="D703" s="5"/>
      <c r="E703" s="3"/>
      <c r="F703" s="3"/>
      <c r="G703" s="5"/>
      <c r="H703" s="5"/>
      <c r="I703" s="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x14ac:dyDescent="0.25">
      <c r="A704" s="3"/>
      <c r="B704" s="3"/>
      <c r="C704" s="3"/>
      <c r="D704" s="5"/>
      <c r="E704" s="3"/>
      <c r="F704" s="3"/>
      <c r="G704" s="5"/>
      <c r="H704" s="5"/>
      <c r="I704" s="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x14ac:dyDescent="0.25">
      <c r="A705" s="3"/>
      <c r="B705" s="3"/>
      <c r="C705" s="3"/>
      <c r="D705" s="5"/>
      <c r="E705" s="3"/>
      <c r="F705" s="3"/>
      <c r="G705" s="5"/>
      <c r="H705" s="5"/>
      <c r="I705" s="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x14ac:dyDescent="0.25">
      <c r="A706" s="3"/>
      <c r="B706" s="3"/>
      <c r="C706" s="3"/>
      <c r="D706" s="5"/>
      <c r="E706" s="3"/>
      <c r="F706" s="3"/>
      <c r="G706" s="5"/>
      <c r="H706" s="5"/>
      <c r="I706" s="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x14ac:dyDescent="0.25">
      <c r="A707" s="3"/>
      <c r="B707" s="3"/>
      <c r="C707" s="3"/>
      <c r="D707" s="5"/>
      <c r="E707" s="3"/>
      <c r="F707" s="3"/>
      <c r="G707" s="5"/>
      <c r="H707" s="5"/>
      <c r="I707" s="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x14ac:dyDescent="0.25">
      <c r="A708" s="3"/>
      <c r="B708" s="3"/>
      <c r="C708" s="3"/>
      <c r="D708" s="5"/>
      <c r="E708" s="3"/>
      <c r="F708" s="3"/>
      <c r="G708" s="5"/>
      <c r="H708" s="5"/>
      <c r="I708" s="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x14ac:dyDescent="0.25">
      <c r="A709" s="3"/>
      <c r="B709" s="3"/>
      <c r="C709" s="3"/>
      <c r="D709" s="5"/>
      <c r="E709" s="3"/>
      <c r="F709" s="3"/>
      <c r="G709" s="5"/>
      <c r="H709" s="5"/>
      <c r="I709" s="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x14ac:dyDescent="0.25">
      <c r="A710" s="3"/>
      <c r="B710" s="3"/>
      <c r="C710" s="3"/>
      <c r="D710" s="5"/>
      <c r="E710" s="3"/>
      <c r="F710" s="3"/>
      <c r="G710" s="5"/>
      <c r="H710" s="5"/>
      <c r="I710" s="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x14ac:dyDescent="0.25">
      <c r="A711" s="3"/>
      <c r="B711" s="3"/>
      <c r="C711" s="3"/>
      <c r="D711" s="5"/>
      <c r="E711" s="3"/>
      <c r="F711" s="3"/>
      <c r="G711" s="5"/>
      <c r="H711" s="5"/>
      <c r="I711" s="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x14ac:dyDescent="0.25">
      <c r="A712" s="3"/>
      <c r="B712" s="3"/>
      <c r="C712" s="3"/>
      <c r="D712" s="5"/>
      <c r="E712" s="3"/>
      <c r="F712" s="3"/>
      <c r="G712" s="5"/>
      <c r="H712" s="5"/>
      <c r="I712" s="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x14ac:dyDescent="0.25">
      <c r="A713" s="3"/>
      <c r="B713" s="3"/>
      <c r="C713" s="3"/>
      <c r="D713" s="5"/>
      <c r="E713" s="3"/>
      <c r="F713" s="3"/>
      <c r="G713" s="5"/>
      <c r="H713" s="5"/>
      <c r="I713" s="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x14ac:dyDescent="0.25">
      <c r="A714" s="3"/>
      <c r="B714" s="3"/>
      <c r="C714" s="3"/>
      <c r="D714" s="5"/>
      <c r="E714" s="3"/>
      <c r="F714" s="3"/>
      <c r="G714" s="5"/>
      <c r="H714" s="5"/>
      <c r="I714" s="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x14ac:dyDescent="0.25">
      <c r="A715" s="3"/>
      <c r="B715" s="3"/>
      <c r="C715" s="3"/>
      <c r="D715" s="5"/>
      <c r="E715" s="3"/>
      <c r="F715" s="3"/>
      <c r="G715" s="5"/>
      <c r="H715" s="5"/>
      <c r="I715" s="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x14ac:dyDescent="0.25">
      <c r="A716" s="3"/>
      <c r="B716" s="3"/>
      <c r="C716" s="3"/>
      <c r="D716" s="5"/>
      <c r="E716" s="3"/>
      <c r="F716" s="3"/>
      <c r="G716" s="5"/>
      <c r="H716" s="5"/>
      <c r="I716" s="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x14ac:dyDescent="0.25">
      <c r="A717" s="3"/>
      <c r="B717" s="3"/>
      <c r="C717" s="3"/>
      <c r="D717" s="5"/>
      <c r="E717" s="3"/>
      <c r="F717" s="3"/>
      <c r="G717" s="5"/>
      <c r="H717" s="5"/>
      <c r="I717" s="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x14ac:dyDescent="0.25">
      <c r="A718" s="3"/>
      <c r="B718" s="3"/>
      <c r="C718" s="3"/>
      <c r="D718" s="5"/>
      <c r="E718" s="3"/>
      <c r="F718" s="3"/>
      <c r="G718" s="5"/>
      <c r="H718" s="5"/>
      <c r="I718" s="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x14ac:dyDescent="0.25">
      <c r="A719" s="3"/>
      <c r="B719" s="3"/>
      <c r="C719" s="3"/>
      <c r="D719" s="5"/>
      <c r="E719" s="3"/>
      <c r="F719" s="3"/>
      <c r="G719" s="5"/>
      <c r="H719" s="5"/>
      <c r="I719" s="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x14ac:dyDescent="0.25">
      <c r="A720" s="3"/>
      <c r="B720" s="3"/>
      <c r="C720" s="3"/>
      <c r="D720" s="5"/>
      <c r="E720" s="3"/>
      <c r="F720" s="3"/>
      <c r="G720" s="5"/>
      <c r="H720" s="5"/>
      <c r="I720" s="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x14ac:dyDescent="0.25">
      <c r="A721" s="3"/>
      <c r="B721" s="3"/>
      <c r="C721" s="3"/>
      <c r="D721" s="5"/>
      <c r="E721" s="3"/>
      <c r="F721" s="3"/>
      <c r="G721" s="5"/>
      <c r="H721" s="5"/>
      <c r="I721" s="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x14ac:dyDescent="0.25">
      <c r="A722" s="3"/>
      <c r="B722" s="3"/>
      <c r="C722" s="3"/>
      <c r="D722" s="5"/>
      <c r="E722" s="3"/>
      <c r="F722" s="3"/>
      <c r="G722" s="5"/>
      <c r="H722" s="5"/>
      <c r="I722" s="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x14ac:dyDescent="0.25">
      <c r="A723" s="3"/>
      <c r="B723" s="3"/>
      <c r="C723" s="3"/>
      <c r="D723" s="5"/>
      <c r="E723" s="3"/>
      <c r="F723" s="3"/>
      <c r="G723" s="5"/>
      <c r="H723" s="5"/>
      <c r="I723" s="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x14ac:dyDescent="0.25">
      <c r="A724" s="3"/>
      <c r="B724" s="3"/>
      <c r="C724" s="3"/>
      <c r="D724" s="5"/>
      <c r="E724" s="3"/>
      <c r="F724" s="3"/>
      <c r="G724" s="5"/>
      <c r="H724" s="5"/>
      <c r="I724" s="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x14ac:dyDescent="0.25">
      <c r="A725" s="3"/>
      <c r="B725" s="3"/>
      <c r="C725" s="3"/>
      <c r="D725" s="5"/>
      <c r="E725" s="3"/>
      <c r="F725" s="3"/>
      <c r="G725" s="5"/>
      <c r="H725" s="5"/>
      <c r="I725" s="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x14ac:dyDescent="0.25">
      <c r="A726" s="3"/>
      <c r="B726" s="3"/>
      <c r="C726" s="3"/>
      <c r="D726" s="5"/>
      <c r="E726" s="3"/>
      <c r="F726" s="3"/>
      <c r="G726" s="5"/>
      <c r="H726" s="5"/>
      <c r="I726" s="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x14ac:dyDescent="0.25">
      <c r="A727" s="3"/>
      <c r="B727" s="3"/>
      <c r="C727" s="3"/>
      <c r="D727" s="5"/>
      <c r="E727" s="3"/>
      <c r="F727" s="3"/>
      <c r="G727" s="5"/>
      <c r="H727" s="5"/>
      <c r="I727" s="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x14ac:dyDescent="0.25">
      <c r="A728" s="3"/>
      <c r="B728" s="3"/>
      <c r="C728" s="3"/>
      <c r="D728" s="5"/>
      <c r="E728" s="3"/>
      <c r="F728" s="3"/>
      <c r="G728" s="5"/>
      <c r="H728" s="5"/>
      <c r="I728" s="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x14ac:dyDescent="0.25">
      <c r="A729" s="3"/>
      <c r="B729" s="3"/>
      <c r="C729" s="3"/>
      <c r="D729" s="5"/>
      <c r="E729" s="3"/>
      <c r="F729" s="3"/>
      <c r="G729" s="5"/>
      <c r="H729" s="5"/>
      <c r="I729" s="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x14ac:dyDescent="0.25">
      <c r="A730" s="3"/>
      <c r="B730" s="3"/>
      <c r="C730" s="3"/>
      <c r="D730" s="5"/>
      <c r="E730" s="3"/>
      <c r="F730" s="3"/>
      <c r="G730" s="5"/>
      <c r="H730" s="5"/>
      <c r="I730" s="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x14ac:dyDescent="0.25">
      <c r="A731" s="3"/>
      <c r="B731" s="3"/>
      <c r="C731" s="3"/>
      <c r="D731" s="5"/>
      <c r="E731" s="3"/>
      <c r="F731" s="3"/>
      <c r="G731" s="5"/>
      <c r="H731" s="5"/>
      <c r="I731" s="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x14ac:dyDescent="0.25">
      <c r="A732" s="3"/>
      <c r="B732" s="3"/>
      <c r="C732" s="3"/>
      <c r="D732" s="5"/>
      <c r="E732" s="3"/>
      <c r="F732" s="3"/>
      <c r="G732" s="5"/>
      <c r="H732" s="5"/>
      <c r="I732" s="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x14ac:dyDescent="0.25">
      <c r="A733" s="3"/>
      <c r="B733" s="3"/>
      <c r="C733" s="3"/>
      <c r="D733" s="5"/>
      <c r="E733" s="3"/>
      <c r="F733" s="3"/>
      <c r="G733" s="5"/>
      <c r="H733" s="5"/>
      <c r="I733" s="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x14ac:dyDescent="0.25">
      <c r="A734" s="3"/>
      <c r="B734" s="3"/>
      <c r="C734" s="3"/>
      <c r="D734" s="5"/>
      <c r="E734" s="3"/>
      <c r="F734" s="3"/>
      <c r="G734" s="5"/>
      <c r="H734" s="5"/>
      <c r="I734" s="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x14ac:dyDescent="0.25">
      <c r="A735" s="3"/>
      <c r="B735" s="3"/>
      <c r="C735" s="3"/>
      <c r="D735" s="5"/>
      <c r="E735" s="3"/>
      <c r="F735" s="3"/>
      <c r="G735" s="5"/>
      <c r="H735" s="5"/>
      <c r="I735" s="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x14ac:dyDescent="0.25">
      <c r="A736" s="3"/>
      <c r="B736" s="3"/>
      <c r="C736" s="3"/>
      <c r="D736" s="5"/>
      <c r="E736" s="3"/>
      <c r="F736" s="3"/>
      <c r="G736" s="5"/>
      <c r="H736" s="5"/>
      <c r="I736" s="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x14ac:dyDescent="0.25">
      <c r="A737" s="3"/>
      <c r="B737" s="3"/>
      <c r="C737" s="3"/>
      <c r="D737" s="5"/>
      <c r="E737" s="3"/>
      <c r="F737" s="3"/>
      <c r="G737" s="5"/>
      <c r="H737" s="5"/>
      <c r="I737" s="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x14ac:dyDescent="0.25">
      <c r="A738" s="3"/>
      <c r="B738" s="3"/>
      <c r="C738" s="3"/>
      <c r="D738" s="5"/>
      <c r="E738" s="3"/>
      <c r="F738" s="3"/>
      <c r="G738" s="5"/>
      <c r="H738" s="5"/>
      <c r="I738" s="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x14ac:dyDescent="0.25">
      <c r="A739" s="3"/>
      <c r="B739" s="3"/>
      <c r="C739" s="3"/>
      <c r="D739" s="5"/>
      <c r="E739" s="3"/>
      <c r="F739" s="3"/>
      <c r="G739" s="5"/>
      <c r="H739" s="5"/>
      <c r="I739" s="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x14ac:dyDescent="0.25">
      <c r="A740" s="3"/>
      <c r="B740" s="3"/>
      <c r="C740" s="3"/>
      <c r="D740" s="5"/>
      <c r="E740" s="3"/>
      <c r="F740" s="3"/>
      <c r="G740" s="5"/>
      <c r="H740" s="5"/>
      <c r="I740" s="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x14ac:dyDescent="0.25">
      <c r="A741" s="3"/>
      <c r="B741" s="3"/>
      <c r="C741" s="3"/>
      <c r="D741" s="5"/>
      <c r="E741" s="3"/>
      <c r="F741" s="3"/>
      <c r="G741" s="5"/>
      <c r="H741" s="5"/>
      <c r="I741" s="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x14ac:dyDescent="0.25">
      <c r="A742" s="3"/>
      <c r="B742" s="3"/>
      <c r="C742" s="3"/>
      <c r="D742" s="5"/>
      <c r="E742" s="3"/>
      <c r="F742" s="3"/>
      <c r="G742" s="5"/>
      <c r="H742" s="5"/>
      <c r="I742" s="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x14ac:dyDescent="0.25">
      <c r="A743" s="3"/>
      <c r="B743" s="3"/>
      <c r="C743" s="3"/>
      <c r="D743" s="5"/>
      <c r="E743" s="3"/>
      <c r="F743" s="3"/>
      <c r="G743" s="5"/>
      <c r="H743" s="5"/>
      <c r="I743" s="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x14ac:dyDescent="0.25">
      <c r="A744" s="3"/>
      <c r="B744" s="3"/>
      <c r="C744" s="3"/>
      <c r="D744" s="5"/>
      <c r="E744" s="3"/>
      <c r="F744" s="3"/>
      <c r="G744" s="5"/>
      <c r="H744" s="5"/>
      <c r="I744" s="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x14ac:dyDescent="0.25">
      <c r="A745" s="3"/>
      <c r="B745" s="3"/>
      <c r="C745" s="3"/>
      <c r="D745" s="5"/>
      <c r="E745" s="3"/>
      <c r="F745" s="3"/>
      <c r="G745" s="5"/>
      <c r="H745" s="5"/>
      <c r="I745" s="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x14ac:dyDescent="0.25">
      <c r="A746" s="3"/>
      <c r="B746" s="3"/>
      <c r="C746" s="3"/>
      <c r="D746" s="5"/>
      <c r="E746" s="3"/>
      <c r="F746" s="3"/>
      <c r="G746" s="5"/>
      <c r="H746" s="5"/>
      <c r="I746" s="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x14ac:dyDescent="0.25">
      <c r="A747" s="3"/>
      <c r="B747" s="3"/>
      <c r="C747" s="3"/>
      <c r="D747" s="5"/>
      <c r="E747" s="3"/>
      <c r="F747" s="3"/>
      <c r="G747" s="5"/>
      <c r="H747" s="5"/>
      <c r="I747" s="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x14ac:dyDescent="0.25">
      <c r="A748" s="3"/>
      <c r="B748" s="3"/>
      <c r="C748" s="3"/>
      <c r="D748" s="5"/>
      <c r="E748" s="3"/>
      <c r="F748" s="3"/>
      <c r="G748" s="5"/>
      <c r="H748" s="5"/>
      <c r="I748" s="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x14ac:dyDescent="0.25">
      <c r="A749" s="3"/>
      <c r="B749" s="3"/>
      <c r="C749" s="3"/>
      <c r="D749" s="5"/>
      <c r="E749" s="3"/>
      <c r="F749" s="3"/>
      <c r="G749" s="5"/>
      <c r="H749" s="5"/>
      <c r="I749" s="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x14ac:dyDescent="0.25">
      <c r="A750" s="3"/>
      <c r="B750" s="3"/>
      <c r="C750" s="3"/>
      <c r="D750" s="5"/>
      <c r="E750" s="3"/>
      <c r="F750" s="3"/>
      <c r="G750" s="5"/>
      <c r="H750" s="5"/>
      <c r="I750" s="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x14ac:dyDescent="0.25">
      <c r="A751" s="3"/>
      <c r="B751" s="3"/>
      <c r="C751" s="3"/>
      <c r="D751" s="5"/>
      <c r="E751" s="3"/>
      <c r="F751" s="3"/>
      <c r="G751" s="5"/>
      <c r="H751" s="5"/>
      <c r="I751" s="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x14ac:dyDescent="0.25">
      <c r="A752" s="3"/>
      <c r="B752" s="3"/>
      <c r="C752" s="3"/>
      <c r="D752" s="5"/>
      <c r="E752" s="3"/>
      <c r="F752" s="3"/>
      <c r="G752" s="5"/>
      <c r="H752" s="5"/>
      <c r="I752" s="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x14ac:dyDescent="0.25">
      <c r="A753" s="3"/>
      <c r="B753" s="3"/>
      <c r="C753" s="3"/>
      <c r="D753" s="5"/>
      <c r="E753" s="3"/>
      <c r="F753" s="3"/>
      <c r="G753" s="5"/>
      <c r="H753" s="5"/>
      <c r="I753" s="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x14ac:dyDescent="0.25">
      <c r="A754" s="3"/>
      <c r="B754" s="3"/>
      <c r="C754" s="3"/>
      <c r="D754" s="5"/>
      <c r="E754" s="3"/>
      <c r="F754" s="3"/>
      <c r="G754" s="5"/>
      <c r="H754" s="5"/>
      <c r="I754" s="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x14ac:dyDescent="0.25">
      <c r="A755" s="3"/>
      <c r="B755" s="3"/>
      <c r="C755" s="3"/>
      <c r="D755" s="5"/>
      <c r="E755" s="3"/>
      <c r="F755" s="3"/>
      <c r="G755" s="5"/>
      <c r="H755" s="5"/>
      <c r="I755" s="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x14ac:dyDescent="0.25">
      <c r="A756" s="3"/>
      <c r="B756" s="3"/>
      <c r="C756" s="3"/>
      <c r="D756" s="5"/>
      <c r="E756" s="3"/>
      <c r="F756" s="3"/>
      <c r="G756" s="5"/>
      <c r="H756" s="5"/>
      <c r="I756" s="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x14ac:dyDescent="0.25">
      <c r="A757" s="3"/>
      <c r="B757" s="3"/>
      <c r="C757" s="3"/>
      <c r="D757" s="5"/>
      <c r="E757" s="3"/>
      <c r="F757" s="3"/>
      <c r="G757" s="5"/>
      <c r="H757" s="5"/>
      <c r="I757" s="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x14ac:dyDescent="0.25">
      <c r="A758" s="3"/>
      <c r="B758" s="3"/>
      <c r="C758" s="3"/>
      <c r="D758" s="5"/>
      <c r="E758" s="3"/>
      <c r="F758" s="3"/>
      <c r="G758" s="5"/>
      <c r="H758" s="5"/>
      <c r="I758" s="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x14ac:dyDescent="0.25">
      <c r="A759" s="3"/>
      <c r="B759" s="3"/>
      <c r="C759" s="3"/>
      <c r="D759" s="5"/>
      <c r="E759" s="3"/>
      <c r="F759" s="3"/>
      <c r="G759" s="5"/>
      <c r="H759" s="5"/>
      <c r="I759" s="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x14ac:dyDescent="0.25">
      <c r="A760" s="3"/>
      <c r="B760" s="3"/>
      <c r="C760" s="3"/>
      <c r="D760" s="5"/>
      <c r="E760" s="3"/>
      <c r="F760" s="3"/>
      <c r="G760" s="5"/>
      <c r="H760" s="5"/>
      <c r="I760" s="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x14ac:dyDescent="0.25">
      <c r="A761" s="3"/>
      <c r="B761" s="3"/>
      <c r="C761" s="3"/>
      <c r="D761" s="5"/>
      <c r="E761" s="3"/>
      <c r="F761" s="3"/>
      <c r="G761" s="5"/>
      <c r="H761" s="5"/>
      <c r="I761" s="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x14ac:dyDescent="0.25">
      <c r="A762" s="3"/>
      <c r="B762" s="3"/>
      <c r="C762" s="3"/>
      <c r="D762" s="5"/>
      <c r="E762" s="3"/>
      <c r="F762" s="3"/>
      <c r="G762" s="5"/>
      <c r="H762" s="5"/>
      <c r="I762" s="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x14ac:dyDescent="0.25">
      <c r="A763" s="3"/>
      <c r="B763" s="3"/>
      <c r="C763" s="3"/>
      <c r="D763" s="5"/>
      <c r="E763" s="3"/>
      <c r="F763" s="3"/>
      <c r="G763" s="5"/>
      <c r="H763" s="5"/>
      <c r="I763" s="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x14ac:dyDescent="0.25">
      <c r="A764" s="3"/>
      <c r="B764" s="3"/>
      <c r="C764" s="3"/>
      <c r="D764" s="5"/>
      <c r="E764" s="3"/>
      <c r="F764" s="3"/>
      <c r="G764" s="5"/>
      <c r="H764" s="5"/>
      <c r="I764" s="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x14ac:dyDescent="0.25">
      <c r="A765" s="3"/>
      <c r="B765" s="3"/>
      <c r="C765" s="3"/>
      <c r="D765" s="5"/>
      <c r="E765" s="3"/>
      <c r="F765" s="3"/>
      <c r="G765" s="5"/>
      <c r="H765" s="5"/>
      <c r="I765" s="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x14ac:dyDescent="0.25">
      <c r="A766" s="3"/>
      <c r="B766" s="3"/>
      <c r="C766" s="3"/>
      <c r="D766" s="5"/>
      <c r="E766" s="3"/>
      <c r="F766" s="3"/>
      <c r="G766" s="5"/>
      <c r="H766" s="5"/>
      <c r="I766" s="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x14ac:dyDescent="0.25">
      <c r="A767" s="3"/>
      <c r="B767" s="3"/>
      <c r="C767" s="3"/>
      <c r="D767" s="5"/>
      <c r="E767" s="3"/>
      <c r="F767" s="3"/>
      <c r="G767" s="5"/>
      <c r="H767" s="5"/>
      <c r="I767" s="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x14ac:dyDescent="0.25">
      <c r="A768" s="3"/>
      <c r="B768" s="3"/>
      <c r="C768" s="3"/>
      <c r="D768" s="5"/>
      <c r="E768" s="3"/>
      <c r="F768" s="3"/>
      <c r="G768" s="5"/>
      <c r="H768" s="5"/>
      <c r="I768" s="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x14ac:dyDescent="0.25">
      <c r="A769" s="3"/>
      <c r="B769" s="3"/>
      <c r="C769" s="3"/>
      <c r="D769" s="5"/>
      <c r="E769" s="3"/>
      <c r="F769" s="3"/>
      <c r="G769" s="5"/>
      <c r="H769" s="5"/>
      <c r="I769" s="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x14ac:dyDescent="0.25">
      <c r="A770" s="3"/>
      <c r="B770" s="3"/>
      <c r="C770" s="3"/>
      <c r="D770" s="5"/>
      <c r="E770" s="3"/>
      <c r="F770" s="3"/>
      <c r="G770" s="5"/>
      <c r="H770" s="5"/>
      <c r="I770" s="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x14ac:dyDescent="0.25">
      <c r="A771" s="3"/>
      <c r="B771" s="3"/>
      <c r="C771" s="3"/>
      <c r="D771" s="5"/>
      <c r="E771" s="3"/>
      <c r="F771" s="3"/>
      <c r="G771" s="5"/>
      <c r="H771" s="5"/>
      <c r="I771" s="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x14ac:dyDescent="0.25">
      <c r="A772" s="3"/>
      <c r="B772" s="3"/>
      <c r="C772" s="3"/>
      <c r="D772" s="5"/>
      <c r="E772" s="3"/>
      <c r="F772" s="3"/>
      <c r="G772" s="5"/>
      <c r="H772" s="5"/>
      <c r="I772" s="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x14ac:dyDescent="0.25">
      <c r="A773" s="3"/>
      <c r="B773" s="3"/>
      <c r="C773" s="3"/>
      <c r="D773" s="5"/>
      <c r="E773" s="3"/>
      <c r="F773" s="3"/>
      <c r="G773" s="5"/>
      <c r="H773" s="5"/>
      <c r="I773" s="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x14ac:dyDescent="0.25">
      <c r="A774" s="3"/>
      <c r="B774" s="3"/>
      <c r="C774" s="3"/>
      <c r="D774" s="5"/>
      <c r="E774" s="3"/>
      <c r="F774" s="3"/>
      <c r="G774" s="5"/>
      <c r="H774" s="5"/>
      <c r="I774" s="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x14ac:dyDescent="0.25">
      <c r="A775" s="3"/>
      <c r="B775" s="3"/>
      <c r="C775" s="3"/>
      <c r="D775" s="5"/>
      <c r="E775" s="3"/>
      <c r="F775" s="3"/>
      <c r="G775" s="5"/>
      <c r="H775" s="5"/>
      <c r="I775" s="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x14ac:dyDescent="0.25">
      <c r="A776" s="3"/>
      <c r="B776" s="3"/>
      <c r="C776" s="3"/>
      <c r="D776" s="5"/>
      <c r="E776" s="3"/>
      <c r="F776" s="3"/>
      <c r="G776" s="5"/>
      <c r="H776" s="5"/>
      <c r="I776" s="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x14ac:dyDescent="0.25">
      <c r="A777" s="3"/>
      <c r="B777" s="3"/>
      <c r="C777" s="3"/>
      <c r="D777" s="5"/>
      <c r="E777" s="3"/>
      <c r="F777" s="3"/>
      <c r="G777" s="5"/>
      <c r="H777" s="5"/>
      <c r="I777" s="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x14ac:dyDescent="0.25">
      <c r="A778" s="3"/>
      <c r="B778" s="3"/>
      <c r="C778" s="3"/>
      <c r="D778" s="5"/>
      <c r="E778" s="3"/>
      <c r="F778" s="3"/>
      <c r="G778" s="5"/>
      <c r="H778" s="5"/>
      <c r="I778" s="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x14ac:dyDescent="0.25">
      <c r="A779" s="3"/>
      <c r="B779" s="3"/>
      <c r="C779" s="3"/>
      <c r="D779" s="5"/>
      <c r="E779" s="3"/>
      <c r="F779" s="3"/>
      <c r="G779" s="5"/>
      <c r="H779" s="5"/>
      <c r="I779" s="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x14ac:dyDescent="0.25">
      <c r="A780" s="3"/>
      <c r="B780" s="3"/>
      <c r="C780" s="3"/>
      <c r="D780" s="5"/>
      <c r="E780" s="3"/>
      <c r="F780" s="3"/>
      <c r="G780" s="5"/>
      <c r="H780" s="5"/>
      <c r="I780" s="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x14ac:dyDescent="0.25">
      <c r="A781" s="3"/>
      <c r="B781" s="3"/>
      <c r="C781" s="3"/>
      <c r="D781" s="5"/>
      <c r="E781" s="3"/>
      <c r="F781" s="3"/>
      <c r="G781" s="5"/>
      <c r="H781" s="5"/>
      <c r="I781" s="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x14ac:dyDescent="0.25">
      <c r="A782" s="3"/>
      <c r="B782" s="3"/>
      <c r="C782" s="3"/>
      <c r="D782" s="5"/>
      <c r="E782" s="3"/>
      <c r="F782" s="3"/>
      <c r="G782" s="5"/>
      <c r="H782" s="5"/>
      <c r="I782" s="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x14ac:dyDescent="0.25">
      <c r="A783" s="3"/>
      <c r="B783" s="3"/>
      <c r="C783" s="3"/>
      <c r="D783" s="5"/>
      <c r="E783" s="3"/>
      <c r="F783" s="3"/>
      <c r="G783" s="5"/>
      <c r="H783" s="5"/>
      <c r="I783" s="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x14ac:dyDescent="0.25">
      <c r="A784" s="3"/>
      <c r="B784" s="3"/>
      <c r="C784" s="3"/>
      <c r="D784" s="5"/>
      <c r="E784" s="3"/>
      <c r="F784" s="3"/>
      <c r="G784" s="5"/>
      <c r="H784" s="5"/>
      <c r="I784" s="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x14ac:dyDescent="0.25">
      <c r="A785" s="3"/>
      <c r="B785" s="3"/>
      <c r="C785" s="3"/>
      <c r="D785" s="5"/>
      <c r="E785" s="3"/>
      <c r="F785" s="3"/>
      <c r="G785" s="5"/>
      <c r="H785" s="5"/>
      <c r="I785" s="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x14ac:dyDescent="0.25">
      <c r="A786" s="3"/>
      <c r="B786" s="3"/>
      <c r="C786" s="3"/>
      <c r="D786" s="5"/>
      <c r="E786" s="3"/>
      <c r="F786" s="3"/>
      <c r="G786" s="5"/>
      <c r="H786" s="5"/>
      <c r="I786" s="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x14ac:dyDescent="0.25">
      <c r="A787" s="3"/>
      <c r="B787" s="3"/>
      <c r="C787" s="3"/>
      <c r="D787" s="5"/>
      <c r="E787" s="3"/>
      <c r="F787" s="3"/>
      <c r="G787" s="5"/>
      <c r="H787" s="5"/>
      <c r="I787" s="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x14ac:dyDescent="0.25">
      <c r="A788" s="3"/>
      <c r="B788" s="3"/>
      <c r="C788" s="3"/>
      <c r="D788" s="5"/>
      <c r="E788" s="3"/>
      <c r="F788" s="3"/>
      <c r="G788" s="5"/>
      <c r="H788" s="5"/>
      <c r="I788" s="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x14ac:dyDescent="0.25">
      <c r="A789" s="3"/>
      <c r="B789" s="3"/>
      <c r="C789" s="3"/>
      <c r="D789" s="5"/>
      <c r="E789" s="3"/>
      <c r="F789" s="3"/>
      <c r="G789" s="5"/>
      <c r="H789" s="5"/>
      <c r="I789" s="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x14ac:dyDescent="0.25">
      <c r="A790" s="3"/>
      <c r="B790" s="3"/>
      <c r="C790" s="3"/>
      <c r="D790" s="5"/>
      <c r="E790" s="3"/>
      <c r="F790" s="3"/>
      <c r="G790" s="5"/>
      <c r="H790" s="5"/>
      <c r="I790" s="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x14ac:dyDescent="0.25">
      <c r="A791" s="3"/>
      <c r="B791" s="3"/>
      <c r="C791" s="3"/>
      <c r="D791" s="5"/>
      <c r="E791" s="3"/>
      <c r="F791" s="3"/>
      <c r="G791" s="5"/>
      <c r="H791" s="5"/>
      <c r="I791" s="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x14ac:dyDescent="0.25">
      <c r="A792" s="3"/>
      <c r="B792" s="3"/>
      <c r="C792" s="3"/>
      <c r="D792" s="5"/>
      <c r="E792" s="3"/>
      <c r="F792" s="3"/>
      <c r="G792" s="5"/>
      <c r="H792" s="5"/>
      <c r="I792" s="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x14ac:dyDescent="0.25">
      <c r="A793" s="3"/>
      <c r="B793" s="3"/>
      <c r="C793" s="3"/>
      <c r="D793" s="5"/>
      <c r="E793" s="3"/>
      <c r="F793" s="3"/>
      <c r="G793" s="5"/>
      <c r="H793" s="5"/>
      <c r="I793" s="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x14ac:dyDescent="0.25">
      <c r="A794" s="3"/>
      <c r="B794" s="3"/>
      <c r="C794" s="3"/>
      <c r="D794" s="5"/>
      <c r="E794" s="3"/>
      <c r="F794" s="3"/>
      <c r="G794" s="5"/>
      <c r="H794" s="5"/>
      <c r="I794" s="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x14ac:dyDescent="0.25">
      <c r="A795" s="3"/>
      <c r="B795" s="3"/>
      <c r="C795" s="3"/>
      <c r="D795" s="5"/>
      <c r="E795" s="3"/>
      <c r="F795" s="3"/>
      <c r="G795" s="5"/>
      <c r="H795" s="5"/>
      <c r="I795" s="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x14ac:dyDescent="0.25">
      <c r="A796" s="3"/>
      <c r="B796" s="3"/>
      <c r="C796" s="3"/>
      <c r="D796" s="5"/>
      <c r="E796" s="3"/>
      <c r="F796" s="3"/>
      <c r="G796" s="5"/>
      <c r="H796" s="5"/>
      <c r="I796" s="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x14ac:dyDescent="0.25">
      <c r="A797" s="3"/>
      <c r="B797" s="3"/>
      <c r="C797" s="3"/>
      <c r="D797" s="5"/>
      <c r="E797" s="3"/>
      <c r="F797" s="3"/>
      <c r="G797" s="5"/>
      <c r="H797" s="5"/>
      <c r="I797" s="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x14ac:dyDescent="0.25">
      <c r="A798" s="3"/>
      <c r="B798" s="3"/>
      <c r="C798" s="3"/>
      <c r="D798" s="5"/>
      <c r="E798" s="3"/>
      <c r="F798" s="3"/>
      <c r="G798" s="5"/>
      <c r="H798" s="5"/>
      <c r="I798" s="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x14ac:dyDescent="0.25">
      <c r="A799" s="3"/>
      <c r="B799" s="3"/>
      <c r="C799" s="3"/>
      <c r="D799" s="5"/>
      <c r="E799" s="3"/>
      <c r="F799" s="3"/>
      <c r="G799" s="5"/>
      <c r="H799" s="5"/>
      <c r="I799" s="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x14ac:dyDescent="0.25">
      <c r="A800" s="3"/>
      <c r="B800" s="3"/>
      <c r="C800" s="3"/>
      <c r="D800" s="5"/>
      <c r="E800" s="3"/>
      <c r="F800" s="3"/>
      <c r="G800" s="5"/>
      <c r="H800" s="5"/>
      <c r="I800" s="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x14ac:dyDescent="0.25">
      <c r="A801" s="3"/>
      <c r="B801" s="3"/>
      <c r="C801" s="3"/>
      <c r="D801" s="5"/>
      <c r="E801" s="3"/>
      <c r="F801" s="3"/>
      <c r="G801" s="5"/>
      <c r="H801" s="5"/>
      <c r="I801" s="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x14ac:dyDescent="0.25">
      <c r="A802" s="3"/>
      <c r="B802" s="3"/>
      <c r="C802" s="3"/>
      <c r="D802" s="5"/>
      <c r="E802" s="3"/>
      <c r="F802" s="3"/>
      <c r="G802" s="5"/>
      <c r="H802" s="5"/>
      <c r="I802" s="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x14ac:dyDescent="0.25">
      <c r="A803" s="3"/>
      <c r="B803" s="3"/>
      <c r="C803" s="3"/>
      <c r="D803" s="5"/>
      <c r="E803" s="3"/>
      <c r="F803" s="3"/>
      <c r="G803" s="5"/>
      <c r="H803" s="5"/>
      <c r="I803" s="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x14ac:dyDescent="0.25">
      <c r="A804" s="3"/>
      <c r="B804" s="3"/>
      <c r="C804" s="3"/>
      <c r="D804" s="5"/>
      <c r="E804" s="3"/>
      <c r="F804" s="3"/>
      <c r="G804" s="5"/>
      <c r="H804" s="5"/>
      <c r="I804" s="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x14ac:dyDescent="0.25">
      <c r="A805" s="3"/>
      <c r="B805" s="3"/>
      <c r="C805" s="3"/>
      <c r="D805" s="5"/>
      <c r="E805" s="3"/>
      <c r="F805" s="3"/>
      <c r="G805" s="5"/>
      <c r="H805" s="5"/>
      <c r="I805" s="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x14ac:dyDescent="0.25">
      <c r="A806" s="3"/>
      <c r="B806" s="3"/>
      <c r="C806" s="3"/>
      <c r="D806" s="5"/>
      <c r="E806" s="3"/>
      <c r="F806" s="3"/>
      <c r="G806" s="5"/>
      <c r="H806" s="5"/>
      <c r="I806" s="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x14ac:dyDescent="0.25">
      <c r="A807" s="3"/>
      <c r="B807" s="3"/>
      <c r="C807" s="3"/>
      <c r="D807" s="5"/>
      <c r="E807" s="3"/>
      <c r="F807" s="3"/>
      <c r="G807" s="5"/>
      <c r="H807" s="5"/>
      <c r="I807" s="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x14ac:dyDescent="0.25">
      <c r="A808" s="3"/>
      <c r="B808" s="3"/>
      <c r="C808" s="3"/>
      <c r="D808" s="5"/>
      <c r="E808" s="3"/>
      <c r="F808" s="3"/>
      <c r="G808" s="5"/>
      <c r="H808" s="5"/>
      <c r="I808" s="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x14ac:dyDescent="0.25">
      <c r="A809" s="3"/>
      <c r="B809" s="3"/>
      <c r="C809" s="3"/>
      <c r="D809" s="5"/>
      <c r="E809" s="3"/>
      <c r="F809" s="3"/>
      <c r="G809" s="5"/>
      <c r="H809" s="5"/>
      <c r="I809" s="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x14ac:dyDescent="0.25">
      <c r="A810" s="3"/>
      <c r="B810" s="3"/>
      <c r="C810" s="3"/>
      <c r="D810" s="5"/>
      <c r="E810" s="3"/>
      <c r="F810" s="3"/>
      <c r="G810" s="5"/>
      <c r="H810" s="5"/>
      <c r="I810" s="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x14ac:dyDescent="0.25">
      <c r="A811" s="3"/>
      <c r="B811" s="3"/>
      <c r="C811" s="3"/>
      <c r="D811" s="5"/>
      <c r="E811" s="3"/>
      <c r="F811" s="3"/>
      <c r="G811" s="5"/>
      <c r="H811" s="5"/>
      <c r="I811" s="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x14ac:dyDescent="0.25">
      <c r="A812" s="3"/>
      <c r="B812" s="3"/>
      <c r="C812" s="3"/>
      <c r="D812" s="5"/>
      <c r="E812" s="3"/>
      <c r="F812" s="3"/>
      <c r="G812" s="5"/>
      <c r="H812" s="5"/>
      <c r="I812" s="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x14ac:dyDescent="0.25">
      <c r="A813" s="3"/>
      <c r="B813" s="3"/>
      <c r="C813" s="3"/>
      <c r="D813" s="5"/>
      <c r="E813" s="3"/>
      <c r="F813" s="3"/>
      <c r="G813" s="5"/>
      <c r="H813" s="5"/>
      <c r="I813" s="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x14ac:dyDescent="0.25">
      <c r="A814" s="3"/>
      <c r="B814" s="3"/>
      <c r="C814" s="3"/>
      <c r="D814" s="5"/>
      <c r="E814" s="3"/>
      <c r="F814" s="3"/>
      <c r="G814" s="5"/>
      <c r="H814" s="5"/>
      <c r="I814" s="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x14ac:dyDescent="0.25">
      <c r="A815" s="3"/>
      <c r="B815" s="3"/>
      <c r="C815" s="3"/>
      <c r="D815" s="5"/>
      <c r="E815" s="3"/>
      <c r="F815" s="3"/>
      <c r="G815" s="5"/>
      <c r="H815" s="5"/>
      <c r="I815" s="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x14ac:dyDescent="0.25">
      <c r="A816" s="3"/>
      <c r="B816" s="3"/>
      <c r="C816" s="3"/>
      <c r="D816" s="5"/>
      <c r="E816" s="3"/>
      <c r="F816" s="3"/>
      <c r="G816" s="5"/>
      <c r="H816" s="5"/>
      <c r="I816" s="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x14ac:dyDescent="0.25">
      <c r="A817" s="3"/>
      <c r="B817" s="3"/>
      <c r="C817" s="3"/>
      <c r="D817" s="5"/>
      <c r="E817" s="3"/>
      <c r="F817" s="3"/>
      <c r="G817" s="5"/>
      <c r="H817" s="5"/>
      <c r="I817" s="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x14ac:dyDescent="0.25">
      <c r="A818" s="3"/>
      <c r="B818" s="3"/>
      <c r="C818" s="3"/>
      <c r="D818" s="5"/>
      <c r="E818" s="3"/>
      <c r="F818" s="3"/>
      <c r="G818" s="5"/>
      <c r="H818" s="5"/>
      <c r="I818" s="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x14ac:dyDescent="0.25">
      <c r="A819" s="3"/>
      <c r="B819" s="3"/>
      <c r="C819" s="3"/>
      <c r="D819" s="5"/>
      <c r="E819" s="3"/>
      <c r="F819" s="3"/>
      <c r="G819" s="5"/>
      <c r="H819" s="5"/>
      <c r="I819" s="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x14ac:dyDescent="0.25">
      <c r="A820" s="3"/>
      <c r="B820" s="3"/>
      <c r="C820" s="3"/>
      <c r="D820" s="5"/>
      <c r="E820" s="3"/>
      <c r="F820" s="3"/>
      <c r="G820" s="5"/>
      <c r="H820" s="5"/>
      <c r="I820" s="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x14ac:dyDescent="0.25">
      <c r="A821" s="3"/>
      <c r="B821" s="3"/>
      <c r="C821" s="3"/>
      <c r="D821" s="5"/>
      <c r="E821" s="3"/>
      <c r="F821" s="3"/>
      <c r="G821" s="5"/>
      <c r="H821" s="5"/>
      <c r="I821" s="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x14ac:dyDescent="0.25">
      <c r="A822" s="3"/>
      <c r="B822" s="3"/>
      <c r="C822" s="3"/>
      <c r="D822" s="5"/>
      <c r="E822" s="3"/>
      <c r="F822" s="3"/>
      <c r="G822" s="5"/>
      <c r="H822" s="5"/>
      <c r="I822" s="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x14ac:dyDescent="0.25">
      <c r="A823" s="3"/>
      <c r="B823" s="3"/>
      <c r="C823" s="3"/>
      <c r="D823" s="5"/>
      <c r="E823" s="3"/>
      <c r="F823" s="3"/>
      <c r="G823" s="5"/>
      <c r="H823" s="5"/>
      <c r="I823" s="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x14ac:dyDescent="0.25">
      <c r="A824" s="3"/>
      <c r="B824" s="3"/>
      <c r="C824" s="3"/>
      <c r="D824" s="5"/>
      <c r="E824" s="3"/>
      <c r="F824" s="3"/>
      <c r="G824" s="5"/>
      <c r="H824" s="5"/>
      <c r="I824" s="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x14ac:dyDescent="0.25">
      <c r="A825" s="3"/>
      <c r="B825" s="3"/>
      <c r="C825" s="3"/>
      <c r="D825" s="5"/>
      <c r="E825" s="3"/>
      <c r="F825" s="3"/>
      <c r="G825" s="5"/>
      <c r="H825" s="5"/>
      <c r="I825" s="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x14ac:dyDescent="0.25">
      <c r="A826" s="3"/>
      <c r="B826" s="3"/>
      <c r="C826" s="3"/>
      <c r="D826" s="5"/>
      <c r="E826" s="3"/>
      <c r="F826" s="3"/>
      <c r="G826" s="5"/>
      <c r="H826" s="5"/>
      <c r="I826" s="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x14ac:dyDescent="0.25">
      <c r="A827" s="3"/>
      <c r="B827" s="3"/>
      <c r="C827" s="3"/>
      <c r="D827" s="5"/>
      <c r="E827" s="3"/>
      <c r="F827" s="3"/>
      <c r="G827" s="5"/>
      <c r="H827" s="5"/>
      <c r="I827" s="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x14ac:dyDescent="0.25">
      <c r="A828" s="3"/>
      <c r="B828" s="3"/>
      <c r="C828" s="3"/>
      <c r="D828" s="5"/>
      <c r="E828" s="3"/>
      <c r="F828" s="3"/>
      <c r="G828" s="5"/>
      <c r="H828" s="5"/>
      <c r="I828" s="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x14ac:dyDescent="0.25">
      <c r="A829" s="3"/>
      <c r="B829" s="3"/>
      <c r="C829" s="3"/>
      <c r="D829" s="5"/>
      <c r="E829" s="3"/>
      <c r="F829" s="3"/>
      <c r="G829" s="5"/>
      <c r="H829" s="5"/>
      <c r="I829" s="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x14ac:dyDescent="0.25">
      <c r="A830" s="3"/>
      <c r="B830" s="3"/>
      <c r="C830" s="3"/>
      <c r="D830" s="5"/>
      <c r="E830" s="3"/>
      <c r="F830" s="3"/>
      <c r="G830" s="5"/>
      <c r="H830" s="5"/>
      <c r="I830" s="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x14ac:dyDescent="0.25">
      <c r="A831" s="3"/>
      <c r="B831" s="3"/>
      <c r="C831" s="3"/>
      <c r="D831" s="5"/>
      <c r="E831" s="3"/>
      <c r="F831" s="3"/>
      <c r="G831" s="5"/>
      <c r="H831" s="5"/>
      <c r="I831" s="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x14ac:dyDescent="0.25">
      <c r="A832" s="3"/>
      <c r="B832" s="3"/>
      <c r="C832" s="3"/>
      <c r="D832" s="5"/>
      <c r="E832" s="3"/>
      <c r="F832" s="3"/>
      <c r="G832" s="5"/>
      <c r="H832" s="5"/>
      <c r="I832" s="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x14ac:dyDescent="0.25">
      <c r="A833" s="3"/>
      <c r="B833" s="3"/>
      <c r="C833" s="3"/>
      <c r="D833" s="5"/>
      <c r="E833" s="3"/>
      <c r="F833" s="3"/>
      <c r="G833" s="5"/>
      <c r="H833" s="5"/>
      <c r="I833" s="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x14ac:dyDescent="0.25">
      <c r="A834" s="3"/>
      <c r="B834" s="3"/>
      <c r="C834" s="3"/>
      <c r="D834" s="5"/>
      <c r="E834" s="3"/>
      <c r="F834" s="3"/>
      <c r="G834" s="5"/>
      <c r="H834" s="5"/>
      <c r="I834" s="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x14ac:dyDescent="0.25">
      <c r="A835" s="3"/>
      <c r="B835" s="3"/>
      <c r="C835" s="3"/>
      <c r="D835" s="5"/>
      <c r="E835" s="3"/>
      <c r="F835" s="3"/>
      <c r="G835" s="5"/>
      <c r="H835" s="5"/>
      <c r="I835" s="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x14ac:dyDescent="0.25">
      <c r="A836" s="3"/>
      <c r="B836" s="3"/>
      <c r="C836" s="3"/>
      <c r="D836" s="5"/>
      <c r="E836" s="3"/>
      <c r="F836" s="3"/>
      <c r="G836" s="5"/>
      <c r="H836" s="5"/>
      <c r="I836" s="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x14ac:dyDescent="0.25">
      <c r="A837" s="3"/>
      <c r="B837" s="3"/>
      <c r="C837" s="3"/>
      <c r="D837" s="5"/>
      <c r="E837" s="3"/>
      <c r="F837" s="3"/>
      <c r="G837" s="5"/>
      <c r="H837" s="5"/>
      <c r="I837" s="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x14ac:dyDescent="0.25">
      <c r="A838" s="3"/>
      <c r="B838" s="3"/>
      <c r="C838" s="3"/>
      <c r="D838" s="5"/>
      <c r="E838" s="3"/>
      <c r="F838" s="3"/>
      <c r="G838" s="5"/>
      <c r="H838" s="5"/>
      <c r="I838" s="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x14ac:dyDescent="0.25">
      <c r="A839" s="3"/>
      <c r="B839" s="3"/>
      <c r="C839" s="3"/>
      <c r="D839" s="5"/>
      <c r="E839" s="3"/>
      <c r="F839" s="3"/>
      <c r="G839" s="5"/>
      <c r="H839" s="5"/>
      <c r="I839" s="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x14ac:dyDescent="0.25">
      <c r="A840" s="3"/>
      <c r="B840" s="3"/>
      <c r="C840" s="3"/>
      <c r="D840" s="5"/>
      <c r="E840" s="3"/>
      <c r="F840" s="3"/>
      <c r="G840" s="5"/>
      <c r="H840" s="5"/>
      <c r="I840" s="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x14ac:dyDescent="0.25">
      <c r="A841" s="3"/>
      <c r="B841" s="3"/>
      <c r="C841" s="3"/>
      <c r="D841" s="5"/>
      <c r="E841" s="3"/>
      <c r="F841" s="3"/>
      <c r="G841" s="5"/>
      <c r="H841" s="5"/>
      <c r="I841" s="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x14ac:dyDescent="0.25">
      <c r="A842" s="3"/>
      <c r="B842" s="3"/>
      <c r="C842" s="3"/>
      <c r="D842" s="5"/>
      <c r="E842" s="3"/>
      <c r="F842" s="3"/>
      <c r="G842" s="5"/>
      <c r="H842" s="5"/>
      <c r="I842" s="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x14ac:dyDescent="0.25">
      <c r="A843" s="3"/>
      <c r="B843" s="3"/>
      <c r="C843" s="3"/>
      <c r="D843" s="5"/>
      <c r="E843" s="3"/>
      <c r="F843" s="3"/>
      <c r="G843" s="5"/>
      <c r="H843" s="5"/>
      <c r="I843" s="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x14ac:dyDescent="0.25">
      <c r="A844" s="3"/>
      <c r="B844" s="3"/>
      <c r="C844" s="3"/>
      <c r="D844" s="5"/>
      <c r="E844" s="3"/>
      <c r="F844" s="3"/>
      <c r="G844" s="5"/>
      <c r="H844" s="5"/>
      <c r="I844" s="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x14ac:dyDescent="0.25">
      <c r="A845" s="3"/>
      <c r="B845" s="3"/>
      <c r="C845" s="3"/>
      <c r="D845" s="5"/>
      <c r="E845" s="3"/>
      <c r="F845" s="3"/>
      <c r="G845" s="5"/>
      <c r="H845" s="5"/>
      <c r="I845" s="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x14ac:dyDescent="0.25">
      <c r="A846" s="3"/>
      <c r="B846" s="3"/>
      <c r="C846" s="3"/>
      <c r="D846" s="5"/>
      <c r="E846" s="3"/>
      <c r="F846" s="3"/>
      <c r="G846" s="5"/>
      <c r="H846" s="5"/>
      <c r="I846" s="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x14ac:dyDescent="0.25">
      <c r="A847" s="3"/>
      <c r="B847" s="3"/>
      <c r="C847" s="3"/>
      <c r="D847" s="5"/>
      <c r="E847" s="3"/>
      <c r="F847" s="3"/>
      <c r="G847" s="5"/>
      <c r="H847" s="5"/>
      <c r="I847" s="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x14ac:dyDescent="0.25">
      <c r="A848" s="3"/>
      <c r="B848" s="3"/>
      <c r="C848" s="3"/>
      <c r="D848" s="5"/>
      <c r="E848" s="3"/>
      <c r="F848" s="3"/>
      <c r="G848" s="5"/>
      <c r="H848" s="5"/>
      <c r="I848" s="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x14ac:dyDescent="0.25">
      <c r="A849" s="3"/>
      <c r="B849" s="3"/>
      <c r="C849" s="3"/>
      <c r="D849" s="5"/>
      <c r="E849" s="3"/>
      <c r="F849" s="3"/>
      <c r="G849" s="5"/>
      <c r="H849" s="5"/>
      <c r="I849" s="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x14ac:dyDescent="0.25">
      <c r="A850" s="3"/>
      <c r="B850" s="3"/>
      <c r="C850" s="3"/>
      <c r="D850" s="5"/>
      <c r="E850" s="3"/>
      <c r="F850" s="3"/>
      <c r="G850" s="5"/>
      <c r="H850" s="5"/>
      <c r="I850" s="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x14ac:dyDescent="0.25">
      <c r="A851" s="3"/>
      <c r="B851" s="3"/>
      <c r="C851" s="3"/>
      <c r="D851" s="5"/>
      <c r="E851" s="3"/>
      <c r="F851" s="3"/>
      <c r="G851" s="5"/>
      <c r="H851" s="5"/>
      <c r="I851" s="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x14ac:dyDescent="0.25">
      <c r="A852" s="3"/>
      <c r="B852" s="3"/>
      <c r="C852" s="3"/>
      <c r="D852" s="5"/>
      <c r="E852" s="3"/>
      <c r="F852" s="3"/>
      <c r="G852" s="5"/>
      <c r="H852" s="5"/>
      <c r="I852" s="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x14ac:dyDescent="0.25">
      <c r="A853" s="3"/>
      <c r="B853" s="3"/>
      <c r="C853" s="3"/>
      <c r="D853" s="5"/>
      <c r="E853" s="3"/>
      <c r="F853" s="3"/>
      <c r="G853" s="5"/>
      <c r="H853" s="5"/>
      <c r="I853" s="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x14ac:dyDescent="0.25">
      <c r="A854" s="3"/>
      <c r="B854" s="3"/>
      <c r="C854" s="3"/>
      <c r="D854" s="5"/>
      <c r="E854" s="3"/>
      <c r="F854" s="3"/>
      <c r="G854" s="5"/>
      <c r="H854" s="5"/>
      <c r="I854" s="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x14ac:dyDescent="0.25">
      <c r="A855" s="3"/>
      <c r="B855" s="3"/>
      <c r="C855" s="3"/>
      <c r="D855" s="5"/>
      <c r="E855" s="3"/>
      <c r="F855" s="3"/>
      <c r="G855" s="5"/>
      <c r="H855" s="5"/>
      <c r="I855" s="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x14ac:dyDescent="0.25">
      <c r="A856" s="3"/>
      <c r="B856" s="3"/>
      <c r="C856" s="3"/>
      <c r="D856" s="5"/>
      <c r="E856" s="3"/>
      <c r="F856" s="3"/>
      <c r="G856" s="5"/>
      <c r="H856" s="5"/>
      <c r="I856" s="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x14ac:dyDescent="0.25">
      <c r="A857" s="3"/>
      <c r="B857" s="3"/>
      <c r="C857" s="3"/>
      <c r="D857" s="5"/>
      <c r="E857" s="3"/>
      <c r="F857" s="3"/>
      <c r="G857" s="5"/>
      <c r="H857" s="5"/>
      <c r="I857" s="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x14ac:dyDescent="0.25">
      <c r="A858" s="3"/>
      <c r="B858" s="3"/>
      <c r="C858" s="3"/>
      <c r="D858" s="5"/>
      <c r="E858" s="3"/>
      <c r="F858" s="3"/>
      <c r="G858" s="5"/>
      <c r="H858" s="5"/>
      <c r="I858" s="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x14ac:dyDescent="0.25">
      <c r="A859" s="3"/>
      <c r="B859" s="3"/>
      <c r="C859" s="3"/>
      <c r="D859" s="5"/>
      <c r="E859" s="3"/>
      <c r="F859" s="3"/>
      <c r="G859" s="5"/>
      <c r="H859" s="5"/>
      <c r="I859" s="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x14ac:dyDescent="0.25">
      <c r="A860" s="3"/>
      <c r="B860" s="3"/>
      <c r="C860" s="3"/>
      <c r="D860" s="5"/>
      <c r="E860" s="3"/>
      <c r="F860" s="3"/>
      <c r="G860" s="5"/>
      <c r="H860" s="5"/>
      <c r="I860" s="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x14ac:dyDescent="0.25">
      <c r="A861" s="3"/>
      <c r="B861" s="3"/>
      <c r="C861" s="3"/>
      <c r="D861" s="5"/>
      <c r="E861" s="3"/>
      <c r="F861" s="3"/>
      <c r="G861" s="5"/>
      <c r="H861" s="5"/>
      <c r="I861" s="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x14ac:dyDescent="0.25">
      <c r="A862" s="3"/>
      <c r="B862" s="3"/>
      <c r="C862" s="3"/>
      <c r="D862" s="5"/>
      <c r="E862" s="3"/>
      <c r="F862" s="3"/>
      <c r="G862" s="5"/>
      <c r="H862" s="5"/>
      <c r="I862" s="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x14ac:dyDescent="0.25">
      <c r="A863" s="3"/>
      <c r="B863" s="3"/>
      <c r="C863" s="3"/>
      <c r="D863" s="5"/>
      <c r="E863" s="3"/>
      <c r="F863" s="3"/>
      <c r="G863" s="5"/>
      <c r="H863" s="5"/>
      <c r="I863" s="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x14ac:dyDescent="0.25">
      <c r="A864" s="3"/>
      <c r="B864" s="3"/>
      <c r="C864" s="3"/>
      <c r="D864" s="5"/>
      <c r="E864" s="3"/>
      <c r="F864" s="3"/>
      <c r="G864" s="5"/>
      <c r="H864" s="5"/>
      <c r="I864" s="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x14ac:dyDescent="0.25">
      <c r="A865" s="3"/>
      <c r="B865" s="3"/>
      <c r="C865" s="3"/>
      <c r="D865" s="5"/>
      <c r="E865" s="3"/>
      <c r="F865" s="3"/>
      <c r="G865" s="5"/>
      <c r="H865" s="5"/>
      <c r="I865" s="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x14ac:dyDescent="0.25">
      <c r="A866" s="3"/>
      <c r="B866" s="3"/>
      <c r="C866" s="3"/>
      <c r="D866" s="5"/>
      <c r="E866" s="3"/>
      <c r="F866" s="3"/>
      <c r="G866" s="5"/>
      <c r="H866" s="5"/>
      <c r="I866" s="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x14ac:dyDescent="0.25">
      <c r="A867" s="3"/>
      <c r="B867" s="3"/>
      <c r="C867" s="3"/>
      <c r="D867" s="5"/>
      <c r="E867" s="3"/>
      <c r="F867" s="3"/>
      <c r="G867" s="5"/>
      <c r="H867" s="5"/>
      <c r="I867" s="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x14ac:dyDescent="0.25">
      <c r="A868" s="3"/>
      <c r="B868" s="3"/>
      <c r="C868" s="3"/>
      <c r="D868" s="5"/>
      <c r="E868" s="3"/>
      <c r="F868" s="3"/>
      <c r="G868" s="5"/>
      <c r="H868" s="5"/>
      <c r="I868" s="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x14ac:dyDescent="0.25">
      <c r="A869" s="3"/>
      <c r="B869" s="3"/>
      <c r="C869" s="3"/>
      <c r="D869" s="5"/>
      <c r="E869" s="3"/>
      <c r="F869" s="3"/>
      <c r="G869" s="5"/>
      <c r="H869" s="5"/>
      <c r="I869" s="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x14ac:dyDescent="0.25">
      <c r="A870" s="3"/>
      <c r="B870" s="3"/>
      <c r="C870" s="3"/>
      <c r="D870" s="5"/>
      <c r="E870" s="3"/>
      <c r="F870" s="3"/>
      <c r="G870" s="5"/>
      <c r="H870" s="5"/>
      <c r="I870" s="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x14ac:dyDescent="0.25">
      <c r="A871" s="3"/>
      <c r="B871" s="3"/>
      <c r="C871" s="3"/>
      <c r="D871" s="5"/>
      <c r="E871" s="3"/>
      <c r="F871" s="3"/>
      <c r="G871" s="5"/>
      <c r="H871" s="5"/>
      <c r="I871" s="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x14ac:dyDescent="0.25">
      <c r="A872" s="3"/>
      <c r="B872" s="3"/>
      <c r="C872" s="3"/>
      <c r="D872" s="5"/>
      <c r="E872" s="3"/>
      <c r="F872" s="3"/>
      <c r="G872" s="5"/>
      <c r="H872" s="5"/>
      <c r="I872" s="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x14ac:dyDescent="0.25">
      <c r="A873" s="3"/>
      <c r="B873" s="3"/>
      <c r="C873" s="3"/>
      <c r="D873" s="5"/>
      <c r="E873" s="3"/>
      <c r="F873" s="3"/>
      <c r="G873" s="5"/>
      <c r="H873" s="5"/>
      <c r="I873" s="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x14ac:dyDescent="0.25">
      <c r="A874" s="3"/>
      <c r="B874" s="3"/>
      <c r="C874" s="3"/>
      <c r="D874" s="5"/>
      <c r="E874" s="3"/>
      <c r="F874" s="3"/>
      <c r="G874" s="5"/>
      <c r="H874" s="5"/>
      <c r="I874" s="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x14ac:dyDescent="0.25">
      <c r="A875" s="3"/>
      <c r="B875" s="3"/>
      <c r="C875" s="3"/>
      <c r="D875" s="5"/>
      <c r="E875" s="3"/>
      <c r="F875" s="3"/>
      <c r="G875" s="5"/>
      <c r="H875" s="5"/>
      <c r="I875" s="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x14ac:dyDescent="0.25">
      <c r="A876" s="3"/>
      <c r="B876" s="3"/>
      <c r="C876" s="3"/>
      <c r="D876" s="5"/>
      <c r="E876" s="3"/>
      <c r="F876" s="3"/>
      <c r="G876" s="5"/>
      <c r="H876" s="5"/>
      <c r="I876" s="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x14ac:dyDescent="0.25">
      <c r="A877" s="3"/>
      <c r="B877" s="3"/>
      <c r="C877" s="3"/>
      <c r="D877" s="5"/>
      <c r="E877" s="3"/>
      <c r="F877" s="3"/>
      <c r="G877" s="5"/>
      <c r="H877" s="5"/>
      <c r="I877" s="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x14ac:dyDescent="0.25">
      <c r="A878" s="3"/>
      <c r="B878" s="3"/>
      <c r="C878" s="3"/>
      <c r="D878" s="5"/>
      <c r="E878" s="3"/>
      <c r="F878" s="3"/>
      <c r="G878" s="5"/>
      <c r="H878" s="5"/>
      <c r="I878" s="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x14ac:dyDescent="0.25">
      <c r="A879" s="3"/>
      <c r="B879" s="3"/>
      <c r="C879" s="3"/>
      <c r="D879" s="5"/>
      <c r="E879" s="3"/>
      <c r="F879" s="3"/>
      <c r="G879" s="5"/>
      <c r="H879" s="5"/>
      <c r="I879" s="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x14ac:dyDescent="0.25">
      <c r="A880" s="3"/>
      <c r="B880" s="3"/>
      <c r="C880" s="3"/>
      <c r="D880" s="5"/>
      <c r="E880" s="3"/>
      <c r="F880" s="3"/>
      <c r="G880" s="5"/>
      <c r="H880" s="5"/>
      <c r="I880" s="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x14ac:dyDescent="0.25">
      <c r="A881" s="3"/>
      <c r="B881" s="3"/>
      <c r="C881" s="3"/>
      <c r="D881" s="5"/>
      <c r="E881" s="3"/>
      <c r="F881" s="3"/>
      <c r="G881" s="5"/>
      <c r="H881" s="5"/>
      <c r="I881" s="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x14ac:dyDescent="0.25">
      <c r="A882" s="3"/>
      <c r="B882" s="3"/>
      <c r="C882" s="3"/>
      <c r="D882" s="5"/>
      <c r="E882" s="3"/>
      <c r="F882" s="3"/>
      <c r="G882" s="5"/>
      <c r="H882" s="5"/>
      <c r="I882" s="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x14ac:dyDescent="0.25">
      <c r="A883" s="3"/>
      <c r="B883" s="3"/>
      <c r="C883" s="3"/>
      <c r="D883" s="5"/>
      <c r="E883" s="3"/>
      <c r="F883" s="3"/>
      <c r="G883" s="5"/>
      <c r="H883" s="5"/>
      <c r="I883" s="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x14ac:dyDescent="0.25">
      <c r="A884" s="3"/>
      <c r="B884" s="3"/>
      <c r="C884" s="3"/>
      <c r="D884" s="5"/>
      <c r="E884" s="3"/>
      <c r="F884" s="3"/>
      <c r="G884" s="5"/>
      <c r="H884" s="5"/>
      <c r="I884" s="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x14ac:dyDescent="0.25">
      <c r="A885" s="3"/>
      <c r="B885" s="3"/>
      <c r="C885" s="3"/>
      <c r="D885" s="5"/>
      <c r="E885" s="3"/>
      <c r="F885" s="3"/>
      <c r="G885" s="5"/>
      <c r="H885" s="5"/>
      <c r="I885" s="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x14ac:dyDescent="0.25">
      <c r="A886" s="3"/>
      <c r="B886" s="3"/>
      <c r="C886" s="3"/>
      <c r="D886" s="5"/>
      <c r="E886" s="3"/>
      <c r="F886" s="3"/>
      <c r="G886" s="5"/>
      <c r="H886" s="5"/>
      <c r="I886" s="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x14ac:dyDescent="0.25">
      <c r="A887" s="3"/>
      <c r="B887" s="3"/>
      <c r="C887" s="3"/>
      <c r="D887" s="5"/>
      <c r="E887" s="3"/>
      <c r="F887" s="3"/>
      <c r="G887" s="5"/>
      <c r="H887" s="5"/>
      <c r="I887" s="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x14ac:dyDescent="0.25">
      <c r="A888" s="3"/>
      <c r="B888" s="3"/>
      <c r="C888" s="3"/>
      <c r="D888" s="5"/>
      <c r="E888" s="3"/>
      <c r="F888" s="3"/>
      <c r="G888" s="5"/>
      <c r="H888" s="5"/>
      <c r="I888" s="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x14ac:dyDescent="0.25">
      <c r="A889" s="3"/>
      <c r="B889" s="3"/>
      <c r="C889" s="3"/>
      <c r="D889" s="5"/>
      <c r="E889" s="3"/>
      <c r="F889" s="3"/>
      <c r="G889" s="5"/>
      <c r="H889" s="5"/>
      <c r="I889" s="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x14ac:dyDescent="0.25">
      <c r="A890" s="3"/>
      <c r="B890" s="3"/>
      <c r="C890" s="3"/>
      <c r="D890" s="5"/>
      <c r="E890" s="3"/>
      <c r="F890" s="3"/>
      <c r="G890" s="5"/>
      <c r="H890" s="5"/>
      <c r="I890" s="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x14ac:dyDescent="0.25">
      <c r="A891" s="3"/>
      <c r="B891" s="3"/>
      <c r="C891" s="3"/>
      <c r="D891" s="5"/>
      <c r="E891" s="3"/>
      <c r="F891" s="3"/>
      <c r="G891" s="5"/>
      <c r="H891" s="5"/>
      <c r="I891" s="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x14ac:dyDescent="0.25">
      <c r="A892" s="3"/>
      <c r="B892" s="3"/>
      <c r="C892" s="3"/>
      <c r="D892" s="5"/>
      <c r="E892" s="3"/>
      <c r="F892" s="3"/>
      <c r="G892" s="5"/>
      <c r="H892" s="5"/>
      <c r="I892" s="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x14ac:dyDescent="0.25">
      <c r="A893" s="3"/>
      <c r="B893" s="3"/>
      <c r="C893" s="3"/>
      <c r="D893" s="5"/>
      <c r="E893" s="3"/>
      <c r="F893" s="3"/>
      <c r="G893" s="5"/>
      <c r="H893" s="5"/>
      <c r="I893" s="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x14ac:dyDescent="0.25">
      <c r="A894" s="3"/>
      <c r="B894" s="3"/>
      <c r="C894" s="3"/>
      <c r="D894" s="5"/>
      <c r="E894" s="3"/>
      <c r="F894" s="3"/>
      <c r="G894" s="5"/>
      <c r="H894" s="5"/>
      <c r="I894" s="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x14ac:dyDescent="0.25">
      <c r="A895" s="3"/>
      <c r="B895" s="3"/>
      <c r="C895" s="3"/>
      <c r="D895" s="5"/>
      <c r="E895" s="3"/>
      <c r="F895" s="3"/>
      <c r="G895" s="5"/>
      <c r="H895" s="5"/>
      <c r="I895" s="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x14ac:dyDescent="0.25">
      <c r="A896" s="3"/>
      <c r="B896" s="3"/>
      <c r="C896" s="3"/>
      <c r="D896" s="5"/>
      <c r="E896" s="3"/>
      <c r="F896" s="3"/>
      <c r="G896" s="5"/>
      <c r="H896" s="5"/>
      <c r="I896" s="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x14ac:dyDescent="0.25">
      <c r="A897" s="3"/>
      <c r="B897" s="3"/>
      <c r="C897" s="3"/>
      <c r="D897" s="5"/>
      <c r="E897" s="3"/>
      <c r="F897" s="3"/>
      <c r="G897" s="5"/>
      <c r="H897" s="5"/>
      <c r="I897" s="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x14ac:dyDescent="0.25">
      <c r="A898" s="3"/>
      <c r="B898" s="3"/>
      <c r="C898" s="3"/>
      <c r="D898" s="5"/>
      <c r="E898" s="3"/>
      <c r="F898" s="3"/>
      <c r="G898" s="5"/>
      <c r="H898" s="5"/>
      <c r="I898" s="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x14ac:dyDescent="0.25">
      <c r="A899" s="3"/>
      <c r="B899" s="3"/>
      <c r="C899" s="3"/>
      <c r="D899" s="5"/>
      <c r="E899" s="3"/>
      <c r="F899" s="3"/>
      <c r="G899" s="5"/>
      <c r="H899" s="5"/>
      <c r="I899" s="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x14ac:dyDescent="0.25">
      <c r="A900" s="3"/>
      <c r="B900" s="3"/>
      <c r="C900" s="3"/>
      <c r="D900" s="5"/>
      <c r="E900" s="3"/>
      <c r="F900" s="3"/>
      <c r="G900" s="5"/>
      <c r="H900" s="5"/>
      <c r="I900" s="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x14ac:dyDescent="0.25">
      <c r="A901" s="3"/>
      <c r="B901" s="3"/>
      <c r="C901" s="3"/>
      <c r="D901" s="5"/>
      <c r="E901" s="3"/>
      <c r="F901" s="3"/>
      <c r="G901" s="5"/>
      <c r="H901" s="5"/>
      <c r="I901" s="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x14ac:dyDescent="0.25">
      <c r="A902" s="3"/>
      <c r="B902" s="3"/>
      <c r="C902" s="3"/>
      <c r="D902" s="5"/>
      <c r="E902" s="3"/>
      <c r="F902" s="3"/>
      <c r="G902" s="5"/>
      <c r="H902" s="5"/>
      <c r="I902" s="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x14ac:dyDescent="0.25">
      <c r="A903" s="3"/>
      <c r="B903" s="3"/>
      <c r="C903" s="3"/>
      <c r="D903" s="5"/>
      <c r="E903" s="3"/>
      <c r="F903" s="3"/>
      <c r="G903" s="5"/>
      <c r="H903" s="5"/>
      <c r="I903" s="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x14ac:dyDescent="0.25">
      <c r="A904" s="3"/>
      <c r="B904" s="3"/>
      <c r="C904" s="3"/>
      <c r="D904" s="5"/>
      <c r="E904" s="3"/>
      <c r="F904" s="3"/>
      <c r="G904" s="5"/>
      <c r="H904" s="5"/>
      <c r="I904" s="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x14ac:dyDescent="0.25">
      <c r="A905" s="3"/>
      <c r="B905" s="3"/>
      <c r="C905" s="3"/>
      <c r="D905" s="5"/>
      <c r="E905" s="3"/>
      <c r="F905" s="3"/>
      <c r="G905" s="5"/>
      <c r="H905" s="5"/>
      <c r="I905" s="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x14ac:dyDescent="0.25">
      <c r="A906" s="3"/>
      <c r="B906" s="3"/>
      <c r="C906" s="3"/>
      <c r="D906" s="5"/>
      <c r="E906" s="3"/>
      <c r="F906" s="3"/>
      <c r="G906" s="5"/>
      <c r="H906" s="5"/>
      <c r="I906" s="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x14ac:dyDescent="0.25">
      <c r="A907" s="3"/>
      <c r="B907" s="3"/>
      <c r="C907" s="3"/>
      <c r="D907" s="5"/>
      <c r="E907" s="3"/>
      <c r="F907" s="3"/>
      <c r="G907" s="5"/>
      <c r="H907" s="5"/>
      <c r="I907" s="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x14ac:dyDescent="0.25">
      <c r="A908" s="3"/>
      <c r="B908" s="3"/>
      <c r="C908" s="3"/>
      <c r="D908" s="5"/>
      <c r="E908" s="3"/>
      <c r="F908" s="3"/>
      <c r="G908" s="5"/>
      <c r="H908" s="5"/>
      <c r="I908" s="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x14ac:dyDescent="0.25">
      <c r="A909" s="3"/>
      <c r="B909" s="3"/>
      <c r="C909" s="3"/>
      <c r="D909" s="5"/>
      <c r="E909" s="3"/>
      <c r="F909" s="3"/>
      <c r="G909" s="5"/>
      <c r="H909" s="5"/>
      <c r="I909" s="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x14ac:dyDescent="0.25">
      <c r="A910" s="3"/>
      <c r="B910" s="3"/>
      <c r="C910" s="3"/>
      <c r="D910" s="5"/>
      <c r="E910" s="3"/>
      <c r="F910" s="3"/>
      <c r="G910" s="5"/>
      <c r="H910" s="5"/>
      <c r="I910" s="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x14ac:dyDescent="0.25">
      <c r="A911" s="3"/>
      <c r="B911" s="3"/>
      <c r="C911" s="3"/>
      <c r="D911" s="5"/>
      <c r="E911" s="3"/>
      <c r="F911" s="3"/>
      <c r="G911" s="5"/>
      <c r="H911" s="5"/>
      <c r="I911" s="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x14ac:dyDescent="0.25">
      <c r="A912" s="3"/>
      <c r="B912" s="3"/>
      <c r="C912" s="3"/>
      <c r="D912" s="5"/>
      <c r="E912" s="3"/>
      <c r="F912" s="3"/>
      <c r="G912" s="5"/>
      <c r="H912" s="5"/>
      <c r="I912" s="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x14ac:dyDescent="0.25">
      <c r="A913" s="3"/>
      <c r="B913" s="3"/>
      <c r="C913" s="3"/>
      <c r="D913" s="5"/>
      <c r="E913" s="3"/>
      <c r="F913" s="3"/>
      <c r="G913" s="5"/>
      <c r="H913" s="5"/>
      <c r="I913" s="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x14ac:dyDescent="0.25">
      <c r="A914" s="3"/>
      <c r="B914" s="3"/>
      <c r="C914" s="3"/>
      <c r="D914" s="5"/>
      <c r="E914" s="3"/>
      <c r="F914" s="3"/>
      <c r="G914" s="5"/>
      <c r="H914" s="5"/>
      <c r="I914" s="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x14ac:dyDescent="0.25">
      <c r="A915" s="3"/>
      <c r="B915" s="3"/>
      <c r="C915" s="3"/>
      <c r="D915" s="5"/>
      <c r="E915" s="3"/>
      <c r="F915" s="3"/>
      <c r="G915" s="5"/>
      <c r="H915" s="5"/>
      <c r="I915" s="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x14ac:dyDescent="0.25">
      <c r="A916" s="3"/>
      <c r="B916" s="3"/>
      <c r="C916" s="3"/>
      <c r="D916" s="5"/>
      <c r="E916" s="3"/>
      <c r="F916" s="3"/>
      <c r="G916" s="5"/>
      <c r="H916" s="5"/>
      <c r="I916" s="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x14ac:dyDescent="0.25">
      <c r="A917" s="3"/>
      <c r="B917" s="3"/>
      <c r="C917" s="3"/>
      <c r="D917" s="5"/>
      <c r="E917" s="3"/>
      <c r="F917" s="3"/>
      <c r="G917" s="5"/>
      <c r="H917" s="5"/>
      <c r="I917" s="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x14ac:dyDescent="0.25">
      <c r="A918" s="3"/>
      <c r="B918" s="3"/>
      <c r="C918" s="3"/>
      <c r="D918" s="5"/>
      <c r="E918" s="3"/>
      <c r="F918" s="3"/>
      <c r="G918" s="5"/>
      <c r="H918" s="5"/>
      <c r="I918" s="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x14ac:dyDescent="0.25">
      <c r="A919" s="3"/>
      <c r="B919" s="3"/>
      <c r="C919" s="3"/>
      <c r="D919" s="5"/>
      <c r="E919" s="3"/>
      <c r="F919" s="3"/>
      <c r="G919" s="5"/>
      <c r="H919" s="5"/>
      <c r="I919" s="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x14ac:dyDescent="0.25">
      <c r="A920" s="3"/>
      <c r="B920" s="3"/>
      <c r="C920" s="3"/>
      <c r="D920" s="5"/>
      <c r="E920" s="3"/>
      <c r="F920" s="3"/>
      <c r="G920" s="5"/>
      <c r="H920" s="5"/>
      <c r="I920" s="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x14ac:dyDescent="0.25">
      <c r="A921" s="3"/>
      <c r="B921" s="3"/>
      <c r="C921" s="3"/>
      <c r="D921" s="5"/>
      <c r="E921" s="3"/>
      <c r="F921" s="3"/>
      <c r="G921" s="5"/>
      <c r="H921" s="5"/>
      <c r="I921" s="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x14ac:dyDescent="0.25">
      <c r="A922" s="3"/>
      <c r="B922" s="3"/>
      <c r="C922" s="3"/>
      <c r="D922" s="5"/>
      <c r="E922" s="3"/>
      <c r="F922" s="3"/>
      <c r="G922" s="5"/>
      <c r="H922" s="5"/>
      <c r="I922" s="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x14ac:dyDescent="0.25">
      <c r="A923" s="3"/>
      <c r="B923" s="3"/>
      <c r="C923" s="3"/>
      <c r="D923" s="5"/>
      <c r="E923" s="3"/>
      <c r="F923" s="3"/>
      <c r="G923" s="5"/>
      <c r="H923" s="5"/>
      <c r="I923" s="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x14ac:dyDescent="0.25">
      <c r="A924" s="3"/>
      <c r="B924" s="3"/>
      <c r="C924" s="3"/>
      <c r="D924" s="5"/>
      <c r="E924" s="3"/>
      <c r="F924" s="3"/>
      <c r="G924" s="5"/>
      <c r="H924" s="5"/>
      <c r="I924" s="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x14ac:dyDescent="0.25">
      <c r="A925" s="3"/>
      <c r="B925" s="3"/>
      <c r="C925" s="3"/>
      <c r="D925" s="5"/>
      <c r="E925" s="3"/>
      <c r="F925" s="3"/>
      <c r="G925" s="5"/>
      <c r="H925" s="5"/>
      <c r="I925" s="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x14ac:dyDescent="0.25">
      <c r="A926" s="3"/>
      <c r="B926" s="3"/>
      <c r="C926" s="3"/>
      <c r="D926" s="5"/>
      <c r="E926" s="3"/>
      <c r="F926" s="3"/>
      <c r="G926" s="5"/>
      <c r="H926" s="5"/>
      <c r="I926" s="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x14ac:dyDescent="0.25">
      <c r="A927" s="3"/>
      <c r="B927" s="3"/>
      <c r="C927" s="3"/>
      <c r="D927" s="5"/>
      <c r="E927" s="3"/>
      <c r="F927" s="3"/>
      <c r="G927" s="5"/>
      <c r="H927" s="5"/>
      <c r="I927" s="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x14ac:dyDescent="0.25">
      <c r="A928" s="3"/>
      <c r="B928" s="3"/>
      <c r="C928" s="3"/>
      <c r="D928" s="5"/>
      <c r="E928" s="3"/>
      <c r="F928" s="3"/>
      <c r="G928" s="5"/>
      <c r="H928" s="5"/>
      <c r="I928" s="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x14ac:dyDescent="0.25">
      <c r="A929" s="3"/>
      <c r="B929" s="3"/>
      <c r="C929" s="3"/>
      <c r="D929" s="5"/>
      <c r="E929" s="3"/>
      <c r="F929" s="3"/>
      <c r="G929" s="5"/>
      <c r="H929" s="5"/>
      <c r="I929" s="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x14ac:dyDescent="0.25">
      <c r="A930" s="3"/>
      <c r="B930" s="3"/>
      <c r="C930" s="3"/>
      <c r="D930" s="5"/>
      <c r="E930" s="3"/>
      <c r="F930" s="3"/>
      <c r="G930" s="5"/>
      <c r="H930" s="5"/>
      <c r="I930" s="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x14ac:dyDescent="0.25">
      <c r="A931" s="3"/>
      <c r="B931" s="3"/>
      <c r="C931" s="3"/>
      <c r="D931" s="5"/>
      <c r="E931" s="3"/>
      <c r="F931" s="3"/>
      <c r="G931" s="5"/>
      <c r="H931" s="5"/>
      <c r="I931" s="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x14ac:dyDescent="0.25">
      <c r="A932" s="3"/>
      <c r="B932" s="3"/>
      <c r="C932" s="3"/>
      <c r="D932" s="5"/>
      <c r="E932" s="3"/>
      <c r="F932" s="3"/>
      <c r="G932" s="5"/>
      <c r="H932" s="5"/>
      <c r="I932" s="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x14ac:dyDescent="0.25">
      <c r="A933" s="3"/>
      <c r="B933" s="3"/>
      <c r="C933" s="3"/>
      <c r="D933" s="5"/>
      <c r="E933" s="3"/>
      <c r="F933" s="3"/>
      <c r="G933" s="5"/>
      <c r="H933" s="5"/>
      <c r="I933" s="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x14ac:dyDescent="0.25">
      <c r="A934" s="3"/>
      <c r="B934" s="3"/>
      <c r="C934" s="3"/>
      <c r="D934" s="5"/>
      <c r="E934" s="3"/>
      <c r="F934" s="3"/>
      <c r="G934" s="5"/>
      <c r="H934" s="5"/>
      <c r="I934" s="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x14ac:dyDescent="0.25">
      <c r="A935" s="3"/>
      <c r="B935" s="3"/>
      <c r="C935" s="3"/>
      <c r="D935" s="5"/>
      <c r="E935" s="3"/>
      <c r="F935" s="3"/>
      <c r="G935" s="5"/>
      <c r="H935" s="5"/>
      <c r="I935" s="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x14ac:dyDescent="0.25">
      <c r="A936" s="3"/>
      <c r="B936" s="3"/>
      <c r="C936" s="3"/>
      <c r="D936" s="5"/>
      <c r="E936" s="3"/>
      <c r="F936" s="3"/>
      <c r="G936" s="5"/>
      <c r="H936" s="5"/>
      <c r="I936" s="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x14ac:dyDescent="0.25">
      <c r="A937" s="3"/>
      <c r="B937" s="3"/>
      <c r="C937" s="3"/>
      <c r="D937" s="5"/>
      <c r="E937" s="3"/>
      <c r="F937" s="3"/>
      <c r="G937" s="5"/>
      <c r="H937" s="5"/>
      <c r="I937" s="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x14ac:dyDescent="0.25">
      <c r="A938" s="3"/>
      <c r="B938" s="3"/>
      <c r="C938" s="3"/>
      <c r="D938" s="5"/>
      <c r="E938" s="3"/>
      <c r="F938" s="3"/>
      <c r="G938" s="5"/>
      <c r="H938" s="5"/>
      <c r="I938" s="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x14ac:dyDescent="0.25">
      <c r="A939" s="3"/>
      <c r="B939" s="3"/>
      <c r="C939" s="3"/>
      <c r="D939" s="5"/>
      <c r="E939" s="3"/>
      <c r="F939" s="3"/>
      <c r="G939" s="5"/>
      <c r="H939" s="5"/>
      <c r="I939" s="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x14ac:dyDescent="0.25">
      <c r="A940" s="3"/>
      <c r="B940" s="3"/>
      <c r="C940" s="3"/>
      <c r="D940" s="5"/>
      <c r="E940" s="3"/>
      <c r="F940" s="3"/>
      <c r="G940" s="5"/>
      <c r="H940" s="5"/>
      <c r="I940" s="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x14ac:dyDescent="0.25">
      <c r="A941" s="3"/>
      <c r="B941" s="3"/>
      <c r="C941" s="3"/>
      <c r="D941" s="5"/>
      <c r="E941" s="3"/>
      <c r="F941" s="3"/>
      <c r="G941" s="5"/>
      <c r="H941" s="5"/>
      <c r="I941" s="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x14ac:dyDescent="0.25">
      <c r="A942" s="3"/>
      <c r="B942" s="3"/>
      <c r="C942" s="3"/>
      <c r="D942" s="5"/>
      <c r="E942" s="3"/>
      <c r="F942" s="3"/>
      <c r="G942" s="5"/>
      <c r="H942" s="5"/>
      <c r="I942" s="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x14ac:dyDescent="0.25">
      <c r="A943" s="3"/>
      <c r="B943" s="3"/>
      <c r="C943" s="3"/>
      <c r="D943" s="5"/>
      <c r="E943" s="3"/>
      <c r="F943" s="3"/>
      <c r="G943" s="5"/>
      <c r="H943" s="5"/>
      <c r="I943" s="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x14ac:dyDescent="0.25">
      <c r="A944" s="3"/>
      <c r="B944" s="3"/>
      <c r="C944" s="3"/>
      <c r="D944" s="5"/>
      <c r="E944" s="3"/>
      <c r="F944" s="3"/>
      <c r="G944" s="5"/>
      <c r="H944" s="5"/>
      <c r="I944" s="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x14ac:dyDescent="0.25">
      <c r="A945" s="3"/>
      <c r="B945" s="3"/>
      <c r="C945" s="3"/>
      <c r="D945" s="5"/>
      <c r="E945" s="3"/>
      <c r="F945" s="3"/>
      <c r="G945" s="5"/>
      <c r="H945" s="5"/>
      <c r="I945" s="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x14ac:dyDescent="0.25">
      <c r="A946" s="3"/>
      <c r="B946" s="3"/>
      <c r="C946" s="3"/>
      <c r="D946" s="5"/>
      <c r="E946" s="3"/>
      <c r="F946" s="3"/>
      <c r="G946" s="5"/>
      <c r="H946" s="5"/>
      <c r="I946" s="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x14ac:dyDescent="0.25">
      <c r="A947" s="3"/>
      <c r="B947" s="3"/>
      <c r="C947" s="3"/>
      <c r="D947" s="5"/>
      <c r="E947" s="3"/>
      <c r="F947" s="3"/>
      <c r="G947" s="5"/>
      <c r="H947" s="5"/>
      <c r="I947" s="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x14ac:dyDescent="0.25">
      <c r="A948" s="3"/>
      <c r="B948" s="3"/>
      <c r="C948" s="3"/>
      <c r="D948" s="5"/>
      <c r="E948" s="3"/>
      <c r="F948" s="3"/>
      <c r="G948" s="5"/>
      <c r="H948" s="5"/>
      <c r="I948" s="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x14ac:dyDescent="0.25">
      <c r="A949" s="3"/>
      <c r="B949" s="3"/>
      <c r="C949" s="3"/>
      <c r="D949" s="5"/>
      <c r="E949" s="3"/>
      <c r="F949" s="3"/>
      <c r="G949" s="5"/>
      <c r="H949" s="5"/>
      <c r="I949" s="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x14ac:dyDescent="0.25">
      <c r="A950" s="3"/>
      <c r="B950" s="3"/>
      <c r="C950" s="3"/>
      <c r="D950" s="5"/>
      <c r="E950" s="3"/>
      <c r="F950" s="3"/>
      <c r="G950" s="5"/>
      <c r="H950" s="5"/>
      <c r="I950" s="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x14ac:dyDescent="0.25">
      <c r="A951" s="3"/>
      <c r="B951" s="3"/>
      <c r="C951" s="3"/>
      <c r="D951" s="5"/>
      <c r="E951" s="3"/>
      <c r="F951" s="3"/>
      <c r="G951" s="5"/>
      <c r="H951" s="5"/>
      <c r="I951" s="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x14ac:dyDescent="0.25">
      <c r="A952" s="3"/>
      <c r="B952" s="3"/>
      <c r="C952" s="3"/>
      <c r="D952" s="5"/>
      <c r="E952" s="3"/>
      <c r="F952" s="3"/>
      <c r="G952" s="5"/>
      <c r="H952" s="5"/>
      <c r="I952" s="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x14ac:dyDescent="0.25">
      <c r="A953" s="3"/>
      <c r="B953" s="3"/>
      <c r="C953" s="3"/>
      <c r="D953" s="5"/>
      <c r="E953" s="3"/>
      <c r="F953" s="3"/>
      <c r="G953" s="5"/>
      <c r="H953" s="5"/>
      <c r="I953" s="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x14ac:dyDescent="0.25">
      <c r="A954" s="3"/>
      <c r="B954" s="3"/>
      <c r="C954" s="3"/>
      <c r="D954" s="5"/>
      <c r="E954" s="3"/>
      <c r="F954" s="3"/>
      <c r="G954" s="5"/>
      <c r="H954" s="5"/>
      <c r="I954" s="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x14ac:dyDescent="0.25">
      <c r="A955" s="3"/>
      <c r="B955" s="3"/>
      <c r="C955" s="3"/>
      <c r="D955" s="5"/>
      <c r="E955" s="3"/>
      <c r="F955" s="3"/>
      <c r="G955" s="5"/>
      <c r="H955" s="5"/>
      <c r="I955" s="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x14ac:dyDescent="0.25">
      <c r="A956" s="3"/>
      <c r="B956" s="3"/>
      <c r="C956" s="3"/>
      <c r="D956" s="5"/>
      <c r="E956" s="3"/>
      <c r="F956" s="3"/>
      <c r="G956" s="5"/>
      <c r="H956" s="5"/>
      <c r="I956" s="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x14ac:dyDescent="0.25">
      <c r="A957" s="3"/>
      <c r="B957" s="3"/>
      <c r="C957" s="3"/>
      <c r="D957" s="5"/>
      <c r="E957" s="3"/>
      <c r="F957" s="3"/>
      <c r="G957" s="5"/>
      <c r="H957" s="5"/>
      <c r="I957" s="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x14ac:dyDescent="0.25">
      <c r="A958" s="3"/>
      <c r="B958" s="3"/>
      <c r="C958" s="3"/>
      <c r="D958" s="5"/>
      <c r="E958" s="3"/>
      <c r="F958" s="3"/>
      <c r="G958" s="5"/>
      <c r="H958" s="5"/>
      <c r="I958" s="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x14ac:dyDescent="0.25">
      <c r="A959" s="3"/>
      <c r="B959" s="3"/>
      <c r="C959" s="3"/>
      <c r="D959" s="5"/>
      <c r="E959" s="3"/>
      <c r="F959" s="3"/>
      <c r="G959" s="5"/>
      <c r="H959" s="5"/>
      <c r="I959" s="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x14ac:dyDescent="0.25">
      <c r="A960" s="3"/>
      <c r="B960" s="3"/>
      <c r="C960" s="3"/>
      <c r="D960" s="5"/>
      <c r="E960" s="3"/>
      <c r="F960" s="3"/>
      <c r="G960" s="5"/>
      <c r="H960" s="5"/>
      <c r="I960" s="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x14ac:dyDescent="0.25">
      <c r="A961" s="3"/>
      <c r="B961" s="3"/>
      <c r="C961" s="3"/>
      <c r="D961" s="5"/>
      <c r="E961" s="3"/>
      <c r="F961" s="3"/>
      <c r="G961" s="5"/>
      <c r="H961" s="5"/>
      <c r="I961" s="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x14ac:dyDescent="0.25">
      <c r="A962" s="3"/>
      <c r="B962" s="3"/>
      <c r="C962" s="3"/>
      <c r="D962" s="5"/>
      <c r="E962" s="3"/>
      <c r="F962" s="3"/>
      <c r="G962" s="5"/>
      <c r="H962" s="5"/>
      <c r="I962" s="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x14ac:dyDescent="0.25">
      <c r="A963" s="3"/>
      <c r="B963" s="3"/>
      <c r="C963" s="3"/>
      <c r="D963" s="5"/>
      <c r="E963" s="3"/>
      <c r="F963" s="3"/>
      <c r="G963" s="5"/>
      <c r="H963" s="5"/>
      <c r="I963" s="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x14ac:dyDescent="0.25">
      <c r="A964" s="3"/>
      <c r="B964" s="3"/>
      <c r="C964" s="3"/>
      <c r="D964" s="5"/>
      <c r="E964" s="3"/>
      <c r="F964" s="3"/>
      <c r="G964" s="5"/>
      <c r="H964" s="5"/>
      <c r="I964" s="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x14ac:dyDescent="0.25">
      <c r="A965" s="3"/>
      <c r="B965" s="3"/>
      <c r="C965" s="3"/>
      <c r="D965" s="5"/>
      <c r="E965" s="3"/>
      <c r="F965" s="3"/>
      <c r="G965" s="5"/>
      <c r="H965" s="5"/>
      <c r="I965" s="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x14ac:dyDescent="0.25">
      <c r="A966" s="3"/>
      <c r="B966" s="3"/>
      <c r="C966" s="3"/>
      <c r="D966" s="5"/>
      <c r="E966" s="3"/>
      <c r="F966" s="3"/>
      <c r="G966" s="5"/>
      <c r="H966" s="5"/>
      <c r="I966" s="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x14ac:dyDescent="0.25">
      <c r="A967" s="3"/>
      <c r="B967" s="3"/>
      <c r="C967" s="3"/>
      <c r="D967" s="5"/>
      <c r="E967" s="3"/>
      <c r="F967" s="3"/>
      <c r="G967" s="5"/>
      <c r="H967" s="5"/>
      <c r="I967" s="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x14ac:dyDescent="0.25">
      <c r="A968" s="3"/>
      <c r="B968" s="3"/>
      <c r="C968" s="3"/>
      <c r="D968" s="5"/>
      <c r="E968" s="3"/>
      <c r="F968" s="3"/>
      <c r="G968" s="5"/>
      <c r="H968" s="5"/>
      <c r="I968" s="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x14ac:dyDescent="0.25">
      <c r="A969" s="3"/>
      <c r="B969" s="3"/>
      <c r="C969" s="3"/>
      <c r="D969" s="5"/>
      <c r="E969" s="3"/>
      <c r="F969" s="3"/>
      <c r="G969" s="5"/>
      <c r="H969" s="5"/>
      <c r="I969" s="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x14ac:dyDescent="0.25">
      <c r="A970" s="3"/>
      <c r="B970" s="3"/>
      <c r="C970" s="3"/>
      <c r="D970" s="5"/>
      <c r="E970" s="3"/>
      <c r="F970" s="3"/>
      <c r="G970" s="5"/>
      <c r="H970" s="5"/>
      <c r="I970" s="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x14ac:dyDescent="0.25">
      <c r="A971" s="3"/>
      <c r="B971" s="3"/>
      <c r="C971" s="3"/>
      <c r="D971" s="5"/>
      <c r="E971" s="3"/>
      <c r="F971" s="3"/>
      <c r="G971" s="5"/>
      <c r="H971" s="5"/>
      <c r="I971" s="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x14ac:dyDescent="0.25">
      <c r="A972" s="3"/>
      <c r="B972" s="3"/>
      <c r="C972" s="3"/>
      <c r="D972" s="5"/>
      <c r="E972" s="3"/>
      <c r="F972" s="3"/>
      <c r="G972" s="5"/>
      <c r="H972" s="5"/>
      <c r="I972" s="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x14ac:dyDescent="0.25">
      <c r="A973" s="3"/>
      <c r="B973" s="3"/>
      <c r="C973" s="3"/>
      <c r="D973" s="5"/>
      <c r="E973" s="3"/>
      <c r="F973" s="3"/>
      <c r="G973" s="5"/>
      <c r="H973" s="5"/>
      <c r="I973" s="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x14ac:dyDescent="0.25">
      <c r="A974" s="3"/>
      <c r="B974" s="3"/>
      <c r="C974" s="3"/>
      <c r="D974" s="5"/>
      <c r="E974" s="3"/>
      <c r="F974" s="3"/>
      <c r="G974" s="5"/>
      <c r="H974" s="5"/>
      <c r="I974" s="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x14ac:dyDescent="0.25">
      <c r="A975" s="3"/>
      <c r="B975" s="3"/>
      <c r="C975" s="3"/>
      <c r="D975" s="5"/>
      <c r="E975" s="3"/>
      <c r="F975" s="3"/>
      <c r="G975" s="5"/>
      <c r="H975" s="5"/>
      <c r="I975" s="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x14ac:dyDescent="0.25">
      <c r="A976" s="3"/>
      <c r="B976" s="3"/>
      <c r="C976" s="3"/>
      <c r="D976" s="5"/>
      <c r="E976" s="3"/>
      <c r="F976" s="3"/>
      <c r="G976" s="5"/>
      <c r="H976" s="5"/>
      <c r="I976" s="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x14ac:dyDescent="0.25">
      <c r="A977" s="3"/>
      <c r="B977" s="3"/>
      <c r="C977" s="3"/>
      <c r="D977" s="5"/>
      <c r="E977" s="3"/>
      <c r="F977" s="3"/>
      <c r="G977" s="5"/>
      <c r="H977" s="5"/>
      <c r="I977" s="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x14ac:dyDescent="0.25">
      <c r="A978" s="3"/>
      <c r="B978" s="3"/>
      <c r="C978" s="3"/>
      <c r="D978" s="5"/>
      <c r="E978" s="3"/>
      <c r="F978" s="3"/>
      <c r="G978" s="5"/>
      <c r="H978" s="5"/>
      <c r="I978" s="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x14ac:dyDescent="0.25">
      <c r="A979" s="3"/>
      <c r="B979" s="3"/>
      <c r="C979" s="3"/>
      <c r="D979" s="5"/>
      <c r="E979" s="3"/>
      <c r="F979" s="3"/>
      <c r="G979" s="5"/>
      <c r="H979" s="5"/>
      <c r="I979" s="5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x14ac:dyDescent="0.25">
      <c r="A980" s="3"/>
      <c r="B980" s="3"/>
      <c r="C980" s="3"/>
      <c r="D980" s="5"/>
      <c r="E980" s="3"/>
      <c r="F980" s="3"/>
      <c r="G980" s="5"/>
      <c r="H980" s="5"/>
      <c r="I980" s="5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" x14ac:dyDescent="0.25">
      <c r="A981" s="3"/>
      <c r="B981" s="3"/>
      <c r="C981" s="3"/>
      <c r="D981" s="5"/>
      <c r="E981" s="3"/>
      <c r="F981" s="3"/>
      <c r="G981" s="5"/>
      <c r="H981" s="5"/>
      <c r="I981" s="5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" x14ac:dyDescent="0.25">
      <c r="A982" s="3"/>
      <c r="B982" s="3"/>
      <c r="C982" s="3"/>
      <c r="D982" s="5"/>
      <c r="E982" s="3"/>
      <c r="F982" s="3"/>
      <c r="G982" s="5"/>
      <c r="H982" s="5"/>
      <c r="I982" s="5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" x14ac:dyDescent="0.25">
      <c r="A983" s="3"/>
      <c r="B983" s="3"/>
      <c r="C983" s="3"/>
      <c r="D983" s="5"/>
      <c r="E983" s="3"/>
      <c r="F983" s="3"/>
      <c r="G983" s="5"/>
      <c r="H983" s="5"/>
      <c r="I983" s="5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" x14ac:dyDescent="0.25">
      <c r="A984" s="3"/>
      <c r="B984" s="3"/>
      <c r="C984" s="3"/>
      <c r="D984" s="5"/>
      <c r="E984" s="3"/>
      <c r="F984" s="3"/>
      <c r="G984" s="5"/>
      <c r="H984" s="5"/>
      <c r="I984" s="5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" x14ac:dyDescent="0.25">
      <c r="A985" s="3"/>
      <c r="B985" s="3"/>
      <c r="C985" s="3"/>
      <c r="D985" s="5"/>
      <c r="E985" s="3"/>
      <c r="F985" s="3"/>
      <c r="G985" s="5"/>
      <c r="H985" s="5"/>
      <c r="I985" s="5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" x14ac:dyDescent="0.25">
      <c r="A986" s="3"/>
      <c r="B986" s="3"/>
      <c r="C986" s="3"/>
      <c r="D986" s="5"/>
      <c r="E986" s="3"/>
      <c r="F986" s="3"/>
      <c r="G986" s="5"/>
      <c r="H986" s="5"/>
      <c r="I986" s="5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" x14ac:dyDescent="0.25">
      <c r="A987" s="3"/>
      <c r="B987" s="3"/>
      <c r="C987" s="3"/>
      <c r="D987" s="5"/>
      <c r="E987" s="3"/>
      <c r="F987" s="3"/>
      <c r="G987" s="5"/>
      <c r="H987" s="5"/>
      <c r="I987" s="5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" x14ac:dyDescent="0.25">
      <c r="A988" s="3"/>
      <c r="B988" s="3"/>
      <c r="C988" s="3"/>
      <c r="D988" s="5"/>
      <c r="E988" s="3"/>
      <c r="F988" s="3"/>
      <c r="G988" s="5"/>
      <c r="H988" s="5"/>
      <c r="I988" s="5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" x14ac:dyDescent="0.25">
      <c r="A989" s="3"/>
      <c r="B989" s="3"/>
      <c r="C989" s="3"/>
      <c r="D989" s="5"/>
      <c r="E989" s="3"/>
      <c r="F989" s="3"/>
      <c r="G989" s="5"/>
      <c r="H989" s="5"/>
      <c r="I989" s="5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" x14ac:dyDescent="0.25">
      <c r="A990" s="3"/>
      <c r="B990" s="3"/>
      <c r="C990" s="3"/>
      <c r="D990" s="5"/>
      <c r="E990" s="3"/>
      <c r="F990" s="3"/>
      <c r="G990" s="5"/>
      <c r="H990" s="5"/>
      <c r="I990" s="5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" x14ac:dyDescent="0.25">
      <c r="A991" s="3"/>
      <c r="B991" s="3"/>
      <c r="C991" s="3"/>
      <c r="D991" s="5"/>
      <c r="E991" s="3"/>
      <c r="F991" s="3"/>
      <c r="G991" s="5"/>
      <c r="H991" s="5"/>
      <c r="I991" s="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" x14ac:dyDescent="0.25">
      <c r="A992" s="3"/>
      <c r="B992" s="3"/>
      <c r="C992" s="3"/>
      <c r="D992" s="5"/>
      <c r="E992" s="3"/>
      <c r="F992" s="3"/>
      <c r="G992" s="5"/>
      <c r="H992" s="5"/>
      <c r="I992" s="5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" x14ac:dyDescent="0.25">
      <c r="A993" s="3"/>
      <c r="B993" s="3"/>
      <c r="C993" s="3"/>
      <c r="D993" s="5"/>
      <c r="E993" s="3"/>
      <c r="F993" s="3"/>
      <c r="G993" s="5"/>
      <c r="H993" s="5"/>
      <c r="I993" s="5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" x14ac:dyDescent="0.25">
      <c r="A994" s="3"/>
      <c r="B994" s="3"/>
      <c r="C994" s="3"/>
      <c r="D994" s="5"/>
      <c r="E994" s="3"/>
      <c r="F994" s="3"/>
      <c r="G994" s="5"/>
      <c r="H994" s="5"/>
      <c r="I994" s="5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" x14ac:dyDescent="0.25">
      <c r="A995" s="3"/>
      <c r="B995" s="3"/>
      <c r="C995" s="3"/>
      <c r="D995" s="5"/>
      <c r="E995" s="3"/>
      <c r="F995" s="3"/>
      <c r="G995" s="5"/>
      <c r="H995" s="5"/>
      <c r="I995" s="5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" x14ac:dyDescent="0.25">
      <c r="A996" s="3"/>
      <c r="B996" s="3"/>
      <c r="C996" s="3"/>
      <c r="D996" s="5"/>
      <c r="E996" s="3"/>
      <c r="F996" s="3"/>
      <c r="G996" s="5"/>
      <c r="H996" s="5"/>
      <c r="I996" s="5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" x14ac:dyDescent="0.25">
      <c r="A997" s="3"/>
      <c r="B997" s="3"/>
      <c r="C997" s="3"/>
      <c r="D997" s="5"/>
      <c r="E997" s="3"/>
      <c r="F997" s="3"/>
      <c r="G997" s="5"/>
      <c r="H997" s="5"/>
      <c r="I997" s="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" x14ac:dyDescent="0.25">
      <c r="A998" s="3"/>
      <c r="B998" s="3"/>
      <c r="C998" s="3"/>
      <c r="D998" s="5"/>
      <c r="E998" s="3"/>
      <c r="F998" s="3"/>
      <c r="G998" s="5"/>
      <c r="H998" s="5"/>
      <c r="I998" s="5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" x14ac:dyDescent="0.25">
      <c r="A999" s="3"/>
      <c r="B999" s="3"/>
      <c r="C999" s="3"/>
      <c r="D999" s="5"/>
      <c r="E999" s="3"/>
      <c r="F999" s="3"/>
      <c r="G999" s="5"/>
      <c r="H999" s="5"/>
      <c r="I999" s="5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" x14ac:dyDescent="0.25">
      <c r="A1000" s="3"/>
      <c r="B1000" s="3"/>
      <c r="C1000" s="3"/>
      <c r="D1000" s="5"/>
      <c r="E1000" s="3"/>
      <c r="F1000" s="3"/>
      <c r="G1000" s="5"/>
      <c r="H1000" s="5"/>
      <c r="I1000" s="5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8" x14ac:dyDescent="0.25">
      <c r="A1001" s="3"/>
      <c r="B1001" s="3"/>
      <c r="C1001" s="3"/>
      <c r="D1001" s="5"/>
      <c r="E1001" s="3"/>
      <c r="F1001" s="3"/>
      <c r="G1001" s="5"/>
      <c r="H1001" s="5"/>
      <c r="I1001" s="5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8" x14ac:dyDescent="0.25">
      <c r="A1002" s="3"/>
      <c r="B1002" s="3"/>
      <c r="C1002" s="3"/>
      <c r="D1002" s="5"/>
      <c r="E1002" s="3"/>
      <c r="F1002" s="3"/>
      <c r="G1002" s="5"/>
      <c r="H1002" s="5"/>
      <c r="I1002" s="5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8" x14ac:dyDescent="0.25">
      <c r="A1003" s="3"/>
      <c r="B1003" s="3"/>
      <c r="C1003" s="3"/>
      <c r="D1003" s="5"/>
      <c r="E1003" s="3"/>
      <c r="F1003" s="3"/>
      <c r="G1003" s="5"/>
      <c r="H1003" s="5"/>
      <c r="I1003" s="5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8" x14ac:dyDescent="0.25">
      <c r="A1004" s="3"/>
      <c r="B1004" s="3"/>
      <c r="C1004" s="3"/>
      <c r="D1004" s="5"/>
      <c r="E1004" s="3"/>
      <c r="F1004" s="3"/>
      <c r="G1004" s="5"/>
      <c r="H1004" s="5"/>
      <c r="I1004" s="5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8" x14ac:dyDescent="0.25">
      <c r="A1005" s="3"/>
      <c r="B1005" s="3"/>
      <c r="C1005" s="3"/>
      <c r="D1005" s="5"/>
      <c r="E1005" s="3"/>
      <c r="F1005" s="3"/>
      <c r="G1005" s="5"/>
      <c r="H1005" s="5"/>
      <c r="I1005" s="5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8" x14ac:dyDescent="0.25">
      <c r="A1006" s="3"/>
      <c r="B1006" s="3"/>
      <c r="C1006" s="3"/>
      <c r="D1006" s="5"/>
      <c r="E1006" s="3"/>
      <c r="F1006" s="3"/>
      <c r="G1006" s="5"/>
      <c r="H1006" s="5"/>
      <c r="I1006" s="5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8" x14ac:dyDescent="0.25">
      <c r="A1007" s="3"/>
      <c r="B1007" s="3"/>
      <c r="C1007" s="3"/>
      <c r="D1007" s="5"/>
      <c r="E1007" s="3"/>
      <c r="F1007" s="3"/>
      <c r="G1007" s="5"/>
      <c r="H1007" s="5"/>
      <c r="I1007" s="5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8" x14ac:dyDescent="0.25">
      <c r="A1008" s="3"/>
      <c r="B1008" s="3"/>
      <c r="C1008" s="3"/>
      <c r="D1008" s="5"/>
      <c r="E1008" s="3"/>
      <c r="F1008" s="3"/>
      <c r="G1008" s="5"/>
      <c r="H1008" s="5"/>
      <c r="I1008" s="5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8" x14ac:dyDescent="0.25">
      <c r="A1009" s="3"/>
      <c r="B1009" s="3"/>
      <c r="C1009" s="3"/>
      <c r="D1009" s="5"/>
      <c r="E1009" s="3"/>
      <c r="F1009" s="3"/>
      <c r="G1009" s="5"/>
      <c r="H1009" s="5"/>
      <c r="I1009" s="5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8" x14ac:dyDescent="0.25">
      <c r="A1010" s="3"/>
      <c r="B1010" s="3"/>
      <c r="C1010" s="3"/>
      <c r="D1010" s="5"/>
      <c r="E1010" s="3"/>
      <c r="F1010" s="3"/>
      <c r="G1010" s="5"/>
      <c r="H1010" s="5"/>
      <c r="I1010" s="5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8" x14ac:dyDescent="0.25">
      <c r="A1011" s="3"/>
      <c r="B1011" s="3"/>
      <c r="C1011" s="3"/>
      <c r="D1011" s="5"/>
      <c r="E1011" s="3"/>
      <c r="F1011" s="3"/>
      <c r="G1011" s="5"/>
      <c r="H1011" s="5"/>
      <c r="I1011" s="5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8" x14ac:dyDescent="0.25">
      <c r="A1012" s="3"/>
      <c r="B1012" s="3"/>
      <c r="C1012" s="3"/>
      <c r="D1012" s="5"/>
      <c r="E1012" s="3"/>
      <c r="F1012" s="3"/>
      <c r="G1012" s="5"/>
      <c r="H1012" s="5"/>
      <c r="I1012" s="5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8" x14ac:dyDescent="0.25">
      <c r="A1013" s="3"/>
      <c r="B1013" s="3"/>
      <c r="C1013" s="3"/>
      <c r="D1013" s="5"/>
      <c r="E1013" s="3"/>
      <c r="F1013" s="3"/>
      <c r="G1013" s="5"/>
      <c r="H1013" s="5"/>
      <c r="I1013" s="5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8" x14ac:dyDescent="0.25">
      <c r="A1014" s="3"/>
      <c r="B1014" s="3"/>
      <c r="C1014" s="3"/>
      <c r="D1014" s="5"/>
      <c r="E1014" s="3"/>
      <c r="F1014" s="3"/>
      <c r="G1014" s="5"/>
      <c r="H1014" s="5"/>
      <c r="I1014" s="5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8" x14ac:dyDescent="0.25">
      <c r="A1015" s="3"/>
      <c r="B1015" s="3"/>
      <c r="C1015" s="3"/>
      <c r="D1015" s="5"/>
      <c r="E1015" s="3"/>
      <c r="F1015" s="3"/>
      <c r="G1015" s="5"/>
      <c r="H1015" s="5"/>
      <c r="I1015" s="5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8" x14ac:dyDescent="0.25">
      <c r="A1016" s="3"/>
      <c r="B1016" s="3"/>
      <c r="C1016" s="3"/>
      <c r="D1016" s="5"/>
      <c r="E1016" s="3"/>
      <c r="F1016" s="3"/>
      <c r="G1016" s="5"/>
      <c r="H1016" s="5"/>
      <c r="I1016" s="5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8" x14ac:dyDescent="0.25">
      <c r="A1017" s="3"/>
      <c r="B1017" s="3"/>
      <c r="C1017" s="3"/>
      <c r="D1017" s="5"/>
      <c r="E1017" s="3"/>
      <c r="F1017" s="3"/>
      <c r="G1017" s="5"/>
      <c r="H1017" s="5"/>
      <c r="I1017" s="5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8" x14ac:dyDescent="0.25">
      <c r="A1018" s="3"/>
      <c r="B1018" s="3"/>
      <c r="C1018" s="3"/>
      <c r="D1018" s="5"/>
      <c r="E1018" s="3"/>
      <c r="F1018" s="3"/>
      <c r="G1018" s="5"/>
      <c r="H1018" s="5"/>
      <c r="I1018" s="5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8" x14ac:dyDescent="0.25">
      <c r="A1019" s="3"/>
      <c r="B1019" s="3"/>
      <c r="C1019" s="3"/>
      <c r="D1019" s="5"/>
      <c r="E1019" s="3"/>
      <c r="F1019" s="3"/>
      <c r="G1019" s="5"/>
      <c r="H1019" s="5"/>
      <c r="I1019" s="5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8" x14ac:dyDescent="0.25">
      <c r="A1020" s="3"/>
      <c r="B1020" s="3"/>
      <c r="C1020" s="3"/>
      <c r="D1020" s="5"/>
      <c r="E1020" s="3"/>
      <c r="F1020" s="3"/>
      <c r="G1020" s="5"/>
      <c r="H1020" s="5"/>
      <c r="I1020" s="5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8" x14ac:dyDescent="0.25">
      <c r="A1021" s="3"/>
      <c r="B1021" s="3"/>
      <c r="C1021" s="3"/>
      <c r="D1021" s="5"/>
      <c r="E1021" s="3"/>
      <c r="F1021" s="3"/>
      <c r="G1021" s="5"/>
      <c r="H1021" s="5"/>
      <c r="I1021" s="5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8" x14ac:dyDescent="0.25">
      <c r="A1022" s="3"/>
      <c r="B1022" s="3"/>
      <c r="C1022" s="3"/>
      <c r="D1022" s="5"/>
      <c r="E1022" s="3"/>
      <c r="F1022" s="3"/>
      <c r="G1022" s="5"/>
      <c r="H1022" s="5"/>
      <c r="I1022" s="5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8" x14ac:dyDescent="0.25">
      <c r="A1023" s="3"/>
      <c r="B1023" s="3"/>
      <c r="C1023" s="3"/>
      <c r="D1023" s="5"/>
      <c r="E1023" s="3"/>
      <c r="F1023" s="3"/>
      <c r="G1023" s="5"/>
      <c r="H1023" s="5"/>
      <c r="I1023" s="5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8" x14ac:dyDescent="0.25">
      <c r="A1024" s="3"/>
      <c r="B1024" s="3"/>
      <c r="C1024" s="3"/>
      <c r="D1024" s="5"/>
      <c r="E1024" s="3"/>
      <c r="F1024" s="3"/>
      <c r="G1024" s="5"/>
      <c r="H1024" s="5"/>
      <c r="I1024" s="5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8" x14ac:dyDescent="0.25">
      <c r="A1025" s="3"/>
      <c r="B1025" s="3"/>
      <c r="C1025" s="3"/>
      <c r="D1025" s="5"/>
      <c r="E1025" s="3"/>
      <c r="F1025" s="3"/>
      <c r="G1025" s="5"/>
      <c r="H1025" s="5"/>
      <c r="I1025" s="5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8" x14ac:dyDescent="0.25">
      <c r="A1026" s="3"/>
      <c r="B1026" s="3"/>
      <c r="C1026" s="3"/>
      <c r="D1026" s="5"/>
      <c r="E1026" s="3"/>
      <c r="F1026" s="3"/>
      <c r="G1026" s="5"/>
      <c r="H1026" s="5"/>
      <c r="I1026" s="5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8" x14ac:dyDescent="0.25">
      <c r="A1027" s="3"/>
      <c r="B1027" s="3"/>
      <c r="C1027" s="3"/>
      <c r="D1027" s="5"/>
      <c r="E1027" s="3"/>
      <c r="F1027" s="3"/>
      <c r="G1027" s="5"/>
      <c r="H1027" s="5"/>
      <c r="I1027" s="5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8" x14ac:dyDescent="0.25">
      <c r="A1028" s="3"/>
      <c r="B1028" s="3"/>
      <c r="C1028" s="3"/>
      <c r="D1028" s="5"/>
      <c r="E1028" s="3"/>
      <c r="F1028" s="3"/>
      <c r="G1028" s="5"/>
      <c r="H1028" s="5"/>
      <c r="I1028" s="5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8" x14ac:dyDescent="0.25">
      <c r="A1029" s="3"/>
      <c r="B1029" s="3"/>
      <c r="C1029" s="3"/>
      <c r="D1029" s="5"/>
      <c r="E1029" s="3"/>
      <c r="F1029" s="3"/>
      <c r="G1029" s="5"/>
      <c r="H1029" s="5"/>
      <c r="I1029" s="5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8" x14ac:dyDescent="0.25">
      <c r="A1030" s="3"/>
      <c r="B1030" s="3"/>
      <c r="C1030" s="3"/>
      <c r="D1030" s="5"/>
      <c r="E1030" s="3"/>
      <c r="F1030" s="3"/>
      <c r="G1030" s="5"/>
      <c r="H1030" s="5"/>
      <c r="I1030" s="5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8" x14ac:dyDescent="0.25">
      <c r="A1031" s="3"/>
      <c r="B1031" s="3"/>
      <c r="C1031" s="3"/>
      <c r="D1031" s="5"/>
      <c r="E1031" s="3"/>
      <c r="F1031" s="3"/>
      <c r="G1031" s="5"/>
      <c r="H1031" s="5"/>
      <c r="I1031" s="5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8" x14ac:dyDescent="0.25">
      <c r="A1032" s="3"/>
      <c r="B1032" s="3"/>
      <c r="C1032" s="3"/>
      <c r="D1032" s="5"/>
      <c r="E1032" s="3"/>
      <c r="F1032" s="3"/>
      <c r="G1032" s="5"/>
      <c r="H1032" s="5"/>
      <c r="I1032" s="5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8" x14ac:dyDescent="0.25">
      <c r="A1033" s="3"/>
      <c r="B1033" s="3"/>
      <c r="C1033" s="3"/>
      <c r="D1033" s="5"/>
      <c r="E1033" s="3"/>
      <c r="F1033" s="3"/>
      <c r="G1033" s="5"/>
      <c r="H1033" s="5"/>
      <c r="I1033" s="5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8" x14ac:dyDescent="0.25">
      <c r="A1034" s="3"/>
      <c r="B1034" s="3"/>
      <c r="C1034" s="3"/>
      <c r="D1034" s="5"/>
      <c r="E1034" s="3"/>
      <c r="F1034" s="3"/>
      <c r="G1034" s="5"/>
      <c r="H1034" s="5"/>
      <c r="I1034" s="5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8" x14ac:dyDescent="0.25">
      <c r="A1035" s="3"/>
      <c r="B1035" s="3"/>
      <c r="C1035" s="3"/>
      <c r="D1035" s="5"/>
      <c r="E1035" s="3"/>
      <c r="F1035" s="3"/>
      <c r="G1035" s="5"/>
      <c r="H1035" s="5"/>
      <c r="I1035" s="5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8" x14ac:dyDescent="0.25">
      <c r="A1036" s="3"/>
      <c r="B1036" s="3"/>
      <c r="C1036" s="3"/>
      <c r="D1036" s="5"/>
      <c r="E1036" s="3"/>
      <c r="F1036" s="3"/>
      <c r="G1036" s="5"/>
      <c r="H1036" s="5"/>
      <c r="I1036" s="5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8" x14ac:dyDescent="0.25">
      <c r="A1037" s="3"/>
      <c r="B1037" s="3"/>
      <c r="C1037" s="3"/>
      <c r="D1037" s="5"/>
      <c r="E1037" s="3"/>
      <c r="F1037" s="3"/>
      <c r="G1037" s="5"/>
      <c r="H1037" s="5"/>
      <c r="I1037" s="5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8" x14ac:dyDescent="0.25">
      <c r="A1038" s="3"/>
      <c r="B1038" s="3"/>
      <c r="C1038" s="3"/>
      <c r="D1038" s="5"/>
      <c r="E1038" s="3"/>
      <c r="F1038" s="3"/>
      <c r="G1038" s="5"/>
      <c r="H1038" s="5"/>
      <c r="I1038" s="5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8" x14ac:dyDescent="0.25">
      <c r="A1039" s="3"/>
      <c r="B1039" s="3"/>
      <c r="C1039" s="3"/>
      <c r="D1039" s="5"/>
      <c r="E1039" s="3"/>
      <c r="F1039" s="3"/>
      <c r="G1039" s="5"/>
      <c r="H1039" s="5"/>
      <c r="I1039" s="5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8" x14ac:dyDescent="0.25">
      <c r="A1040" s="3"/>
      <c r="B1040" s="3"/>
      <c r="C1040" s="3"/>
      <c r="D1040" s="5"/>
      <c r="E1040" s="3"/>
      <c r="F1040" s="3"/>
      <c r="G1040" s="5"/>
      <c r="H1040" s="5"/>
      <c r="I1040" s="5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8" x14ac:dyDescent="0.25">
      <c r="A1041" s="3"/>
      <c r="B1041" s="3"/>
      <c r="C1041" s="3"/>
      <c r="D1041" s="5"/>
      <c r="E1041" s="3"/>
      <c r="F1041" s="3"/>
      <c r="G1041" s="5"/>
      <c r="H1041" s="5"/>
      <c r="I1041" s="5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8" x14ac:dyDescent="0.25">
      <c r="A1042" s="3"/>
      <c r="B1042" s="3"/>
      <c r="C1042" s="3"/>
      <c r="D1042" s="5"/>
      <c r="E1042" s="3"/>
      <c r="F1042" s="3"/>
      <c r="G1042" s="5"/>
      <c r="H1042" s="5"/>
      <c r="I1042" s="5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8" x14ac:dyDescent="0.25">
      <c r="A1043" s="3"/>
      <c r="B1043" s="3"/>
      <c r="C1043" s="3"/>
      <c r="D1043" s="5"/>
      <c r="E1043" s="3"/>
      <c r="F1043" s="3"/>
      <c r="G1043" s="5"/>
      <c r="H1043" s="5"/>
      <c r="I1043" s="5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8" x14ac:dyDescent="0.25">
      <c r="A1044" s="3"/>
      <c r="B1044" s="3"/>
      <c r="C1044" s="3"/>
      <c r="D1044" s="5"/>
      <c r="E1044" s="3"/>
      <c r="F1044" s="3"/>
      <c r="G1044" s="5"/>
      <c r="H1044" s="5"/>
      <c r="I1044" s="5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8" x14ac:dyDescent="0.25">
      <c r="A1045" s="3"/>
      <c r="B1045" s="3"/>
      <c r="C1045" s="3"/>
      <c r="D1045" s="5"/>
      <c r="E1045" s="3"/>
      <c r="F1045" s="3"/>
      <c r="G1045" s="5"/>
      <c r="H1045" s="5"/>
      <c r="I1045" s="5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8" x14ac:dyDescent="0.25">
      <c r="A1046" s="3"/>
      <c r="B1046" s="3"/>
      <c r="C1046" s="3"/>
      <c r="D1046" s="5"/>
      <c r="E1046" s="3"/>
      <c r="F1046" s="3"/>
      <c r="G1046" s="5"/>
      <c r="H1046" s="5"/>
      <c r="I1046" s="5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8" x14ac:dyDescent="0.25">
      <c r="A1047" s="3"/>
      <c r="B1047" s="3"/>
      <c r="C1047" s="3"/>
      <c r="D1047" s="5"/>
      <c r="E1047" s="3"/>
      <c r="F1047" s="3"/>
      <c r="G1047" s="5"/>
      <c r="H1047" s="5"/>
      <c r="I1047" s="5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8" x14ac:dyDescent="0.25">
      <c r="A1048" s="3"/>
      <c r="B1048" s="3"/>
      <c r="C1048" s="3"/>
      <c r="D1048" s="5"/>
      <c r="E1048" s="3"/>
      <c r="F1048" s="3"/>
      <c r="G1048" s="5"/>
      <c r="H1048" s="5"/>
      <c r="I1048" s="5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8" x14ac:dyDescent="0.25">
      <c r="A1049" s="3"/>
      <c r="B1049" s="3"/>
      <c r="C1049" s="3"/>
      <c r="D1049" s="5"/>
      <c r="E1049" s="3"/>
      <c r="F1049" s="3"/>
      <c r="G1049" s="5"/>
      <c r="H1049" s="5"/>
      <c r="I1049" s="5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8" x14ac:dyDescent="0.25">
      <c r="A1050" s="3"/>
      <c r="B1050" s="3"/>
      <c r="C1050" s="3"/>
      <c r="D1050" s="5"/>
      <c r="E1050" s="3"/>
      <c r="F1050" s="3"/>
      <c r="G1050" s="5"/>
      <c r="H1050" s="5"/>
      <c r="I1050" s="5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8" x14ac:dyDescent="0.25">
      <c r="A1051" s="3"/>
      <c r="B1051" s="3"/>
      <c r="C1051" s="3"/>
      <c r="D1051" s="5"/>
      <c r="E1051" s="3"/>
      <c r="F1051" s="3"/>
      <c r="G1051" s="5"/>
      <c r="H1051" s="5"/>
      <c r="I1051" s="5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8" x14ac:dyDescent="0.25">
      <c r="A1052" s="3"/>
      <c r="B1052" s="3"/>
      <c r="C1052" s="3"/>
      <c r="D1052" s="5"/>
      <c r="E1052" s="3"/>
      <c r="F1052" s="3"/>
      <c r="G1052" s="5"/>
      <c r="H1052" s="5"/>
      <c r="I1052" s="5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8" x14ac:dyDescent="0.25">
      <c r="A1053" s="3"/>
      <c r="B1053" s="3"/>
      <c r="C1053" s="3"/>
      <c r="D1053" s="5"/>
      <c r="E1053" s="3"/>
      <c r="F1053" s="3"/>
      <c r="G1053" s="5"/>
      <c r="H1053" s="5"/>
      <c r="I1053" s="5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8" x14ac:dyDescent="0.25">
      <c r="A1054" s="3"/>
      <c r="B1054" s="3"/>
      <c r="C1054" s="3"/>
      <c r="D1054" s="5"/>
      <c r="E1054" s="3"/>
      <c r="F1054" s="3"/>
      <c r="G1054" s="5"/>
      <c r="H1054" s="5"/>
      <c r="I1054" s="5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8" x14ac:dyDescent="0.25">
      <c r="A1055" s="3"/>
      <c r="B1055" s="3"/>
      <c r="C1055" s="3"/>
      <c r="D1055" s="5"/>
      <c r="E1055" s="3"/>
      <c r="F1055" s="3"/>
      <c r="G1055" s="5"/>
      <c r="H1055" s="5"/>
      <c r="I1055" s="5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8" x14ac:dyDescent="0.25">
      <c r="A1056" s="3"/>
      <c r="B1056" s="3"/>
      <c r="C1056" s="3"/>
      <c r="D1056" s="5"/>
      <c r="E1056" s="3"/>
      <c r="F1056" s="3"/>
      <c r="G1056" s="5"/>
      <c r="H1056" s="5"/>
      <c r="I1056" s="5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8" x14ac:dyDescent="0.25">
      <c r="A1057" s="3"/>
      <c r="B1057" s="3"/>
      <c r="C1057" s="3"/>
      <c r="D1057" s="5"/>
      <c r="E1057" s="3"/>
      <c r="F1057" s="3"/>
      <c r="G1057" s="5"/>
      <c r="H1057" s="5"/>
      <c r="I1057" s="5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8" x14ac:dyDescent="0.25">
      <c r="A1058" s="3"/>
      <c r="B1058" s="3"/>
      <c r="C1058" s="3"/>
      <c r="D1058" s="5"/>
      <c r="E1058" s="3"/>
      <c r="F1058" s="3"/>
      <c r="G1058" s="5"/>
      <c r="H1058" s="5"/>
      <c r="I1058" s="5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8" x14ac:dyDescent="0.25">
      <c r="A1059" s="3"/>
      <c r="B1059" s="3"/>
      <c r="C1059" s="3"/>
      <c r="D1059" s="5"/>
      <c r="E1059" s="3"/>
      <c r="F1059" s="3"/>
      <c r="G1059" s="5"/>
      <c r="H1059" s="5"/>
      <c r="I1059" s="5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8" x14ac:dyDescent="0.25">
      <c r="A1060" s="3"/>
      <c r="B1060" s="3"/>
      <c r="C1060" s="3"/>
      <c r="D1060" s="5"/>
      <c r="E1060" s="3"/>
      <c r="F1060" s="3"/>
      <c r="G1060" s="5"/>
      <c r="H1060" s="5"/>
      <c r="I1060" s="5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8" x14ac:dyDescent="0.25">
      <c r="A1061" s="3"/>
      <c r="B1061" s="3"/>
      <c r="C1061" s="3"/>
      <c r="D1061" s="5"/>
      <c r="E1061" s="3"/>
      <c r="F1061" s="3"/>
      <c r="G1061" s="5"/>
      <c r="H1061" s="5"/>
      <c r="I1061" s="5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8" x14ac:dyDescent="0.25">
      <c r="A1062" s="3"/>
      <c r="B1062" s="3"/>
      <c r="C1062" s="3"/>
      <c r="D1062" s="5"/>
      <c r="E1062" s="3"/>
      <c r="F1062" s="3"/>
      <c r="G1062" s="5"/>
      <c r="H1062" s="5"/>
      <c r="I1062" s="5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8" x14ac:dyDescent="0.25">
      <c r="A1063" s="3"/>
      <c r="B1063" s="3"/>
      <c r="C1063" s="3"/>
      <c r="D1063" s="5"/>
      <c r="E1063" s="3"/>
      <c r="F1063" s="3"/>
      <c r="G1063" s="5"/>
      <c r="H1063" s="5"/>
      <c r="I1063" s="5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ht="18" x14ac:dyDescent="0.25">
      <c r="A1064" s="3"/>
      <c r="B1064" s="3"/>
      <c r="C1064" s="3"/>
      <c r="D1064" s="5"/>
      <c r="E1064" s="3"/>
      <c r="F1064" s="3"/>
      <c r="G1064" s="5"/>
      <c r="H1064" s="5"/>
      <c r="I1064" s="5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ht="18" x14ac:dyDescent="0.25">
      <c r="A1065" s="3"/>
      <c r="B1065" s="3"/>
      <c r="C1065" s="3"/>
      <c r="D1065" s="5"/>
      <c r="E1065" s="3"/>
      <c r="F1065" s="3"/>
      <c r="G1065" s="5"/>
      <c r="H1065" s="5"/>
      <c r="I1065" s="5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ht="18" x14ac:dyDescent="0.25">
      <c r="A1066" s="3"/>
      <c r="B1066" s="3"/>
      <c r="C1066" s="3"/>
      <c r="D1066" s="5"/>
      <c r="E1066" s="3"/>
      <c r="F1066" s="3"/>
      <c r="G1066" s="5"/>
      <c r="H1066" s="5"/>
      <c r="I1066" s="5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ht="18" x14ac:dyDescent="0.25">
      <c r="A1067" s="3"/>
      <c r="B1067" s="3"/>
      <c r="C1067" s="3"/>
      <c r="D1067" s="5"/>
      <c r="E1067" s="3"/>
      <c r="F1067" s="3"/>
      <c r="G1067" s="5"/>
      <c r="H1067" s="5"/>
      <c r="I1067" s="5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8" x14ac:dyDescent="0.25">
      <c r="A1068" s="3"/>
      <c r="B1068" s="3"/>
      <c r="C1068" s="3"/>
      <c r="D1068" s="5"/>
      <c r="E1068" s="3"/>
      <c r="F1068" s="3"/>
      <c r="G1068" s="5"/>
      <c r="H1068" s="5"/>
      <c r="I1068" s="5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8" x14ac:dyDescent="0.25">
      <c r="A1069" s="3"/>
      <c r="B1069" s="3"/>
      <c r="C1069" s="3"/>
      <c r="D1069" s="5"/>
      <c r="E1069" s="3"/>
      <c r="F1069" s="3"/>
      <c r="G1069" s="5"/>
      <c r="H1069" s="5"/>
      <c r="I1069" s="5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8" x14ac:dyDescent="0.25">
      <c r="A1070" s="3"/>
      <c r="B1070" s="3"/>
      <c r="C1070" s="3"/>
      <c r="D1070" s="5"/>
      <c r="E1070" s="3"/>
      <c r="F1070" s="3"/>
      <c r="G1070" s="5"/>
      <c r="H1070" s="5"/>
      <c r="I1070" s="5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8" x14ac:dyDescent="0.25">
      <c r="A1071" s="3"/>
      <c r="B1071" s="3"/>
      <c r="C1071" s="3"/>
      <c r="D1071" s="5"/>
      <c r="E1071" s="3"/>
      <c r="F1071" s="3"/>
      <c r="G1071" s="5"/>
      <c r="H1071" s="5"/>
      <c r="I1071" s="5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8" x14ac:dyDescent="0.25">
      <c r="A1072" s="3"/>
      <c r="B1072" s="3"/>
      <c r="C1072" s="3"/>
      <c r="D1072" s="5"/>
      <c r="E1072" s="3"/>
      <c r="F1072" s="3"/>
      <c r="G1072" s="5"/>
      <c r="H1072" s="5"/>
      <c r="I1072" s="5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8" x14ac:dyDescent="0.25">
      <c r="A1073" s="3"/>
      <c r="B1073" s="3"/>
      <c r="C1073" s="3"/>
      <c r="D1073" s="5"/>
      <c r="E1073" s="3"/>
      <c r="F1073" s="3"/>
      <c r="G1073" s="5"/>
      <c r="H1073" s="5"/>
      <c r="I1073" s="5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8" x14ac:dyDescent="0.25">
      <c r="A1074" s="3"/>
      <c r="B1074" s="3"/>
      <c r="C1074" s="3"/>
      <c r="D1074" s="5"/>
      <c r="E1074" s="3"/>
      <c r="F1074" s="3"/>
      <c r="G1074" s="5"/>
      <c r="H1074" s="5"/>
      <c r="I1074" s="5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8" x14ac:dyDescent="0.25">
      <c r="A1075" s="3"/>
      <c r="B1075" s="3"/>
      <c r="C1075" s="3"/>
      <c r="D1075" s="5"/>
      <c r="E1075" s="3"/>
      <c r="F1075" s="3"/>
      <c r="G1075" s="5"/>
      <c r="H1075" s="5"/>
      <c r="I1075" s="5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8" x14ac:dyDescent="0.25">
      <c r="A1076" s="3"/>
      <c r="B1076" s="3"/>
      <c r="C1076" s="3"/>
      <c r="D1076" s="5"/>
      <c r="E1076" s="3"/>
      <c r="F1076" s="3"/>
      <c r="G1076" s="5"/>
      <c r="H1076" s="5"/>
      <c r="I1076" s="5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8" x14ac:dyDescent="0.25">
      <c r="A1077" s="3"/>
      <c r="B1077" s="3"/>
      <c r="C1077" s="3"/>
      <c r="D1077" s="5"/>
      <c r="E1077" s="3"/>
      <c r="F1077" s="3"/>
      <c r="G1077" s="5"/>
      <c r="H1077" s="5"/>
      <c r="I1077" s="5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8" x14ac:dyDescent="0.25">
      <c r="A1078" s="3"/>
      <c r="B1078" s="3"/>
      <c r="C1078" s="3"/>
      <c r="D1078" s="5"/>
      <c r="E1078" s="3"/>
      <c r="F1078" s="3"/>
      <c r="G1078" s="5"/>
      <c r="H1078" s="5"/>
      <c r="I1078" s="5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8" x14ac:dyDescent="0.25">
      <c r="A1079" s="3"/>
      <c r="B1079" s="3"/>
      <c r="C1079" s="3"/>
      <c r="D1079" s="5"/>
      <c r="E1079" s="3"/>
      <c r="F1079" s="3"/>
      <c r="G1079" s="5"/>
      <c r="H1079" s="5"/>
      <c r="I1079" s="5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8" x14ac:dyDescent="0.25">
      <c r="A1080" s="3"/>
      <c r="B1080" s="3"/>
      <c r="C1080" s="3"/>
      <c r="D1080" s="5"/>
      <c r="E1080" s="3"/>
      <c r="F1080" s="3"/>
      <c r="G1080" s="5"/>
      <c r="H1080" s="5"/>
      <c r="I1080" s="5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8" x14ac:dyDescent="0.25">
      <c r="A1081" s="3"/>
      <c r="B1081" s="3"/>
      <c r="C1081" s="3"/>
      <c r="D1081" s="5"/>
      <c r="E1081" s="3"/>
      <c r="F1081" s="3"/>
      <c r="G1081" s="5"/>
      <c r="H1081" s="5"/>
      <c r="I1081" s="5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8" x14ac:dyDescent="0.25">
      <c r="A1082" s="3"/>
      <c r="B1082" s="3"/>
      <c r="C1082" s="3"/>
      <c r="D1082" s="5"/>
      <c r="E1082" s="3"/>
      <c r="F1082" s="3"/>
      <c r="G1082" s="5"/>
      <c r="H1082" s="5"/>
      <c r="I1082" s="5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8" x14ac:dyDescent="0.25">
      <c r="A1083" s="3"/>
      <c r="B1083" s="3"/>
      <c r="C1083" s="3"/>
      <c r="D1083" s="5"/>
      <c r="E1083" s="3"/>
      <c r="F1083" s="3"/>
      <c r="G1083" s="5"/>
      <c r="H1083" s="5"/>
      <c r="I1083" s="5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8" x14ac:dyDescent="0.25">
      <c r="A1084" s="3"/>
      <c r="B1084" s="3"/>
      <c r="C1084" s="3"/>
      <c r="D1084" s="5"/>
      <c r="E1084" s="3"/>
      <c r="F1084" s="3"/>
      <c r="G1084" s="5"/>
      <c r="H1084" s="5"/>
      <c r="I1084" s="5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6" workbookViewId="0">
      <selection activeCell="E22" sqref="E22:E28"/>
    </sheetView>
  </sheetViews>
  <sheetFormatPr baseColWidth="10" defaultRowHeight="13" x14ac:dyDescent="0.15"/>
  <cols>
    <col min="1" max="1" width="7.83203125" bestFit="1" customWidth="1"/>
    <col min="2" max="2" width="34.83203125" customWidth="1"/>
  </cols>
  <sheetData>
    <row r="1" spans="1:5" ht="16" x14ac:dyDescent="0.2">
      <c r="A1" s="115" t="s">
        <v>63</v>
      </c>
      <c r="B1" s="115" t="s">
        <v>182</v>
      </c>
      <c r="C1" s="115">
        <v>2085</v>
      </c>
      <c r="D1" s="115">
        <v>0.29423656495628298</v>
      </c>
      <c r="E1" s="115">
        <v>511447</v>
      </c>
    </row>
    <row r="2" spans="1:5" ht="16" x14ac:dyDescent="0.2">
      <c r="A2" s="115" t="s">
        <v>63</v>
      </c>
      <c r="B2" s="115" t="s">
        <v>182</v>
      </c>
      <c r="C2" s="115">
        <v>3127</v>
      </c>
      <c r="D2" s="115">
        <v>0.45975972577938701</v>
      </c>
      <c r="E2" s="115">
        <v>391497</v>
      </c>
    </row>
    <row r="3" spans="1:5" ht="16" x14ac:dyDescent="0.2">
      <c r="A3" s="115" t="s">
        <v>63</v>
      </c>
      <c r="B3" s="115" t="s">
        <v>182</v>
      </c>
      <c r="C3" s="115">
        <v>4169</v>
      </c>
      <c r="D3" s="115">
        <v>0.61005944758456199</v>
      </c>
      <c r="E3" s="115">
        <v>282579</v>
      </c>
    </row>
    <row r="4" spans="1:5" ht="16" x14ac:dyDescent="0.2">
      <c r="A4" s="115" t="s">
        <v>63</v>
      </c>
      <c r="B4" s="115" t="s">
        <v>182</v>
      </c>
      <c r="C4" s="115">
        <v>5212</v>
      </c>
      <c r="D4" s="115">
        <v>0.69654961141040295</v>
      </c>
      <c r="E4" s="115">
        <v>219902</v>
      </c>
    </row>
    <row r="5" spans="1:5" ht="16" x14ac:dyDescent="0.2">
      <c r="A5" s="115" t="s">
        <v>63</v>
      </c>
      <c r="B5" s="115" t="s">
        <v>182</v>
      </c>
      <c r="C5" s="115">
        <v>6254</v>
      </c>
      <c r="D5" s="115">
        <v>0.75611035061379495</v>
      </c>
      <c r="E5" s="115">
        <v>176740</v>
      </c>
    </row>
    <row r="6" spans="1:5" ht="16" x14ac:dyDescent="0.2">
      <c r="A6" s="115" t="s">
        <v>63</v>
      </c>
      <c r="B6" s="115" t="s">
        <v>182</v>
      </c>
      <c r="C6" s="115">
        <v>7296</v>
      </c>
      <c r="D6" s="115">
        <v>0.80765090965291797</v>
      </c>
      <c r="E6" s="115">
        <v>139390</v>
      </c>
    </row>
    <row r="7" spans="1:5" ht="16" x14ac:dyDescent="0.2">
      <c r="A7" s="115" t="s">
        <v>63</v>
      </c>
      <c r="B7" s="115" t="s">
        <v>182</v>
      </c>
      <c r="C7" s="115">
        <v>8338</v>
      </c>
      <c r="D7" s="115">
        <v>0.86090948732668005</v>
      </c>
      <c r="E7" s="115">
        <v>100795</v>
      </c>
    </row>
    <row r="8" spans="1:5" ht="16" x14ac:dyDescent="0.2">
      <c r="A8" s="115" t="s">
        <v>63</v>
      </c>
      <c r="B8" s="115" t="s">
        <v>183</v>
      </c>
      <c r="C8" s="115">
        <v>2085</v>
      </c>
      <c r="D8" s="115">
        <v>0.41264185728163899</v>
      </c>
      <c r="E8" s="115">
        <v>44357</v>
      </c>
    </row>
    <row r="9" spans="1:5" ht="16" x14ac:dyDescent="0.2">
      <c r="A9" s="115" t="s">
        <v>63</v>
      </c>
      <c r="B9" s="115" t="s">
        <v>183</v>
      </c>
      <c r="C9" s="115">
        <v>3127</v>
      </c>
      <c r="D9" s="115">
        <v>0.56574422635343902</v>
      </c>
      <c r="E9" s="115">
        <v>56034</v>
      </c>
    </row>
    <row r="10" spans="1:5" ht="16" x14ac:dyDescent="0.2">
      <c r="A10" s="115" t="s">
        <v>63</v>
      </c>
      <c r="B10" s="115" t="s">
        <v>183</v>
      </c>
      <c r="C10" s="115">
        <v>4169</v>
      </c>
      <c r="D10" s="115">
        <v>0.700185739203391</v>
      </c>
      <c r="E10" s="115">
        <v>40696</v>
      </c>
    </row>
    <row r="11" spans="1:5" ht="16" x14ac:dyDescent="0.2">
      <c r="A11" s="115" t="s">
        <v>63</v>
      </c>
      <c r="B11" s="115" t="s">
        <v>183</v>
      </c>
      <c r="C11" s="115">
        <v>5212</v>
      </c>
      <c r="D11" s="115">
        <v>0.75391625452618505</v>
      </c>
      <c r="E11" s="115">
        <v>40619</v>
      </c>
    </row>
    <row r="12" spans="1:5" ht="16" x14ac:dyDescent="0.2">
      <c r="A12" s="115" t="s">
        <v>63</v>
      </c>
      <c r="B12" s="115" t="s">
        <v>183</v>
      </c>
      <c r="C12" s="115">
        <v>6254</v>
      </c>
      <c r="D12" s="115">
        <v>0.78055175306897395</v>
      </c>
      <c r="E12" s="115">
        <v>49200</v>
      </c>
    </row>
    <row r="13" spans="1:5" ht="16" x14ac:dyDescent="0.2">
      <c r="A13" s="115" t="s">
        <v>63</v>
      </c>
      <c r="B13" s="115" t="s">
        <v>183</v>
      </c>
      <c r="C13" s="115">
        <v>7296</v>
      </c>
      <c r="D13" s="115">
        <v>0.82502014704583504</v>
      </c>
      <c r="E13" s="115">
        <v>41032</v>
      </c>
    </row>
    <row r="14" spans="1:5" ht="16" x14ac:dyDescent="0.2">
      <c r="A14" s="115" t="s">
        <v>63</v>
      </c>
      <c r="B14" s="115" t="s">
        <v>183</v>
      </c>
      <c r="C14" s="115">
        <v>8338</v>
      </c>
      <c r="D14" s="115">
        <v>0.872866621036827</v>
      </c>
      <c r="E14" s="115">
        <v>25642</v>
      </c>
    </row>
    <row r="15" spans="1:5" ht="16" x14ac:dyDescent="0.2">
      <c r="A15" s="115" t="s">
        <v>52</v>
      </c>
      <c r="B15" s="115" t="s">
        <v>182</v>
      </c>
      <c r="C15" s="115">
        <v>4199</v>
      </c>
      <c r="D15" s="115">
        <v>0.381655647589554</v>
      </c>
      <c r="E15" s="115">
        <v>230823</v>
      </c>
    </row>
    <row r="16" spans="1:5" ht="16" x14ac:dyDescent="0.2">
      <c r="A16" s="115" t="s">
        <v>52</v>
      </c>
      <c r="B16" s="115" t="s">
        <v>182</v>
      </c>
      <c r="C16" s="115">
        <v>6298</v>
      </c>
      <c r="D16" s="115">
        <v>0.406992381299358</v>
      </c>
      <c r="E16" s="115">
        <v>221365</v>
      </c>
    </row>
    <row r="17" spans="1:5" ht="16" x14ac:dyDescent="0.2">
      <c r="A17" s="115" t="s">
        <v>52</v>
      </c>
      <c r="B17" s="115" t="s">
        <v>182</v>
      </c>
      <c r="C17" s="115">
        <v>8397</v>
      </c>
      <c r="D17" s="115">
        <v>0.41737835260332301</v>
      </c>
      <c r="E17" s="115">
        <v>217488</v>
      </c>
    </row>
    <row r="18" spans="1:5" ht="16" x14ac:dyDescent="0.2">
      <c r="A18" s="115" t="s">
        <v>52</v>
      </c>
      <c r="B18" s="115" t="s">
        <v>182</v>
      </c>
      <c r="C18" s="115">
        <v>10496</v>
      </c>
      <c r="D18" s="115">
        <v>0.43811279105901002</v>
      </c>
      <c r="E18" s="115">
        <v>209748</v>
      </c>
    </row>
    <row r="19" spans="1:5" ht="16" x14ac:dyDescent="0.2">
      <c r="A19" s="115" t="s">
        <v>52</v>
      </c>
      <c r="B19" s="115" t="s">
        <v>182</v>
      </c>
      <c r="C19" s="115">
        <v>12595</v>
      </c>
      <c r="D19" s="115">
        <v>0.44044340623426098</v>
      </c>
      <c r="E19" s="115">
        <v>208878</v>
      </c>
    </row>
    <row r="20" spans="1:5" ht="16" x14ac:dyDescent="0.2">
      <c r="A20" s="115" t="s">
        <v>52</v>
      </c>
      <c r="B20" s="115" t="s">
        <v>182</v>
      </c>
      <c r="C20" s="115">
        <v>14694</v>
      </c>
      <c r="D20" s="115">
        <v>0.45060703149277198</v>
      </c>
      <c r="E20" s="115">
        <v>205084</v>
      </c>
    </row>
    <row r="21" spans="1:5" ht="16" x14ac:dyDescent="0.2">
      <c r="A21" s="115" t="s">
        <v>52</v>
      </c>
      <c r="B21" s="115" t="s">
        <v>182</v>
      </c>
      <c r="C21" s="115">
        <v>16793</v>
      </c>
      <c r="D21" s="115">
        <v>0.470894098989531</v>
      </c>
      <c r="E21" s="115">
        <v>197511</v>
      </c>
    </row>
    <row r="22" spans="1:5" ht="16" x14ac:dyDescent="0.2">
      <c r="A22" s="115" t="s">
        <v>52</v>
      </c>
      <c r="B22" s="115" t="s">
        <v>183</v>
      </c>
      <c r="C22" s="115">
        <v>4199</v>
      </c>
      <c r="D22" s="115">
        <v>0.370715150605959</v>
      </c>
      <c r="E22" s="115">
        <v>20406</v>
      </c>
    </row>
    <row r="23" spans="1:5" ht="16" x14ac:dyDescent="0.2">
      <c r="A23" s="115" t="s">
        <v>52</v>
      </c>
      <c r="B23" s="115" t="s">
        <v>183</v>
      </c>
      <c r="C23" s="115">
        <v>6298</v>
      </c>
      <c r="D23" s="115">
        <v>0.39089774225003399</v>
      </c>
      <c r="E23" s="115">
        <v>23364</v>
      </c>
    </row>
    <row r="24" spans="1:5" ht="16" x14ac:dyDescent="0.2">
      <c r="A24" s="115" t="s">
        <v>52</v>
      </c>
      <c r="B24" s="115" t="s">
        <v>183</v>
      </c>
      <c r="C24" s="115">
        <v>8397</v>
      </c>
      <c r="D24" s="115">
        <v>0.406987023563323</v>
      </c>
      <c r="E24" s="115">
        <v>26636</v>
      </c>
    </row>
    <row r="25" spans="1:5" ht="16" x14ac:dyDescent="0.2">
      <c r="A25" s="115" t="s">
        <v>52</v>
      </c>
      <c r="B25" s="115" t="s">
        <v>183</v>
      </c>
      <c r="C25" s="115">
        <v>10496</v>
      </c>
      <c r="D25" s="115">
        <v>0.42625880008143702</v>
      </c>
      <c r="E25" s="115">
        <v>29605</v>
      </c>
    </row>
    <row r="26" spans="1:5" ht="16" x14ac:dyDescent="0.2">
      <c r="A26" s="115" t="s">
        <v>52</v>
      </c>
      <c r="B26" s="115" t="s">
        <v>183</v>
      </c>
      <c r="C26" s="115">
        <v>12595</v>
      </c>
      <c r="D26" s="115">
        <v>0.44379734899220902</v>
      </c>
      <c r="E26" s="115">
        <v>31876</v>
      </c>
    </row>
    <row r="27" spans="1:5" ht="16" x14ac:dyDescent="0.2">
      <c r="A27" s="115" t="s">
        <v>52</v>
      </c>
      <c r="B27" s="115" t="s">
        <v>183</v>
      </c>
      <c r="C27" s="115">
        <v>14694</v>
      </c>
      <c r="D27" s="115">
        <v>0.45779979211984101</v>
      </c>
      <c r="E27" s="115">
        <v>33528</v>
      </c>
    </row>
    <row r="28" spans="1:5" ht="16" x14ac:dyDescent="0.2">
      <c r="A28" s="115" t="s">
        <v>52</v>
      </c>
      <c r="B28" s="115" t="s">
        <v>183</v>
      </c>
      <c r="C28" s="115">
        <v>16793</v>
      </c>
      <c r="D28" s="115">
        <v>0.46894388307276802</v>
      </c>
      <c r="E28" s="115">
        <v>38142</v>
      </c>
    </row>
  </sheetData>
  <sortState ref="A15:E28">
    <sortCondition ref="B15:B28"/>
  </sortState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7"/>
  <sheetViews>
    <sheetView zoomScale="125" workbookViewId="0">
      <selection activeCell="A38" sqref="A38:XFD38"/>
    </sheetView>
  </sheetViews>
  <sheetFormatPr baseColWidth="10" defaultColWidth="14.5" defaultRowHeight="15.75" customHeight="1" x14ac:dyDescent="0.15"/>
  <cols>
    <col min="2" max="2" width="15" customWidth="1"/>
  </cols>
  <sheetData>
    <row r="1" spans="1:26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4" t="s">
        <v>5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0"/>
      <c r="Q1" s="10"/>
      <c r="R1" s="12" t="s">
        <v>36</v>
      </c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5">
      <c r="A2" s="19" t="s">
        <v>81</v>
      </c>
      <c r="B2" s="12">
        <f>C2+D2</f>
        <v>3993316</v>
      </c>
      <c r="C2" s="12">
        <v>1417748</v>
      </c>
      <c r="D2" s="12">
        <v>2575568</v>
      </c>
      <c r="E2" s="21">
        <f>C2/D2</f>
        <v>0.55046032564467329</v>
      </c>
      <c r="F2" s="12">
        <f>G2+H2</f>
        <v>8985487</v>
      </c>
      <c r="G2" s="12">
        <v>2933912</v>
      </c>
      <c r="H2" s="12">
        <v>6051575</v>
      </c>
      <c r="I2" s="15">
        <f t="shared" ref="I2:I39" si="0">G2/F2</f>
        <v>0.32651674861919006</v>
      </c>
      <c r="J2" s="12">
        <v>610404</v>
      </c>
      <c r="K2" s="12">
        <v>488986</v>
      </c>
      <c r="L2" s="12">
        <v>428184</v>
      </c>
      <c r="M2" s="12">
        <v>3654078</v>
      </c>
      <c r="N2" s="12">
        <v>3654078</v>
      </c>
      <c r="O2" s="12">
        <v>3653617</v>
      </c>
      <c r="P2" s="10">
        <f>N2/K2</f>
        <v>7.4727660914627414</v>
      </c>
      <c r="Q2" s="10">
        <f t="shared" ref="Q2:Q39" si="1">G2/K2</f>
        <v>5.9999918198067022</v>
      </c>
      <c r="R2" s="36">
        <f>G2/K2</f>
        <v>5.9999918198067022</v>
      </c>
      <c r="S2" s="10">
        <f>J2/4000000</f>
        <v>0.15260099999999999</v>
      </c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12" t="s">
        <v>90</v>
      </c>
      <c r="B3" s="12">
        <v>24893598</v>
      </c>
      <c r="C3" s="12">
        <v>24372167</v>
      </c>
      <c r="D3" s="12">
        <v>521431</v>
      </c>
      <c r="E3" s="12">
        <v>46.74</v>
      </c>
      <c r="F3" s="12">
        <v>24893598</v>
      </c>
      <c r="G3" s="12">
        <v>24372167</v>
      </c>
      <c r="H3" s="12">
        <v>521431</v>
      </c>
      <c r="I3" s="15">
        <f t="shared" si="0"/>
        <v>0.97905361049053652</v>
      </c>
      <c r="J3" s="12">
        <v>22118328</v>
      </c>
      <c r="K3" s="12">
        <v>22014981</v>
      </c>
      <c r="L3" s="12">
        <v>160872</v>
      </c>
      <c r="M3" s="12">
        <v>124475809</v>
      </c>
      <c r="N3" s="12">
        <v>124472586</v>
      </c>
      <c r="O3" s="12">
        <v>124475809</v>
      </c>
      <c r="P3" s="10"/>
      <c r="Q3" s="10">
        <f t="shared" si="1"/>
        <v>1.1070719070800015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5">
      <c r="A4" s="19" t="s">
        <v>76</v>
      </c>
      <c r="B4" s="12">
        <f>C4+D4</f>
        <v>1211034</v>
      </c>
      <c r="C4" s="23">
        <v>143973</v>
      </c>
      <c r="D4" s="12">
        <v>1067061</v>
      </c>
      <c r="E4" s="21">
        <f>C4/D4</f>
        <v>0.13492480748523281</v>
      </c>
      <c r="F4" s="12">
        <f>G4+H4</f>
        <v>2916662</v>
      </c>
      <c r="G4" s="12">
        <v>863725</v>
      </c>
      <c r="H4" s="12">
        <v>2052937</v>
      </c>
      <c r="I4" s="15">
        <f t="shared" si="0"/>
        <v>0.29613475952990098</v>
      </c>
      <c r="J4" s="12">
        <v>818174</v>
      </c>
      <c r="K4" s="12">
        <v>769376</v>
      </c>
      <c r="L4" s="12">
        <v>86930</v>
      </c>
      <c r="M4" s="12">
        <v>8890904</v>
      </c>
      <c r="N4" s="12">
        <v>8890904</v>
      </c>
      <c r="O4" s="12">
        <v>8890452</v>
      </c>
      <c r="P4" s="10">
        <f>N4/K4</f>
        <v>11.55599342844071</v>
      </c>
      <c r="Q4" s="10">
        <f t="shared" si="1"/>
        <v>1.1226305473526599</v>
      </c>
      <c r="R4" s="10">
        <f>G4/K4</f>
        <v>1.1226305473526599</v>
      </c>
      <c r="S4" s="10">
        <f>J4/4000000</f>
        <v>0.20454349999999999</v>
      </c>
      <c r="T4" s="10"/>
      <c r="U4" s="10"/>
      <c r="V4" s="10"/>
      <c r="W4" s="10"/>
      <c r="X4" s="10"/>
      <c r="Y4" s="10"/>
      <c r="Z4" s="10"/>
    </row>
    <row r="5" spans="1:26" ht="15.75" customHeight="1" x14ac:dyDescent="0.25">
      <c r="A5" s="34" t="s">
        <v>94</v>
      </c>
      <c r="B5" s="34">
        <v>55663569</v>
      </c>
      <c r="C5" s="34">
        <v>47579191</v>
      </c>
      <c r="D5" s="34">
        <v>8084378</v>
      </c>
      <c r="E5" s="34">
        <v>5.89</v>
      </c>
      <c r="F5" s="34">
        <v>55663569</v>
      </c>
      <c r="G5" s="34">
        <v>47579191</v>
      </c>
      <c r="H5" s="34">
        <v>8084378</v>
      </c>
      <c r="I5" s="15">
        <f t="shared" si="0"/>
        <v>0.85476357076564746</v>
      </c>
      <c r="J5" s="34">
        <v>21209710</v>
      </c>
      <c r="K5" s="34">
        <v>19343730</v>
      </c>
      <c r="L5" s="34">
        <v>3021417</v>
      </c>
      <c r="M5" s="34">
        <v>100972864</v>
      </c>
      <c r="N5" s="34">
        <v>100972864</v>
      </c>
      <c r="O5" s="34">
        <v>100972789</v>
      </c>
      <c r="P5" s="34"/>
      <c r="Q5" s="34">
        <f t="shared" si="1"/>
        <v>2.4596699292225441</v>
      </c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19" t="s">
        <v>82</v>
      </c>
      <c r="B6" s="12">
        <f>C6+D6</f>
        <v>5585886</v>
      </c>
      <c r="C6" s="12">
        <v>602480</v>
      </c>
      <c r="D6" s="12">
        <v>4983406</v>
      </c>
      <c r="E6" s="21">
        <f>C6/D6</f>
        <v>0.1208972337393341</v>
      </c>
      <c r="F6" s="12">
        <f>G6+H6</f>
        <v>17635766</v>
      </c>
      <c r="G6" s="12">
        <v>3490810</v>
      </c>
      <c r="H6" s="12">
        <v>14144956</v>
      </c>
      <c r="I6" s="15">
        <f t="shared" si="0"/>
        <v>0.19793923326040955</v>
      </c>
      <c r="J6" s="12">
        <v>3886547</v>
      </c>
      <c r="K6" s="12">
        <v>985474</v>
      </c>
      <c r="L6" s="32">
        <v>3247570</v>
      </c>
      <c r="M6" s="12">
        <v>17386415</v>
      </c>
      <c r="N6" s="12">
        <v>17386415</v>
      </c>
      <c r="O6" s="12">
        <v>17386415</v>
      </c>
      <c r="P6" s="10">
        <f>N6/K6</f>
        <v>17.642692754958528</v>
      </c>
      <c r="Q6" s="10">
        <f t="shared" si="1"/>
        <v>3.5422649405260818</v>
      </c>
      <c r="R6" s="22">
        <f>G6/K6</f>
        <v>3.5422649405260818</v>
      </c>
      <c r="S6" s="10">
        <f>J6/4000000</f>
        <v>0.97163675000000005</v>
      </c>
      <c r="T6" s="10"/>
      <c r="U6" s="10"/>
      <c r="V6" s="10"/>
      <c r="W6" s="10"/>
      <c r="X6" s="10"/>
      <c r="Y6" s="10"/>
      <c r="Z6" s="10"/>
    </row>
    <row r="7" spans="1:26" ht="15.75" customHeight="1" x14ac:dyDescent="0.25">
      <c r="A7" s="36" t="s">
        <v>98</v>
      </c>
      <c r="B7" s="12">
        <v>228051560</v>
      </c>
      <c r="C7" s="12">
        <v>218833068</v>
      </c>
      <c r="D7" s="12">
        <v>9218492</v>
      </c>
      <c r="E7" s="12">
        <v>23.74</v>
      </c>
      <c r="F7" s="12">
        <v>228051560</v>
      </c>
      <c r="G7" s="12">
        <v>218833068</v>
      </c>
      <c r="H7" s="12">
        <v>9218492</v>
      </c>
      <c r="I7" s="15">
        <f t="shared" si="0"/>
        <v>0.95957715877935679</v>
      </c>
      <c r="J7" s="12">
        <v>183106310</v>
      </c>
      <c r="K7" s="12">
        <v>183030933</v>
      </c>
      <c r="L7" s="12">
        <v>2525985</v>
      </c>
      <c r="M7" s="12">
        <v>215054078</v>
      </c>
      <c r="N7" s="12">
        <v>215054078</v>
      </c>
      <c r="O7" s="12">
        <v>215052319</v>
      </c>
      <c r="P7" s="10"/>
      <c r="Q7" s="10">
        <f t="shared" si="1"/>
        <v>1.1956070179678318</v>
      </c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5">
      <c r="A8" s="36" t="s">
        <v>99</v>
      </c>
      <c r="B8" s="10">
        <v>340229006</v>
      </c>
      <c r="C8" s="12">
        <v>292349494</v>
      </c>
      <c r="D8" s="12">
        <v>47879512</v>
      </c>
      <c r="E8" s="12">
        <v>6.11</v>
      </c>
      <c r="F8" s="12">
        <v>340229006</v>
      </c>
      <c r="G8" s="12">
        <v>292349494</v>
      </c>
      <c r="H8" s="12">
        <v>47879512</v>
      </c>
      <c r="I8" s="15">
        <f t="shared" si="0"/>
        <v>0.85927269234651915</v>
      </c>
      <c r="J8" s="12">
        <v>107516091</v>
      </c>
      <c r="K8" s="12">
        <v>107472935</v>
      </c>
      <c r="L8" s="12">
        <v>40750427</v>
      </c>
      <c r="M8" s="12">
        <v>213963729</v>
      </c>
      <c r="N8" s="12">
        <v>213954747</v>
      </c>
      <c r="O8" s="12">
        <v>213962731</v>
      </c>
      <c r="P8" s="10"/>
      <c r="Q8" s="10">
        <f t="shared" si="1"/>
        <v>2.7202150383256956</v>
      </c>
      <c r="R8" s="12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5">
      <c r="A9" s="12" t="s">
        <v>85</v>
      </c>
      <c r="B9" s="12">
        <v>7715196</v>
      </c>
      <c r="C9" s="12">
        <v>6910001</v>
      </c>
      <c r="D9" s="12">
        <v>805195</v>
      </c>
      <c r="E9" s="12">
        <v>8.58</v>
      </c>
      <c r="F9" s="12">
        <v>7715196</v>
      </c>
      <c r="G9" s="12">
        <v>6910001</v>
      </c>
      <c r="H9" s="12">
        <v>805195</v>
      </c>
      <c r="I9" s="40">
        <f t="shared" si="0"/>
        <v>0.89563518541849096</v>
      </c>
      <c r="J9" s="12">
        <v>1533213</v>
      </c>
      <c r="K9" s="12">
        <v>1383543</v>
      </c>
      <c r="L9" s="12">
        <v>498965</v>
      </c>
      <c r="M9" s="12">
        <v>57775834</v>
      </c>
      <c r="N9" s="12">
        <v>57775834</v>
      </c>
      <c r="O9" s="12">
        <v>57775817</v>
      </c>
      <c r="P9" s="10"/>
      <c r="Q9" s="10">
        <f t="shared" si="1"/>
        <v>4.9944244595216771</v>
      </c>
      <c r="R9" s="12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5">
      <c r="A10" s="12" t="s">
        <v>93</v>
      </c>
      <c r="B10" s="12">
        <v>44450848</v>
      </c>
      <c r="C10" s="12">
        <v>44090039</v>
      </c>
      <c r="D10" s="12">
        <v>360809</v>
      </c>
      <c r="E10" s="12">
        <v>122.2</v>
      </c>
      <c r="F10" s="12">
        <v>44450848</v>
      </c>
      <c r="G10" s="12">
        <v>44090039</v>
      </c>
      <c r="H10" s="12">
        <v>360809</v>
      </c>
      <c r="I10" s="15">
        <f t="shared" si="0"/>
        <v>0.99188296700211431</v>
      </c>
      <c r="J10" s="12">
        <v>32453536</v>
      </c>
      <c r="K10" s="12">
        <v>32411052</v>
      </c>
      <c r="L10" s="12">
        <v>63747</v>
      </c>
      <c r="M10" s="12">
        <v>57789696</v>
      </c>
      <c r="N10" s="12">
        <v>57789696</v>
      </c>
      <c r="O10" s="12">
        <v>57310611</v>
      </c>
      <c r="P10" s="10"/>
      <c r="Q10" s="10">
        <f t="shared" si="1"/>
        <v>1.3603396458714145</v>
      </c>
      <c r="R10" s="12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5">
      <c r="A11" s="19" t="s">
        <v>80</v>
      </c>
      <c r="B11" s="10">
        <f>C11+D11</f>
        <v>4224524</v>
      </c>
      <c r="C11" s="12">
        <v>527381</v>
      </c>
      <c r="D11" s="12">
        <v>3697143</v>
      </c>
      <c r="E11" s="21">
        <f>C11/D11</f>
        <v>0.14264555090241302</v>
      </c>
      <c r="F11" s="10">
        <f>G11+H11</f>
        <v>40366612</v>
      </c>
      <c r="G11" s="12">
        <v>2394518</v>
      </c>
      <c r="H11" s="12">
        <v>37972094</v>
      </c>
      <c r="I11" s="15">
        <f t="shared" si="0"/>
        <v>5.9319271084727149E-2</v>
      </c>
      <c r="J11" s="12">
        <v>833112</v>
      </c>
      <c r="K11" s="12">
        <v>462462</v>
      </c>
      <c r="L11" s="12">
        <v>433489</v>
      </c>
      <c r="M11" s="12">
        <v>4257211</v>
      </c>
      <c r="N11" s="12">
        <v>4257211</v>
      </c>
      <c r="O11" s="12">
        <v>4257210</v>
      </c>
      <c r="P11" s="10">
        <f>N11/K11</f>
        <v>9.2055368873550698</v>
      </c>
      <c r="Q11" s="10">
        <f t="shared" si="1"/>
        <v>5.177761632307087</v>
      </c>
      <c r="R11" s="36">
        <f>G11/K11</f>
        <v>5.177761632307087</v>
      </c>
      <c r="S11" s="10">
        <f>J11/4000000</f>
        <v>0.20827799999999999</v>
      </c>
      <c r="T11" s="10"/>
      <c r="U11" s="10"/>
      <c r="V11" s="10"/>
      <c r="W11" s="10"/>
      <c r="X11" s="10"/>
      <c r="Y11" s="10"/>
      <c r="Z11" s="10"/>
    </row>
    <row r="12" spans="1:26" ht="15.75" customHeight="1" x14ac:dyDescent="0.25">
      <c r="A12" s="19" t="s">
        <v>47</v>
      </c>
      <c r="B12" s="10">
        <f>C12+D12</f>
        <v>12518968</v>
      </c>
      <c r="C12" s="12">
        <v>383524</v>
      </c>
      <c r="D12" s="12">
        <v>12135444</v>
      </c>
      <c r="E12" s="21">
        <f>C12/D12</f>
        <v>3.1603623237847746E-2</v>
      </c>
      <c r="F12" s="10">
        <f>G12+H12</f>
        <v>22642550</v>
      </c>
      <c r="G12" s="12">
        <v>817125</v>
      </c>
      <c r="H12" s="12">
        <v>21825425</v>
      </c>
      <c r="I12" s="15">
        <f t="shared" si="0"/>
        <v>3.6088028954335973E-2</v>
      </c>
      <c r="J12" s="12">
        <v>230657</v>
      </c>
      <c r="K12" s="12">
        <v>79483</v>
      </c>
      <c r="L12" s="12">
        <v>185248</v>
      </c>
      <c r="M12" s="12">
        <v>5430025</v>
      </c>
      <c r="N12" s="12">
        <v>5430025</v>
      </c>
      <c r="O12" s="12">
        <v>5429419</v>
      </c>
      <c r="P12" s="10">
        <f>N12/K12</f>
        <v>68.316809883874541</v>
      </c>
      <c r="Q12" s="10">
        <f t="shared" si="1"/>
        <v>10.280500232754173</v>
      </c>
      <c r="R12" s="36">
        <f>G12/K12</f>
        <v>10.280500232754173</v>
      </c>
      <c r="S12" s="10">
        <f>J12/4000000</f>
        <v>5.766425E-2</v>
      </c>
      <c r="T12" s="10"/>
      <c r="U12" s="10"/>
      <c r="V12" s="10"/>
      <c r="W12" s="10"/>
      <c r="X12" s="10"/>
      <c r="Y12" s="10"/>
      <c r="Z12" s="10"/>
    </row>
    <row r="13" spans="1:26" ht="15.75" customHeight="1" x14ac:dyDescent="0.25">
      <c r="A13" s="12" t="s">
        <v>96</v>
      </c>
      <c r="B13" s="12">
        <v>271215729</v>
      </c>
      <c r="C13" s="12">
        <v>175835391</v>
      </c>
      <c r="D13" s="12">
        <v>95380338</v>
      </c>
      <c r="E13" s="12">
        <v>1.84</v>
      </c>
      <c r="F13" s="12">
        <v>271215729</v>
      </c>
      <c r="G13" s="12">
        <v>175835391</v>
      </c>
      <c r="H13" s="12">
        <v>95380338</v>
      </c>
      <c r="I13" s="15">
        <f t="shared" si="0"/>
        <v>0.64832298498439966</v>
      </c>
      <c r="J13" s="12">
        <v>747864</v>
      </c>
      <c r="K13" s="12">
        <v>196870</v>
      </c>
      <c r="L13" s="12">
        <v>575081</v>
      </c>
      <c r="M13" s="12">
        <v>17725917</v>
      </c>
      <c r="N13" s="12">
        <v>17725917</v>
      </c>
      <c r="O13" s="12">
        <v>17407943</v>
      </c>
      <c r="P13" s="10"/>
      <c r="Q13" s="10">
        <f t="shared" si="1"/>
        <v>893.15482805912529</v>
      </c>
      <c r="R13" s="12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5">
      <c r="A14" s="12" t="s">
        <v>91</v>
      </c>
      <c r="B14" s="12">
        <v>44228135</v>
      </c>
      <c r="C14" s="12">
        <v>28656407</v>
      </c>
      <c r="D14" s="12">
        <v>15571728</v>
      </c>
      <c r="E14" s="12">
        <v>1.84</v>
      </c>
      <c r="F14" s="12">
        <v>44228135</v>
      </c>
      <c r="G14" s="12">
        <v>28656407</v>
      </c>
      <c r="H14" s="12">
        <v>15571728</v>
      </c>
      <c r="I14" s="15">
        <f t="shared" si="0"/>
        <v>0.64792257236259232</v>
      </c>
      <c r="J14" s="12">
        <v>180209</v>
      </c>
      <c r="K14" s="12">
        <v>33713</v>
      </c>
      <c r="L14" s="12">
        <v>157729</v>
      </c>
      <c r="M14" s="12">
        <v>17705845</v>
      </c>
      <c r="N14" s="12">
        <v>17705845</v>
      </c>
      <c r="O14" s="12">
        <v>17148689</v>
      </c>
      <c r="P14" s="10"/>
      <c r="Q14" s="10">
        <f t="shared" si="1"/>
        <v>850.01058938688345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5">
      <c r="A15" s="19" t="s">
        <v>50</v>
      </c>
      <c r="B15" s="12">
        <f>C15+D15</f>
        <v>1433655</v>
      </c>
      <c r="C15" s="12">
        <v>133625</v>
      </c>
      <c r="D15" s="12">
        <v>1300030</v>
      </c>
      <c r="E15" s="21">
        <f>C15/D15</f>
        <v>0.10278608955177958</v>
      </c>
      <c r="F15" s="12">
        <v>3254278</v>
      </c>
      <c r="G15" s="12">
        <v>365113</v>
      </c>
      <c r="H15" s="12">
        <v>2889165</v>
      </c>
      <c r="I15" s="15">
        <f t="shared" si="0"/>
        <v>0.11219477868823745</v>
      </c>
      <c r="J15" s="12">
        <v>93773</v>
      </c>
      <c r="K15" s="12">
        <v>20855</v>
      </c>
      <c r="L15" s="12">
        <v>75878</v>
      </c>
      <c r="M15" s="12">
        <v>4427811</v>
      </c>
      <c r="N15" s="12">
        <v>4425268</v>
      </c>
      <c r="O15" s="12">
        <v>4427811</v>
      </c>
      <c r="P15" s="10">
        <f>N15/K15</f>
        <v>212.19218412850634</v>
      </c>
      <c r="Q15" s="10">
        <f t="shared" si="1"/>
        <v>17.507216494845363</v>
      </c>
      <c r="R15" s="36">
        <f>G15/K15</f>
        <v>17.507216494845363</v>
      </c>
      <c r="S15" s="10">
        <f>J15/4000000</f>
        <v>2.3443249999999999E-2</v>
      </c>
      <c r="T15" s="10"/>
      <c r="U15" s="10"/>
      <c r="V15" s="10"/>
      <c r="W15" s="10"/>
      <c r="X15" s="10"/>
      <c r="Y15" s="10"/>
      <c r="Z15" s="10"/>
    </row>
    <row r="16" spans="1:26" ht="15.75" customHeight="1" x14ac:dyDescent="0.25">
      <c r="A16" s="12" t="s">
        <v>59</v>
      </c>
      <c r="B16" s="12">
        <v>42413</v>
      </c>
      <c r="C16" s="12">
        <v>162</v>
      </c>
      <c r="D16" s="12">
        <v>42251</v>
      </c>
      <c r="E16" s="12">
        <v>0</v>
      </c>
      <c r="F16" s="12">
        <v>42413</v>
      </c>
      <c r="G16" s="12">
        <v>162</v>
      </c>
      <c r="H16" s="12">
        <v>42251</v>
      </c>
      <c r="I16" s="15">
        <f t="shared" si="0"/>
        <v>3.8195836182302596E-3</v>
      </c>
      <c r="J16" s="12">
        <v>28775</v>
      </c>
      <c r="K16" s="12">
        <v>144</v>
      </c>
      <c r="L16" s="12">
        <v>28769</v>
      </c>
      <c r="M16" s="12">
        <v>46757638</v>
      </c>
      <c r="N16" s="12">
        <v>46690026</v>
      </c>
      <c r="O16" s="12">
        <v>46757638</v>
      </c>
      <c r="P16" s="10"/>
      <c r="Q16" s="10">
        <f t="shared" si="1"/>
        <v>1.125</v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5">
      <c r="A17" s="22" t="s">
        <v>69</v>
      </c>
      <c r="B17" s="12">
        <v>419650</v>
      </c>
      <c r="C17" s="12">
        <v>272728</v>
      </c>
      <c r="D17" s="12">
        <v>146922</v>
      </c>
      <c r="E17" s="12">
        <v>1.86</v>
      </c>
      <c r="F17" s="12">
        <v>419650</v>
      </c>
      <c r="G17" s="12">
        <v>272728</v>
      </c>
      <c r="H17" s="12">
        <v>146922</v>
      </c>
      <c r="I17" s="40">
        <f t="shared" si="0"/>
        <v>0.64989395925175741</v>
      </c>
      <c r="J17" s="12">
        <v>194284</v>
      </c>
      <c r="K17" s="12">
        <v>174674</v>
      </c>
      <c r="L17" s="12">
        <v>22629</v>
      </c>
      <c r="M17" s="12">
        <v>21349837</v>
      </c>
      <c r="N17" s="12">
        <v>20448807</v>
      </c>
      <c r="O17" s="12">
        <v>21349837</v>
      </c>
      <c r="P17" s="10"/>
      <c r="Q17" s="10">
        <f t="shared" si="1"/>
        <v>1.5613542942853544</v>
      </c>
      <c r="R17" s="12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5">
      <c r="A18" s="19" t="s">
        <v>97</v>
      </c>
      <c r="B18" s="10">
        <f>C18+D18</f>
        <v>37415613</v>
      </c>
      <c r="C18" s="12">
        <v>21112615</v>
      </c>
      <c r="D18" s="12">
        <v>16302998</v>
      </c>
      <c r="E18" s="21">
        <f>C18/D18</f>
        <v>1.2950142667011306</v>
      </c>
      <c r="F18" s="10">
        <v>3254278</v>
      </c>
      <c r="G18" s="12">
        <v>192475082</v>
      </c>
      <c r="H18" s="12">
        <v>213435847</v>
      </c>
      <c r="I18" s="15">
        <f t="shared" si="0"/>
        <v>59.145248807876897</v>
      </c>
      <c r="J18" s="12">
        <v>31787377</v>
      </c>
      <c r="K18" s="12">
        <v>31656826</v>
      </c>
      <c r="L18" s="12">
        <v>30085537</v>
      </c>
      <c r="M18" s="12">
        <v>71686102</v>
      </c>
      <c r="N18" s="12">
        <v>71686102</v>
      </c>
      <c r="O18" s="12">
        <v>71686102</v>
      </c>
      <c r="P18" s="10">
        <f>N18/K18</f>
        <v>2.2644753456963751</v>
      </c>
      <c r="Q18" s="10">
        <f t="shared" si="1"/>
        <v>6.0800499077197445</v>
      </c>
      <c r="R18" s="36">
        <f>G18/K18</f>
        <v>6.0800499077197445</v>
      </c>
      <c r="S18" s="10">
        <f>J18/4000000</f>
        <v>7.9468442499999998</v>
      </c>
      <c r="T18" s="10"/>
      <c r="U18" s="10"/>
      <c r="V18" s="10"/>
      <c r="W18" s="10"/>
      <c r="X18" s="10"/>
      <c r="Y18" s="10"/>
      <c r="Z18" s="10"/>
    </row>
    <row r="19" spans="1:26" ht="15.75" customHeight="1" x14ac:dyDescent="0.25">
      <c r="A19" s="12" t="s">
        <v>100</v>
      </c>
      <c r="B19" s="10">
        <v>398754515</v>
      </c>
      <c r="C19" s="12">
        <v>390791272</v>
      </c>
      <c r="D19" s="12">
        <v>7963243</v>
      </c>
      <c r="E19" s="12">
        <v>49.07</v>
      </c>
      <c r="F19" s="10">
        <v>398754515</v>
      </c>
      <c r="G19" s="12">
        <v>390791272</v>
      </c>
      <c r="H19" s="12">
        <v>7963243</v>
      </c>
      <c r="I19" s="15">
        <f t="shared" si="0"/>
        <v>0.98002971076076717</v>
      </c>
      <c r="J19" s="12">
        <v>31545608</v>
      </c>
      <c r="K19" s="12">
        <v>30780233</v>
      </c>
      <c r="L19" s="12">
        <v>1094118</v>
      </c>
      <c r="M19" s="12">
        <v>71686652</v>
      </c>
      <c r="N19" s="12">
        <v>71686652</v>
      </c>
      <c r="O19" s="12">
        <v>71653776</v>
      </c>
      <c r="P19" s="10"/>
      <c r="Q19" s="10">
        <f t="shared" si="1"/>
        <v>12.696176536415432</v>
      </c>
      <c r="R19" s="12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5">
      <c r="A20" s="12" t="s">
        <v>79</v>
      </c>
      <c r="B20" s="12">
        <v>14024860</v>
      </c>
      <c r="C20" s="12">
        <v>2353292</v>
      </c>
      <c r="D20" s="12">
        <v>11671568</v>
      </c>
      <c r="E20" s="12">
        <v>0.2</v>
      </c>
      <c r="F20" s="12">
        <v>14024860</v>
      </c>
      <c r="G20" s="12">
        <v>2353292</v>
      </c>
      <c r="H20" s="12">
        <v>11671568</v>
      </c>
      <c r="I20" s="15">
        <f t="shared" si="0"/>
        <v>0.16779433092380244</v>
      </c>
      <c r="J20" s="12">
        <v>520894</v>
      </c>
      <c r="K20" s="12">
        <v>412584</v>
      </c>
      <c r="L20" s="12">
        <v>171516</v>
      </c>
      <c r="M20" s="12">
        <v>2096931</v>
      </c>
      <c r="N20" s="12">
        <v>2096931</v>
      </c>
      <c r="O20" s="12">
        <v>2096927</v>
      </c>
      <c r="P20" s="12"/>
      <c r="Q20" s="12">
        <f t="shared" si="1"/>
        <v>5.7037888042192622</v>
      </c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19" t="s">
        <v>52</v>
      </c>
      <c r="B21" s="12">
        <v>1557814</v>
      </c>
      <c r="C21" s="12">
        <v>176729</v>
      </c>
      <c r="D21" s="12">
        <v>1381085</v>
      </c>
      <c r="E21" s="12">
        <v>0.13</v>
      </c>
      <c r="F21" s="12">
        <v>2999229</v>
      </c>
      <c r="G21" s="12">
        <v>373292</v>
      </c>
      <c r="H21" s="12">
        <v>2625937</v>
      </c>
      <c r="I21" s="15">
        <f t="shared" si="0"/>
        <v>0.1244626535686338</v>
      </c>
      <c r="J21" s="12">
        <v>187918</v>
      </c>
      <c r="K21" s="12">
        <v>104953</v>
      </c>
      <c r="L21" s="12">
        <v>130219</v>
      </c>
      <c r="M21" s="12">
        <v>4096508</v>
      </c>
      <c r="N21" s="12">
        <v>4096426</v>
      </c>
      <c r="O21" s="12">
        <v>4094192</v>
      </c>
      <c r="P21" s="10">
        <f>N21/K21</f>
        <v>39.031051994702388</v>
      </c>
      <c r="Q21" s="10">
        <f t="shared" si="1"/>
        <v>3.5567539755890731</v>
      </c>
      <c r="R21" s="22">
        <f>G21/K21</f>
        <v>3.5567539755890731</v>
      </c>
      <c r="S21" s="10">
        <f>J21/4000000</f>
        <v>4.69795E-2</v>
      </c>
      <c r="T21" s="10"/>
      <c r="U21" s="10"/>
      <c r="V21" s="10"/>
      <c r="W21" s="10"/>
      <c r="X21" s="10"/>
      <c r="Y21" s="10"/>
      <c r="Z21" s="10"/>
    </row>
    <row r="22" spans="1:26" ht="15.75" customHeight="1" x14ac:dyDescent="0.25">
      <c r="A22" s="12" t="s">
        <v>87</v>
      </c>
      <c r="B22" s="12">
        <v>9753881</v>
      </c>
      <c r="C22" s="12">
        <v>9706134</v>
      </c>
      <c r="D22" s="12">
        <v>47747</v>
      </c>
      <c r="E22" s="12">
        <v>203.28</v>
      </c>
      <c r="F22" s="12">
        <v>9753881</v>
      </c>
      <c r="G22" s="12">
        <v>9706134</v>
      </c>
      <c r="H22" s="12">
        <v>47747</v>
      </c>
      <c r="I22" s="15">
        <f t="shared" si="0"/>
        <v>0.99510482032741632</v>
      </c>
      <c r="J22" s="12">
        <v>5034303</v>
      </c>
      <c r="K22" s="12">
        <v>5019544</v>
      </c>
      <c r="L22" s="12">
        <v>16421</v>
      </c>
      <c r="M22" s="12">
        <v>44453640</v>
      </c>
      <c r="N22" s="12">
        <v>44453634</v>
      </c>
      <c r="O22" s="12">
        <v>44453640</v>
      </c>
      <c r="P22" s="10"/>
      <c r="Q22" s="10">
        <f t="shared" si="1"/>
        <v>1.9336684766584376</v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5">
      <c r="A23" s="12" t="s">
        <v>84</v>
      </c>
      <c r="B23" s="12">
        <v>17426256</v>
      </c>
      <c r="C23" s="12">
        <v>6323440</v>
      </c>
      <c r="D23" s="12">
        <v>11102816</v>
      </c>
      <c r="E23" s="12">
        <v>0.56999999999999995</v>
      </c>
      <c r="F23" s="12">
        <v>17426256</v>
      </c>
      <c r="G23" s="12">
        <v>6323440</v>
      </c>
      <c r="H23" s="12">
        <v>11102816</v>
      </c>
      <c r="I23" s="15">
        <f t="shared" si="0"/>
        <v>0.36286853584613932</v>
      </c>
      <c r="J23" s="12">
        <v>5325043</v>
      </c>
      <c r="K23" s="12">
        <v>5325043</v>
      </c>
      <c r="L23" s="12">
        <v>5258827</v>
      </c>
      <c r="M23" s="12">
        <v>44454660</v>
      </c>
      <c r="N23" s="12">
        <v>44454660</v>
      </c>
      <c r="O23" s="12">
        <v>44454660</v>
      </c>
      <c r="P23" s="10"/>
      <c r="Q23" s="10">
        <f t="shared" si="1"/>
        <v>1.1874908803553323</v>
      </c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5">
      <c r="A24" s="19" t="s">
        <v>55</v>
      </c>
      <c r="B24" s="12">
        <v>2030915</v>
      </c>
      <c r="C24" s="12">
        <v>308437</v>
      </c>
      <c r="D24" s="12">
        <v>1722478</v>
      </c>
      <c r="E24" s="12">
        <v>0.18</v>
      </c>
      <c r="F24" s="12">
        <v>6098667</v>
      </c>
      <c r="G24" s="12">
        <v>1936998</v>
      </c>
      <c r="H24" s="12">
        <v>4161669</v>
      </c>
      <c r="I24" s="15">
        <f t="shared" si="0"/>
        <v>0.31761006134619252</v>
      </c>
      <c r="J24" s="12">
        <v>1668913</v>
      </c>
      <c r="K24" s="12">
        <v>1608935</v>
      </c>
      <c r="L24" s="12">
        <v>102899</v>
      </c>
      <c r="M24" s="12">
        <v>2835129</v>
      </c>
      <c r="N24" s="12">
        <v>2828061</v>
      </c>
      <c r="O24" s="12">
        <v>2835129</v>
      </c>
      <c r="P24" s="10">
        <f>N24/K24</f>
        <v>1.7577223442836409</v>
      </c>
      <c r="Q24" s="10">
        <f t="shared" si="1"/>
        <v>1.2039007169338725</v>
      </c>
      <c r="R24" s="10">
        <f>G24/K24</f>
        <v>1.2039007169338725</v>
      </c>
      <c r="S24" s="10">
        <f>J24/4000000</f>
        <v>0.41722825000000002</v>
      </c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2" t="s">
        <v>89</v>
      </c>
      <c r="B25" s="12">
        <v>22466315</v>
      </c>
      <c r="C25" s="12">
        <v>20892713</v>
      </c>
      <c r="D25" s="12">
        <v>1573602</v>
      </c>
      <c r="E25" s="12">
        <v>13.28</v>
      </c>
      <c r="F25" s="12">
        <v>22466315</v>
      </c>
      <c r="G25" s="12">
        <v>20892713</v>
      </c>
      <c r="H25" s="12">
        <v>1573602</v>
      </c>
      <c r="I25" s="15">
        <f t="shared" si="0"/>
        <v>0.92995727158637276</v>
      </c>
      <c r="J25" s="12">
        <v>20936004</v>
      </c>
      <c r="K25" s="12">
        <v>20865229</v>
      </c>
      <c r="L25" s="12">
        <v>103991</v>
      </c>
      <c r="M25" s="12">
        <v>26669935</v>
      </c>
      <c r="N25" s="12">
        <v>26669935</v>
      </c>
      <c r="O25" s="12">
        <v>25598977</v>
      </c>
      <c r="P25" s="10"/>
      <c r="Q25" s="10">
        <f t="shared" si="1"/>
        <v>1.001317215353831</v>
      </c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9" t="s">
        <v>58</v>
      </c>
      <c r="B26" s="12">
        <v>1801734</v>
      </c>
      <c r="C26" s="12">
        <v>316692</v>
      </c>
      <c r="D26" s="12">
        <v>1485042</v>
      </c>
      <c r="E26" s="12">
        <v>0.21</v>
      </c>
      <c r="F26" s="12">
        <v>4216457</v>
      </c>
      <c r="G26" s="12">
        <v>1091561</v>
      </c>
      <c r="H26" s="12">
        <v>3124896</v>
      </c>
      <c r="I26" s="15">
        <f t="shared" si="0"/>
        <v>0.25888109377138196</v>
      </c>
      <c r="J26" s="12">
        <v>239289</v>
      </c>
      <c r="K26" s="12">
        <v>131140</v>
      </c>
      <c r="L26" s="12">
        <v>140985</v>
      </c>
      <c r="M26" s="12">
        <v>5750724</v>
      </c>
      <c r="N26" s="12">
        <v>5750624</v>
      </c>
      <c r="O26" s="12">
        <v>5750724</v>
      </c>
      <c r="P26" s="10">
        <f>N26/K26</f>
        <v>43.851029434192469</v>
      </c>
      <c r="Q26" s="10">
        <f t="shared" si="1"/>
        <v>8.3236312337959433</v>
      </c>
      <c r="R26" s="36">
        <f>G26/K26</f>
        <v>8.3236312337959433</v>
      </c>
      <c r="S26" s="10">
        <f>J26/4000000</f>
        <v>5.982225E-2</v>
      </c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2" t="s">
        <v>86</v>
      </c>
      <c r="B27" s="12">
        <v>12873274</v>
      </c>
      <c r="C27" s="12">
        <v>9287751</v>
      </c>
      <c r="D27" s="12">
        <v>3585523</v>
      </c>
      <c r="E27" s="12">
        <v>2.59</v>
      </c>
      <c r="F27" s="12">
        <v>12873274</v>
      </c>
      <c r="G27" s="12">
        <v>9287751</v>
      </c>
      <c r="H27" s="12">
        <v>3585523</v>
      </c>
      <c r="I27" s="15">
        <f t="shared" si="0"/>
        <v>0.72147543818301385</v>
      </c>
      <c r="J27" s="12">
        <v>646969</v>
      </c>
      <c r="K27" s="12">
        <v>554527</v>
      </c>
      <c r="L27" s="12">
        <v>169331</v>
      </c>
      <c r="M27" s="12">
        <v>4169378</v>
      </c>
      <c r="N27" s="12">
        <v>4169378</v>
      </c>
      <c r="O27" s="12">
        <v>4166163</v>
      </c>
      <c r="P27" s="10"/>
      <c r="Q27" s="10">
        <f t="shared" si="1"/>
        <v>16.748960826073393</v>
      </c>
      <c r="R27" s="12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9" t="s">
        <v>101</v>
      </c>
      <c r="B28" s="12">
        <f>C28+D28</f>
        <v>45283980</v>
      </c>
      <c r="C28" s="12">
        <v>41426266</v>
      </c>
      <c r="D28" s="12">
        <v>3857714</v>
      </c>
      <c r="E28" s="21">
        <f>C28/D28</f>
        <v>10.73855293575418</v>
      </c>
      <c r="F28" s="12">
        <v>605788304</v>
      </c>
      <c r="G28" s="12">
        <v>587198563</v>
      </c>
      <c r="H28" s="12">
        <v>18589741</v>
      </c>
      <c r="I28" s="15">
        <f t="shared" si="0"/>
        <v>0.96931313979280787</v>
      </c>
      <c r="J28" s="12">
        <v>172674631</v>
      </c>
      <c r="K28" s="12">
        <v>171538746</v>
      </c>
      <c r="L28" s="12">
        <v>6586110</v>
      </c>
      <c r="M28" s="12">
        <v>215035065</v>
      </c>
      <c r="N28" s="12">
        <v>215035065</v>
      </c>
      <c r="O28" s="12">
        <v>215034997</v>
      </c>
      <c r="P28" s="10">
        <f>N28/K28</f>
        <v>1.2535655647150412</v>
      </c>
      <c r="Q28" s="10">
        <f t="shared" si="1"/>
        <v>3.4231249597685647</v>
      </c>
      <c r="R28" s="22">
        <f>G28/K28</f>
        <v>3.4231249597685647</v>
      </c>
      <c r="S28" s="10">
        <f>J28/4000000</f>
        <v>43.168657750000001</v>
      </c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2" t="s">
        <v>92</v>
      </c>
      <c r="B29" s="12">
        <v>37714798</v>
      </c>
      <c r="C29" s="12">
        <v>37295363</v>
      </c>
      <c r="D29" s="12">
        <v>419435</v>
      </c>
      <c r="E29" s="12">
        <v>88.92</v>
      </c>
      <c r="F29" s="12">
        <v>37714798</v>
      </c>
      <c r="G29" s="12">
        <v>37295363</v>
      </c>
      <c r="H29" s="12">
        <v>419435</v>
      </c>
      <c r="I29" s="15">
        <f t="shared" si="0"/>
        <v>0.98887876848763712</v>
      </c>
      <c r="J29" s="12">
        <v>34707554</v>
      </c>
      <c r="K29" s="12">
        <v>34659971</v>
      </c>
      <c r="L29" s="12">
        <v>229313</v>
      </c>
      <c r="M29" s="12">
        <v>213861904</v>
      </c>
      <c r="N29" s="12">
        <v>213861904</v>
      </c>
      <c r="O29" s="12">
        <v>212698428</v>
      </c>
      <c r="P29" s="10"/>
      <c r="Q29" s="10">
        <f t="shared" si="1"/>
        <v>1.0760356089161183</v>
      </c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2" t="s">
        <v>95</v>
      </c>
      <c r="B30" s="12">
        <v>126559875</v>
      </c>
      <c r="C30" s="12">
        <v>117611157</v>
      </c>
      <c r="D30" s="12">
        <v>8948718</v>
      </c>
      <c r="E30" s="12">
        <v>13.14</v>
      </c>
      <c r="F30" s="12">
        <v>126559875</v>
      </c>
      <c r="G30" s="12">
        <v>117611157</v>
      </c>
      <c r="H30" s="12">
        <v>8948718</v>
      </c>
      <c r="I30" s="15">
        <f t="shared" si="0"/>
        <v>0.92929261347642766</v>
      </c>
      <c r="J30" s="12">
        <v>99463868</v>
      </c>
      <c r="K30" s="12">
        <v>99264060</v>
      </c>
      <c r="L30" s="12">
        <v>2677625</v>
      </c>
      <c r="M30" s="12">
        <v>139039033</v>
      </c>
      <c r="N30" s="12">
        <v>139037201</v>
      </c>
      <c r="O30" s="12">
        <v>139039033</v>
      </c>
      <c r="P30" s="10"/>
      <c r="Q30" s="10">
        <f t="shared" si="1"/>
        <v>1.1848312168573398</v>
      </c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2" t="s">
        <v>61</v>
      </c>
      <c r="B31" s="12">
        <v>38975431</v>
      </c>
      <c r="C31" s="12">
        <v>37465492</v>
      </c>
      <c r="D31" s="12">
        <v>1509939</v>
      </c>
      <c r="E31" s="12">
        <v>24.81</v>
      </c>
      <c r="F31" s="12">
        <v>38975431</v>
      </c>
      <c r="G31" s="12">
        <v>37465492</v>
      </c>
      <c r="H31" s="12">
        <v>1509939</v>
      </c>
      <c r="I31" s="15">
        <f t="shared" si="0"/>
        <v>0.96125920968006739</v>
      </c>
      <c r="J31" s="12">
        <v>32061364</v>
      </c>
      <c r="K31" s="12">
        <v>31968051</v>
      </c>
      <c r="L31" s="12">
        <v>438662</v>
      </c>
      <c r="M31" s="12">
        <v>138310604</v>
      </c>
      <c r="N31" s="12">
        <v>138310604</v>
      </c>
      <c r="O31" s="12">
        <v>138307843</v>
      </c>
      <c r="P31" s="12"/>
      <c r="Q31" s="12">
        <f t="shared" si="1"/>
        <v>1.1719667239019358</v>
      </c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5">
      <c r="A32" s="19" t="s">
        <v>63</v>
      </c>
      <c r="B32" s="12">
        <v>1143261</v>
      </c>
      <c r="C32" s="12">
        <v>229529</v>
      </c>
      <c r="D32" s="12">
        <v>913732</v>
      </c>
      <c r="E32" s="12">
        <v>0.25</v>
      </c>
      <c r="F32" s="12">
        <v>2654824</v>
      </c>
      <c r="G32" s="12">
        <v>724672</v>
      </c>
      <c r="H32" s="12">
        <v>1930152</v>
      </c>
      <c r="I32" s="15">
        <f t="shared" si="0"/>
        <v>0.27296423416392196</v>
      </c>
      <c r="J32" s="12">
        <v>138102</v>
      </c>
      <c r="K32" s="12">
        <v>52111</v>
      </c>
      <c r="L32" s="12">
        <v>90193</v>
      </c>
      <c r="M32" s="12">
        <v>4444650</v>
      </c>
      <c r="N32" s="12">
        <v>3066097</v>
      </c>
      <c r="O32" s="12">
        <v>4444401</v>
      </c>
      <c r="P32" s="10">
        <f>N32/K32</f>
        <v>58.837807756519737</v>
      </c>
      <c r="Q32" s="12">
        <f t="shared" si="1"/>
        <v>13.906315365277964</v>
      </c>
      <c r="R32" s="36">
        <f>G32/K32</f>
        <v>13.906315365277964</v>
      </c>
      <c r="S32" s="10">
        <f>J32/4000000</f>
        <v>3.4525500000000001E-2</v>
      </c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2" t="s">
        <v>37</v>
      </c>
      <c r="B33" s="12">
        <v>1354</v>
      </c>
      <c r="C33" s="12">
        <v>0</v>
      </c>
      <c r="D33" s="12">
        <v>1354</v>
      </c>
      <c r="E33" s="12">
        <v>0</v>
      </c>
      <c r="F33" s="12">
        <v>1354</v>
      </c>
      <c r="G33" s="12">
        <v>0</v>
      </c>
      <c r="H33" s="12">
        <v>1354</v>
      </c>
      <c r="I33" s="15">
        <f t="shared" si="0"/>
        <v>0</v>
      </c>
      <c r="J33" s="12">
        <v>369</v>
      </c>
      <c r="K33" s="12">
        <v>0</v>
      </c>
      <c r="L33" s="12">
        <v>369</v>
      </c>
      <c r="M33" s="12">
        <v>12681894</v>
      </c>
      <c r="N33" s="16">
        <v>-9.22337E+18</v>
      </c>
      <c r="O33" s="12">
        <v>12681894</v>
      </c>
      <c r="P33" s="10"/>
      <c r="Q33" s="10" t="e">
        <f t="shared" si="1"/>
        <v>#DIV/0!</v>
      </c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2" t="s">
        <v>65</v>
      </c>
      <c r="B34" s="12">
        <v>369098</v>
      </c>
      <c r="C34" s="12">
        <v>337</v>
      </c>
      <c r="D34" s="12">
        <v>368761</v>
      </c>
      <c r="E34" s="12">
        <v>0</v>
      </c>
      <c r="F34" s="12">
        <v>369098</v>
      </c>
      <c r="G34" s="12">
        <v>337</v>
      </c>
      <c r="H34" s="12">
        <v>368761</v>
      </c>
      <c r="I34" s="15">
        <f t="shared" si="0"/>
        <v>9.1303664609399134E-4</v>
      </c>
      <c r="J34" s="12">
        <v>20842</v>
      </c>
      <c r="K34" s="12">
        <v>195</v>
      </c>
      <c r="L34" s="12">
        <v>20742</v>
      </c>
      <c r="M34" s="12">
        <v>8891030</v>
      </c>
      <c r="N34" s="12">
        <v>8890831</v>
      </c>
      <c r="O34" s="12">
        <v>8891030</v>
      </c>
      <c r="P34" s="10"/>
      <c r="Q34" s="10">
        <f t="shared" si="1"/>
        <v>1.7282051282051283</v>
      </c>
      <c r="R34" s="12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2" t="s">
        <v>64</v>
      </c>
      <c r="B35" s="10">
        <v>1586</v>
      </c>
      <c r="C35" s="12">
        <v>185</v>
      </c>
      <c r="D35" s="12">
        <v>1401</v>
      </c>
      <c r="E35" s="12">
        <v>0.13</v>
      </c>
      <c r="F35" s="12">
        <v>1586</v>
      </c>
      <c r="G35" s="12">
        <v>185</v>
      </c>
      <c r="H35" s="12">
        <v>1401</v>
      </c>
      <c r="I35" s="15">
        <f t="shared" si="0"/>
        <v>0.11664564943253468</v>
      </c>
      <c r="J35" s="12">
        <v>316</v>
      </c>
      <c r="K35" s="12">
        <v>183</v>
      </c>
      <c r="L35" s="12">
        <v>133</v>
      </c>
      <c r="M35" s="12">
        <v>8888337</v>
      </c>
      <c r="N35" s="12">
        <v>2495</v>
      </c>
      <c r="O35" s="12">
        <v>8888337</v>
      </c>
      <c r="P35" s="10"/>
      <c r="Q35" s="10">
        <f t="shared" si="1"/>
        <v>1.0109289617486339</v>
      </c>
      <c r="R35" s="12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9" t="s">
        <v>83</v>
      </c>
      <c r="B36" s="12">
        <v>2029945</v>
      </c>
      <c r="C36" s="12">
        <v>606487</v>
      </c>
      <c r="D36" s="12">
        <v>1423458</v>
      </c>
      <c r="E36" s="12">
        <v>0.43</v>
      </c>
      <c r="F36" s="12">
        <v>9642398</v>
      </c>
      <c r="G36" s="12">
        <v>5167718</v>
      </c>
      <c r="H36" s="12">
        <v>4474680</v>
      </c>
      <c r="I36" s="15">
        <f t="shared" si="0"/>
        <v>0.53593701483801026</v>
      </c>
      <c r="J36" s="12">
        <v>1915690</v>
      </c>
      <c r="K36" s="12">
        <v>1887115</v>
      </c>
      <c r="L36" s="12">
        <v>188207</v>
      </c>
      <c r="M36" s="12">
        <v>8889549</v>
      </c>
      <c r="N36" s="12">
        <v>8889549</v>
      </c>
      <c r="O36" s="12">
        <v>8889130</v>
      </c>
      <c r="P36" s="10">
        <f>N36/K36</f>
        <v>4.7106556834109208</v>
      </c>
      <c r="Q36" s="10">
        <f t="shared" si="1"/>
        <v>2.7384224066895766</v>
      </c>
      <c r="R36" s="10">
        <f>G36/K36</f>
        <v>2.7384224066895766</v>
      </c>
      <c r="S36" s="10">
        <f>J36/4000000</f>
        <v>0.47892249999999997</v>
      </c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2" t="s">
        <v>78</v>
      </c>
      <c r="B37" s="12">
        <v>1335196</v>
      </c>
      <c r="C37" s="12">
        <v>1092566</v>
      </c>
      <c r="D37" s="12">
        <v>242630</v>
      </c>
      <c r="E37" s="12">
        <v>4.5</v>
      </c>
      <c r="F37" s="12">
        <v>1335196</v>
      </c>
      <c r="G37" s="12">
        <v>1092566</v>
      </c>
      <c r="H37" s="12">
        <v>242630</v>
      </c>
      <c r="I37" s="15">
        <f t="shared" si="0"/>
        <v>0.81828136093876858</v>
      </c>
      <c r="J37" s="12">
        <v>980813</v>
      </c>
      <c r="K37" s="12">
        <v>962441</v>
      </c>
      <c r="L37" s="12">
        <v>29968</v>
      </c>
      <c r="M37" s="12">
        <v>17781182</v>
      </c>
      <c r="N37" s="16">
        <v>17781182</v>
      </c>
      <c r="O37" s="12">
        <v>17781178</v>
      </c>
      <c r="P37" s="10"/>
      <c r="Q37" s="10">
        <f t="shared" si="1"/>
        <v>1.1352030929688157</v>
      </c>
      <c r="R37" s="12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2" t="s">
        <v>68</v>
      </c>
      <c r="B38" s="12">
        <v>74233826</v>
      </c>
      <c r="C38" s="12">
        <v>73990466</v>
      </c>
      <c r="D38" s="12">
        <v>243360</v>
      </c>
      <c r="E38" s="12">
        <v>304.04000000000002</v>
      </c>
      <c r="F38" s="12">
        <v>74233826</v>
      </c>
      <c r="G38" s="12">
        <v>73990466</v>
      </c>
      <c r="H38" s="12">
        <v>243360</v>
      </c>
      <c r="I38" s="15">
        <f t="shared" si="0"/>
        <v>0.99672171012713262</v>
      </c>
      <c r="J38" s="12">
        <v>17636571</v>
      </c>
      <c r="K38" s="12">
        <v>17610218</v>
      </c>
      <c r="L38" s="12">
        <v>184943</v>
      </c>
      <c r="M38" s="12">
        <v>44454741</v>
      </c>
      <c r="N38" s="12">
        <v>44454735</v>
      </c>
      <c r="O38" s="12">
        <v>44454739</v>
      </c>
      <c r="P38" s="10"/>
      <c r="Q38" s="35">
        <f t="shared" si="1"/>
        <v>4.201564455363358</v>
      </c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2" t="s">
        <v>66</v>
      </c>
      <c r="B39" s="10">
        <v>331109</v>
      </c>
      <c r="C39" s="12">
        <v>198261</v>
      </c>
      <c r="D39" s="12">
        <v>132848</v>
      </c>
      <c r="E39" s="12">
        <v>1.49</v>
      </c>
      <c r="F39" s="12">
        <v>331109</v>
      </c>
      <c r="G39" s="12">
        <v>198261</v>
      </c>
      <c r="H39" s="12">
        <v>132848</v>
      </c>
      <c r="I39" s="15">
        <f t="shared" si="0"/>
        <v>0.5987786499309895</v>
      </c>
      <c r="J39" s="12">
        <v>154720</v>
      </c>
      <c r="K39" s="12">
        <v>58776</v>
      </c>
      <c r="L39" s="12">
        <v>110013</v>
      </c>
      <c r="M39" s="12">
        <v>44454139</v>
      </c>
      <c r="N39" s="12">
        <v>44454139</v>
      </c>
      <c r="O39" s="12">
        <v>44454139</v>
      </c>
      <c r="P39" s="10"/>
      <c r="Q39" s="10">
        <f t="shared" si="1"/>
        <v>3.3731625153123725</v>
      </c>
      <c r="R39" s="12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2" t="s">
        <v>102</v>
      </c>
      <c r="B40" s="10"/>
      <c r="C40" s="39"/>
      <c r="D40" s="39"/>
      <c r="E40" s="10"/>
      <c r="F40" s="10"/>
      <c r="G40" s="10"/>
      <c r="H40" s="10"/>
      <c r="I40" s="4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4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2" t="s">
        <v>103</v>
      </c>
      <c r="B42" s="12"/>
      <c r="C42" s="12"/>
      <c r="D42" s="12"/>
      <c r="E42" s="12"/>
      <c r="F42" s="12"/>
      <c r="G42" s="12"/>
      <c r="H42" s="12"/>
      <c r="I42" s="40"/>
      <c r="J42" s="12"/>
      <c r="K42" s="12"/>
      <c r="L42" s="12"/>
      <c r="M42" s="12"/>
      <c r="N42" s="12"/>
      <c r="O42" s="1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41" t="s">
        <v>0</v>
      </c>
      <c r="B43" s="41" t="s">
        <v>2</v>
      </c>
      <c r="C43" s="41" t="s">
        <v>3</v>
      </c>
      <c r="D43" s="41" t="s">
        <v>4</v>
      </c>
      <c r="E43" s="41" t="s">
        <v>5</v>
      </c>
      <c r="F43" s="41" t="s">
        <v>6</v>
      </c>
      <c r="G43" s="41" t="s">
        <v>7</v>
      </c>
      <c r="H43" s="41" t="s">
        <v>8</v>
      </c>
      <c r="I43" s="42" t="s">
        <v>5</v>
      </c>
      <c r="J43" s="41" t="s">
        <v>9</v>
      </c>
      <c r="K43" s="41" t="s">
        <v>10</v>
      </c>
      <c r="L43" s="41" t="s">
        <v>12</v>
      </c>
      <c r="M43" s="41" t="s">
        <v>13</v>
      </c>
      <c r="N43" s="41" t="s">
        <v>14</v>
      </c>
      <c r="O43" s="41" t="s">
        <v>15</v>
      </c>
      <c r="P43" s="10"/>
      <c r="Q43" s="10"/>
      <c r="R43" s="12" t="s">
        <v>36</v>
      </c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36" t="s">
        <v>104</v>
      </c>
      <c r="B44" s="12">
        <v>17479</v>
      </c>
      <c r="C44" s="12">
        <v>15159</v>
      </c>
      <c r="D44" s="12">
        <v>2320</v>
      </c>
      <c r="E44" s="12">
        <v>6.53</v>
      </c>
      <c r="F44" s="12">
        <v>929924</v>
      </c>
      <c r="G44" s="12">
        <v>24470</v>
      </c>
      <c r="H44" s="12">
        <v>905454</v>
      </c>
      <c r="I44" s="40">
        <v>0.03</v>
      </c>
      <c r="J44" s="12">
        <v>7901</v>
      </c>
      <c r="K44" s="12">
        <v>4155</v>
      </c>
      <c r="L44" s="12">
        <v>4393</v>
      </c>
      <c r="M44" s="12">
        <v>76482322</v>
      </c>
      <c r="N44" s="12">
        <v>22522556</v>
      </c>
      <c r="O44" s="12">
        <v>76482322</v>
      </c>
      <c r="P44" s="10">
        <f t="shared" ref="P44:P55" si="2">N44/K44</f>
        <v>5420.5910950661855</v>
      </c>
      <c r="Q44" s="10">
        <f t="shared" ref="Q44:Q55" si="3">G44/K44</f>
        <v>5.889290012033694</v>
      </c>
      <c r="R44" s="10">
        <f t="shared" ref="R44:R55" si="4">G44/K44</f>
        <v>5.889290012033694</v>
      </c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36" t="s">
        <v>105</v>
      </c>
      <c r="B45" s="12">
        <v>108758</v>
      </c>
      <c r="C45" s="12">
        <v>105289</v>
      </c>
      <c r="D45" s="12">
        <v>3469</v>
      </c>
      <c r="E45" s="12">
        <v>30.35</v>
      </c>
      <c r="F45" s="12">
        <v>1043562</v>
      </c>
      <c r="G45" s="12">
        <v>131729</v>
      </c>
      <c r="H45" s="12">
        <v>911833</v>
      </c>
      <c r="I45" s="15">
        <v>0.14000000000000001</v>
      </c>
      <c r="J45" s="12">
        <v>20161</v>
      </c>
      <c r="K45" s="12">
        <v>12190</v>
      </c>
      <c r="L45" s="12">
        <v>10428</v>
      </c>
      <c r="M45" s="12">
        <v>227048346</v>
      </c>
      <c r="N45" s="12">
        <v>82381496</v>
      </c>
      <c r="O45" s="12">
        <v>227048346</v>
      </c>
      <c r="P45" s="10">
        <f t="shared" si="2"/>
        <v>6758.1210828547992</v>
      </c>
      <c r="Q45" s="10">
        <f t="shared" si="3"/>
        <v>10.806316652994258</v>
      </c>
      <c r="R45" s="12">
        <f t="shared" si="4"/>
        <v>10.806316652994258</v>
      </c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2" t="s">
        <v>106</v>
      </c>
      <c r="B46" s="12">
        <v>315895</v>
      </c>
      <c r="C46" s="12">
        <v>290210</v>
      </c>
      <c r="D46" s="12">
        <v>25685</v>
      </c>
      <c r="E46" s="12">
        <v>11.3</v>
      </c>
      <c r="F46" s="12">
        <v>1961945</v>
      </c>
      <c r="G46" s="12">
        <v>1882700</v>
      </c>
      <c r="H46" s="12">
        <v>79245</v>
      </c>
      <c r="I46" s="15">
        <v>23.76</v>
      </c>
      <c r="J46" s="12">
        <v>1905321</v>
      </c>
      <c r="K46" s="12">
        <v>1873854</v>
      </c>
      <c r="L46" s="12">
        <v>57472</v>
      </c>
      <c r="M46" s="12">
        <v>68795578</v>
      </c>
      <c r="N46" s="12">
        <v>68795578</v>
      </c>
      <c r="O46" s="12">
        <v>68795569</v>
      </c>
      <c r="P46" s="10">
        <f t="shared" si="2"/>
        <v>36.713414172075304</v>
      </c>
      <c r="Q46" s="10">
        <f t="shared" si="3"/>
        <v>1.0047207519902832</v>
      </c>
      <c r="R46" s="10">
        <f t="shared" si="4"/>
        <v>1.0047207519902832</v>
      </c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2" t="s">
        <v>107</v>
      </c>
      <c r="B47" s="12">
        <v>551810</v>
      </c>
      <c r="C47" s="12">
        <v>177250</v>
      </c>
      <c r="D47" s="12">
        <v>374560</v>
      </c>
      <c r="E47" s="12">
        <v>0.47</v>
      </c>
      <c r="F47" s="12">
        <v>4614565</v>
      </c>
      <c r="G47" s="12">
        <v>1273346</v>
      </c>
      <c r="H47" s="12">
        <v>3341219</v>
      </c>
      <c r="I47" s="15">
        <v>0.38</v>
      </c>
      <c r="J47" s="12">
        <v>3912035</v>
      </c>
      <c r="K47" s="12">
        <v>1081695</v>
      </c>
      <c r="L47" s="12">
        <v>2917846</v>
      </c>
      <c r="M47" s="12">
        <v>70737361</v>
      </c>
      <c r="N47" s="12">
        <v>70737361</v>
      </c>
      <c r="O47" s="12">
        <v>68795530</v>
      </c>
      <c r="P47" s="10">
        <f t="shared" si="2"/>
        <v>65.394922783224473</v>
      </c>
      <c r="Q47" s="10">
        <f t="shared" si="3"/>
        <v>1.1771765608605014</v>
      </c>
      <c r="R47" s="12">
        <f t="shared" si="4"/>
        <v>1.1771765608605014</v>
      </c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2" t="s">
        <v>108</v>
      </c>
      <c r="B48" s="12">
        <v>2926374</v>
      </c>
      <c r="C48" s="12">
        <v>2132999</v>
      </c>
      <c r="D48" s="12">
        <v>793375</v>
      </c>
      <c r="E48" s="12">
        <v>2.69</v>
      </c>
      <c r="F48" s="12">
        <v>43334594</v>
      </c>
      <c r="G48" s="12">
        <v>30793642</v>
      </c>
      <c r="H48" s="12">
        <v>12540952</v>
      </c>
      <c r="I48" s="15">
        <v>2.46</v>
      </c>
      <c r="J48" s="12">
        <v>31263552</v>
      </c>
      <c r="K48" s="12">
        <v>30393264</v>
      </c>
      <c r="L48" s="12">
        <v>12497266</v>
      </c>
      <c r="M48" s="12">
        <v>882851918</v>
      </c>
      <c r="N48" s="12">
        <v>882851918</v>
      </c>
      <c r="O48" s="12">
        <v>827652034</v>
      </c>
      <c r="P48" s="10">
        <f t="shared" si="2"/>
        <v>29.047617853745489</v>
      </c>
      <c r="Q48" s="10">
        <f t="shared" si="3"/>
        <v>1.013173247861763</v>
      </c>
      <c r="R48" s="10">
        <f t="shared" si="4"/>
        <v>1.013173247861763</v>
      </c>
      <c r="S48" s="10"/>
      <c r="T48" s="10"/>
      <c r="U48" s="10"/>
      <c r="V48" s="10"/>
      <c r="W48" s="10"/>
      <c r="X48" s="10"/>
      <c r="Y48" s="10"/>
      <c r="Z48" s="10"/>
    </row>
    <row r="49" spans="1:26" ht="17" x14ac:dyDescent="0.25">
      <c r="A49" s="12" t="s">
        <v>109</v>
      </c>
      <c r="B49" s="12">
        <v>819101</v>
      </c>
      <c r="C49" s="12">
        <v>544383</v>
      </c>
      <c r="D49" s="12">
        <v>274718</v>
      </c>
      <c r="E49" s="12">
        <v>1.98</v>
      </c>
      <c r="F49" s="12">
        <v>11208422</v>
      </c>
      <c r="G49" s="12">
        <v>6973654</v>
      </c>
      <c r="H49" s="12">
        <v>4234768</v>
      </c>
      <c r="I49" s="15">
        <v>1.65</v>
      </c>
      <c r="J49" s="12">
        <v>7126788</v>
      </c>
      <c r="K49" s="12">
        <v>6920465</v>
      </c>
      <c r="L49" s="12">
        <v>4222350</v>
      </c>
      <c r="M49" s="12">
        <v>882041547</v>
      </c>
      <c r="N49" s="12">
        <v>882041547</v>
      </c>
      <c r="O49" s="12">
        <v>827491175</v>
      </c>
      <c r="P49" s="10">
        <f t="shared" si="2"/>
        <v>127.45408682798049</v>
      </c>
      <c r="Q49" s="10">
        <f t="shared" si="3"/>
        <v>1.0076857552202056</v>
      </c>
      <c r="R49" s="10">
        <f t="shared" si="4"/>
        <v>1.0076857552202056</v>
      </c>
      <c r="S49" s="10"/>
      <c r="T49" s="10"/>
      <c r="U49" s="10"/>
      <c r="V49" s="10"/>
      <c r="W49" s="10"/>
      <c r="X49" s="10"/>
      <c r="Y49" s="10"/>
      <c r="Z49" s="10"/>
    </row>
    <row r="50" spans="1:26" ht="17" x14ac:dyDescent="0.25">
      <c r="A50" s="22" t="s">
        <v>110</v>
      </c>
      <c r="B50" s="12">
        <v>1324059</v>
      </c>
      <c r="C50" s="12">
        <v>1062011</v>
      </c>
      <c r="D50" s="12">
        <v>262048</v>
      </c>
      <c r="E50" s="12">
        <v>4.05</v>
      </c>
      <c r="F50" s="12">
        <v>4595444</v>
      </c>
      <c r="G50" s="12">
        <v>3818807</v>
      </c>
      <c r="H50" s="12">
        <v>776637</v>
      </c>
      <c r="I50" s="15">
        <v>4.92</v>
      </c>
      <c r="J50" s="12">
        <v>2582484</v>
      </c>
      <c r="K50" s="12">
        <v>2222973</v>
      </c>
      <c r="L50" s="12">
        <v>636552</v>
      </c>
      <c r="M50" s="12">
        <v>46481124</v>
      </c>
      <c r="N50" s="12">
        <v>46481024</v>
      </c>
      <c r="O50" s="12">
        <v>46481124</v>
      </c>
      <c r="P50" s="10">
        <f t="shared" si="2"/>
        <v>20.909396560372077</v>
      </c>
      <c r="Q50" s="10">
        <f t="shared" si="3"/>
        <v>1.7178827633084162</v>
      </c>
      <c r="R50" s="10">
        <f t="shared" si="4"/>
        <v>1.7178827633084162</v>
      </c>
      <c r="S50" s="10"/>
      <c r="T50" s="10"/>
      <c r="U50" s="10"/>
      <c r="V50" s="10"/>
      <c r="W50" s="10"/>
      <c r="X50" s="10"/>
      <c r="Y50" s="10"/>
      <c r="Z50" s="10"/>
    </row>
    <row r="51" spans="1:26" ht="17" x14ac:dyDescent="0.25">
      <c r="A51" s="12" t="s">
        <v>111</v>
      </c>
      <c r="B51" s="12">
        <v>1175607</v>
      </c>
      <c r="C51" s="12">
        <v>790070</v>
      </c>
      <c r="D51" s="12">
        <v>385537</v>
      </c>
      <c r="E51" s="12">
        <v>2.0499999999999998</v>
      </c>
      <c r="F51" s="12">
        <v>3018924</v>
      </c>
      <c r="G51" s="12">
        <v>1897825</v>
      </c>
      <c r="H51" s="12">
        <v>1121099</v>
      </c>
      <c r="I51" s="15">
        <v>1.69</v>
      </c>
      <c r="J51" s="12">
        <v>1924955</v>
      </c>
      <c r="K51" s="12">
        <v>1408158</v>
      </c>
      <c r="L51" s="12">
        <v>900506</v>
      </c>
      <c r="M51" s="12">
        <v>44455322</v>
      </c>
      <c r="N51" s="12">
        <v>38438353</v>
      </c>
      <c r="O51" s="12">
        <v>44455322</v>
      </c>
      <c r="P51" s="10">
        <f t="shared" si="2"/>
        <v>27.296903472479652</v>
      </c>
      <c r="Q51" s="10">
        <f t="shared" si="3"/>
        <v>1.3477358364615335</v>
      </c>
      <c r="R51" s="12">
        <f t="shared" si="4"/>
        <v>1.3477358364615335</v>
      </c>
      <c r="S51" s="10"/>
      <c r="T51" s="10"/>
      <c r="U51" s="10"/>
      <c r="V51" s="10"/>
      <c r="W51" s="10"/>
      <c r="X51" s="10"/>
      <c r="Y51" s="10"/>
      <c r="Z51" s="10"/>
    </row>
    <row r="52" spans="1:26" ht="17" x14ac:dyDescent="0.25">
      <c r="A52" s="12" t="s">
        <v>112</v>
      </c>
      <c r="B52" s="12">
        <v>156111</v>
      </c>
      <c r="C52" s="12">
        <v>116811</v>
      </c>
      <c r="D52" s="12">
        <v>39300</v>
      </c>
      <c r="E52" s="12">
        <v>2.97</v>
      </c>
      <c r="F52" s="12">
        <v>410282</v>
      </c>
      <c r="G52" s="12">
        <v>271189</v>
      </c>
      <c r="H52" s="12">
        <v>139093</v>
      </c>
      <c r="I52" s="15">
        <v>1.95</v>
      </c>
      <c r="J52" s="12">
        <v>314164</v>
      </c>
      <c r="K52" s="12">
        <v>216158</v>
      </c>
      <c r="L52" s="12">
        <v>116418</v>
      </c>
      <c r="M52" s="12">
        <v>305210304</v>
      </c>
      <c r="N52" s="12">
        <v>305210304</v>
      </c>
      <c r="O52" s="12">
        <v>305189227</v>
      </c>
      <c r="P52" s="10">
        <f t="shared" si="2"/>
        <v>1411.9778310310051</v>
      </c>
      <c r="Q52" s="10">
        <f t="shared" si="3"/>
        <v>1.2545869225288908</v>
      </c>
      <c r="R52" s="10">
        <f t="shared" si="4"/>
        <v>1.2545869225288908</v>
      </c>
      <c r="S52" s="10"/>
      <c r="T52" s="10"/>
      <c r="U52" s="10"/>
      <c r="V52" s="10"/>
      <c r="W52" s="10"/>
      <c r="X52" s="10"/>
      <c r="Y52" s="10"/>
      <c r="Z52" s="10"/>
    </row>
    <row r="53" spans="1:26" ht="17" x14ac:dyDescent="0.25">
      <c r="A53" s="12" t="s">
        <v>113</v>
      </c>
      <c r="B53" s="12">
        <v>102751</v>
      </c>
      <c r="C53" s="12">
        <v>75383</v>
      </c>
      <c r="D53" s="12">
        <v>27368</v>
      </c>
      <c r="E53" s="12">
        <v>2.75</v>
      </c>
      <c r="F53" s="12">
        <v>267211</v>
      </c>
      <c r="G53" s="12">
        <v>175180</v>
      </c>
      <c r="H53" s="12">
        <v>92031</v>
      </c>
      <c r="I53" s="15">
        <v>1.9</v>
      </c>
      <c r="J53" s="12">
        <v>195744</v>
      </c>
      <c r="K53" s="12">
        <v>128895</v>
      </c>
      <c r="L53" s="12">
        <v>78302</v>
      </c>
      <c r="M53" s="12">
        <v>305193177</v>
      </c>
      <c r="N53" s="12">
        <v>305193177</v>
      </c>
      <c r="O53" s="12">
        <v>305163376</v>
      </c>
      <c r="P53" s="10">
        <f t="shared" si="2"/>
        <v>2367.7658326544861</v>
      </c>
      <c r="Q53" s="10">
        <f t="shared" si="3"/>
        <v>1.3590907327669808</v>
      </c>
      <c r="R53" s="10">
        <f t="shared" si="4"/>
        <v>1.3590907327669808</v>
      </c>
      <c r="S53" s="10"/>
      <c r="T53" s="10"/>
      <c r="U53" s="10"/>
      <c r="V53" s="10"/>
      <c r="W53" s="10"/>
      <c r="X53" s="10"/>
      <c r="Y53" s="10"/>
      <c r="Z53" s="10"/>
    </row>
    <row r="54" spans="1:26" ht="17" x14ac:dyDescent="0.25">
      <c r="A54" s="12" t="s">
        <v>114</v>
      </c>
      <c r="B54" s="12">
        <v>62407</v>
      </c>
      <c r="C54" s="12">
        <v>46347</v>
      </c>
      <c r="D54" s="12">
        <v>16060</v>
      </c>
      <c r="E54" s="12">
        <v>2.89</v>
      </c>
      <c r="F54" s="12">
        <v>378884</v>
      </c>
      <c r="G54" s="12">
        <v>334657</v>
      </c>
      <c r="H54" s="12">
        <v>44227</v>
      </c>
      <c r="I54" s="15">
        <v>7.57</v>
      </c>
      <c r="J54" s="12">
        <v>300833</v>
      </c>
      <c r="K54" s="12">
        <v>294190</v>
      </c>
      <c r="L54" s="12">
        <v>7414</v>
      </c>
      <c r="M54" s="12">
        <v>26502193</v>
      </c>
      <c r="N54" s="12">
        <v>26491057</v>
      </c>
      <c r="O54" s="12">
        <v>26502193</v>
      </c>
      <c r="P54" s="10">
        <f t="shared" si="2"/>
        <v>90.047442129236202</v>
      </c>
      <c r="Q54" s="10">
        <f t="shared" si="3"/>
        <v>1.1375539617254156</v>
      </c>
      <c r="R54" s="10">
        <f t="shared" si="4"/>
        <v>1.1375539617254156</v>
      </c>
      <c r="S54" s="10"/>
      <c r="T54" s="10"/>
      <c r="U54" s="10"/>
      <c r="V54" s="10"/>
      <c r="W54" s="10"/>
      <c r="X54" s="10"/>
      <c r="Y54" s="10"/>
      <c r="Z54" s="10"/>
    </row>
    <row r="55" spans="1:26" ht="17" x14ac:dyDescent="0.25">
      <c r="A55" s="12" t="s">
        <v>115</v>
      </c>
      <c r="B55" s="12">
        <v>48718</v>
      </c>
      <c r="C55" s="12">
        <v>21934</v>
      </c>
      <c r="D55" s="12">
        <v>26784</v>
      </c>
      <c r="E55" s="12">
        <v>0.82</v>
      </c>
      <c r="F55" s="12">
        <v>557967</v>
      </c>
      <c r="G55" s="12">
        <v>234007</v>
      </c>
      <c r="H55" s="12">
        <v>323960</v>
      </c>
      <c r="I55" s="15">
        <v>0.72</v>
      </c>
      <c r="J55" s="12">
        <v>314607</v>
      </c>
      <c r="K55" s="12">
        <v>224019</v>
      </c>
      <c r="L55" s="12">
        <v>263449</v>
      </c>
      <c r="M55" s="12">
        <v>45510317</v>
      </c>
      <c r="N55" s="12">
        <v>45492253</v>
      </c>
      <c r="O55" s="12">
        <v>45510317</v>
      </c>
      <c r="P55" s="10">
        <f t="shared" si="2"/>
        <v>203.07319022047238</v>
      </c>
      <c r="Q55" s="10">
        <f t="shared" si="3"/>
        <v>1.0445855039081506</v>
      </c>
      <c r="R55" s="10">
        <f t="shared" si="4"/>
        <v>1.0445855039081506</v>
      </c>
      <c r="S55" s="10"/>
      <c r="T55" s="10"/>
      <c r="U55" s="10"/>
      <c r="V55" s="10"/>
      <c r="W55" s="10"/>
      <c r="X55" s="10"/>
      <c r="Y55" s="10"/>
      <c r="Z55" s="10"/>
    </row>
    <row r="56" spans="1:26" ht="17" x14ac:dyDescent="0.25">
      <c r="A56" s="10"/>
      <c r="B56" s="10"/>
      <c r="C56" s="10"/>
      <c r="D56" s="10"/>
      <c r="E56" s="10"/>
      <c r="F56" s="10"/>
      <c r="G56" s="10"/>
      <c r="H56" s="10"/>
      <c r="I56" s="40"/>
      <c r="J56" s="10"/>
      <c r="K56" s="10"/>
      <c r="L56" s="10"/>
      <c r="M56" s="10"/>
      <c r="N56" s="12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7" x14ac:dyDescent="0.25">
      <c r="A57" s="12" t="s">
        <v>117</v>
      </c>
      <c r="B57" s="10"/>
      <c r="C57" s="10"/>
      <c r="D57" s="10"/>
      <c r="E57" s="10"/>
      <c r="F57" s="10"/>
      <c r="G57" s="10"/>
      <c r="H57" s="10"/>
      <c r="I57" s="40"/>
      <c r="J57" s="10"/>
      <c r="K57" s="10"/>
      <c r="L57" s="10"/>
      <c r="M57" s="10"/>
      <c r="N57" s="10"/>
      <c r="O57" s="10"/>
      <c r="P57" s="10"/>
      <c r="Q57" s="12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7" x14ac:dyDescent="0.25">
      <c r="A58" s="41" t="s">
        <v>0</v>
      </c>
      <c r="B58" s="41" t="s">
        <v>2</v>
      </c>
      <c r="C58" s="41" t="s">
        <v>3</v>
      </c>
      <c r="D58" s="41" t="s">
        <v>4</v>
      </c>
      <c r="E58" s="41" t="s">
        <v>5</v>
      </c>
      <c r="F58" s="41" t="s">
        <v>6</v>
      </c>
      <c r="G58" s="41" t="s">
        <v>7</v>
      </c>
      <c r="H58" s="41" t="s">
        <v>8</v>
      </c>
      <c r="I58" s="42" t="s">
        <v>5</v>
      </c>
      <c r="J58" s="41" t="s">
        <v>9</v>
      </c>
      <c r="K58" s="41" t="s">
        <v>10</v>
      </c>
      <c r="L58" s="41" t="s">
        <v>12</v>
      </c>
      <c r="M58" s="41" t="s">
        <v>13</v>
      </c>
      <c r="N58" s="41" t="s">
        <v>14</v>
      </c>
      <c r="O58" s="41" t="s">
        <v>15</v>
      </c>
      <c r="P58" s="10"/>
      <c r="Q58" s="10"/>
      <c r="R58" s="12" t="s">
        <v>36</v>
      </c>
      <c r="S58" s="10"/>
      <c r="T58" s="10"/>
      <c r="U58" s="10"/>
      <c r="V58" s="10"/>
      <c r="W58" s="10"/>
      <c r="X58" s="10"/>
      <c r="Y58" s="10"/>
      <c r="Z58" s="10"/>
    </row>
    <row r="59" spans="1:26" ht="18" x14ac:dyDescent="0.25">
      <c r="A59" s="2" t="s">
        <v>118</v>
      </c>
      <c r="B59" s="2">
        <v>3295778</v>
      </c>
      <c r="C59" s="2">
        <v>927002</v>
      </c>
      <c r="D59" s="2">
        <v>2368776</v>
      </c>
      <c r="E59" s="2">
        <v>0.39</v>
      </c>
      <c r="F59" s="2">
        <v>26581046</v>
      </c>
      <c r="G59" s="2">
        <v>10914638</v>
      </c>
      <c r="H59" s="2">
        <v>15666408</v>
      </c>
      <c r="I59" s="7">
        <v>0.7</v>
      </c>
      <c r="J59" s="2">
        <v>4875714</v>
      </c>
      <c r="K59" s="2">
        <v>3840461</v>
      </c>
      <c r="L59" s="2">
        <v>4861649</v>
      </c>
      <c r="M59" s="2">
        <v>54172508</v>
      </c>
      <c r="N59" s="2">
        <v>54163259</v>
      </c>
      <c r="O59" s="2">
        <v>50454929</v>
      </c>
      <c r="P59" s="10"/>
      <c r="Q59" s="10"/>
      <c r="R59" s="10">
        <f>G59/K59</f>
        <v>2.842012456317093</v>
      </c>
      <c r="S59" s="10"/>
      <c r="T59" s="10"/>
      <c r="U59" s="10"/>
      <c r="V59" s="10"/>
      <c r="W59" s="10"/>
      <c r="X59" s="10"/>
      <c r="Y59" s="10"/>
      <c r="Z59" s="10"/>
    </row>
    <row r="60" spans="1:26" ht="18" x14ac:dyDescent="0.25">
      <c r="A60" s="27" t="s">
        <v>119</v>
      </c>
      <c r="B60" s="27">
        <v>1007692</v>
      </c>
      <c r="C60" s="27">
        <v>182618</v>
      </c>
      <c r="D60" s="27">
        <v>825074</v>
      </c>
      <c r="E60" s="27">
        <v>0.22</v>
      </c>
      <c r="F60" s="27">
        <v>2298178</v>
      </c>
      <c r="G60" s="27">
        <v>487969</v>
      </c>
      <c r="H60" s="27">
        <v>1810209</v>
      </c>
      <c r="I60" s="26">
        <v>0.27</v>
      </c>
      <c r="J60" s="27">
        <v>1253272</v>
      </c>
      <c r="K60" s="27">
        <v>287694</v>
      </c>
      <c r="L60" s="27">
        <v>1243547</v>
      </c>
      <c r="M60" s="27">
        <v>54172508</v>
      </c>
      <c r="N60" s="27">
        <v>54131463</v>
      </c>
      <c r="O60" s="27">
        <v>53560900</v>
      </c>
      <c r="P60" s="10"/>
      <c r="Q60" s="10"/>
      <c r="R60" s="10">
        <f>G60/K60</f>
        <v>1.6961389531933235</v>
      </c>
      <c r="S60" s="10"/>
      <c r="T60" s="10"/>
      <c r="U60" s="10"/>
      <c r="V60" s="10"/>
      <c r="W60" s="10"/>
      <c r="X60" s="10"/>
      <c r="Y60" s="10"/>
      <c r="Z60" s="10"/>
    </row>
    <row r="61" spans="1:26" ht="18" x14ac:dyDescent="0.25">
      <c r="A61" s="27" t="s">
        <v>120</v>
      </c>
      <c r="B61" s="27">
        <v>7438519</v>
      </c>
      <c r="C61" s="27">
        <v>3768849</v>
      </c>
      <c r="D61" s="27">
        <v>3669670</v>
      </c>
      <c r="E61" s="27">
        <v>1.03</v>
      </c>
      <c r="F61" s="27">
        <v>16581266</v>
      </c>
      <c r="G61" s="27">
        <v>9775233</v>
      </c>
      <c r="H61" s="27">
        <v>6806033</v>
      </c>
      <c r="I61" s="26">
        <v>1.44</v>
      </c>
      <c r="J61" s="27">
        <v>1038514</v>
      </c>
      <c r="K61" s="27">
        <v>378100</v>
      </c>
      <c r="L61" s="27">
        <v>1014392</v>
      </c>
      <c r="M61" s="27">
        <v>54172508</v>
      </c>
      <c r="N61" s="27">
        <v>54171482</v>
      </c>
      <c r="O61" s="27">
        <v>53534797</v>
      </c>
      <c r="P61" s="10"/>
      <c r="Q61" s="10"/>
      <c r="R61" s="10">
        <f>G61/K61</f>
        <v>25.853565194393017</v>
      </c>
      <c r="S61" s="10"/>
      <c r="T61" s="10"/>
      <c r="U61" s="10"/>
      <c r="V61" s="10"/>
      <c r="W61" s="10"/>
      <c r="X61" s="10"/>
      <c r="Y61" s="10"/>
      <c r="Z61" s="10"/>
    </row>
    <row r="62" spans="1:26" ht="17" x14ac:dyDescent="0.25">
      <c r="A62" s="10"/>
      <c r="B62" s="10"/>
      <c r="C62" s="10"/>
      <c r="D62" s="10"/>
      <c r="E62" s="10"/>
      <c r="F62" s="10"/>
      <c r="G62" s="10"/>
      <c r="H62" s="10"/>
      <c r="I62" s="4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7" x14ac:dyDescent="0.25">
      <c r="A63" s="10"/>
      <c r="B63" s="10"/>
      <c r="C63" s="10"/>
      <c r="D63" s="10"/>
      <c r="E63" s="10"/>
      <c r="F63" s="10"/>
      <c r="G63" s="10"/>
      <c r="H63" s="10"/>
      <c r="I63" s="4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7" x14ac:dyDescent="0.25">
      <c r="A64" s="10"/>
      <c r="B64" s="10"/>
      <c r="C64" s="10"/>
      <c r="D64" s="10"/>
      <c r="E64" s="10"/>
      <c r="F64" s="10"/>
      <c r="G64" s="10"/>
      <c r="H64" s="10"/>
      <c r="I64" s="4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7" x14ac:dyDescent="0.25">
      <c r="A65" s="10"/>
      <c r="B65" s="10"/>
      <c r="C65" s="10"/>
      <c r="D65" s="10"/>
      <c r="E65" s="10"/>
      <c r="F65" s="10"/>
      <c r="G65" s="10"/>
      <c r="H65" s="10"/>
      <c r="I65" s="4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7" x14ac:dyDescent="0.25">
      <c r="A66" s="10"/>
      <c r="B66" s="10"/>
      <c r="C66" s="10"/>
      <c r="D66" s="10"/>
      <c r="E66" s="10"/>
      <c r="F66" s="10"/>
      <c r="G66" s="10"/>
      <c r="H66" s="10"/>
      <c r="I66" s="4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7" x14ac:dyDescent="0.25">
      <c r="A67" s="10"/>
      <c r="B67" s="10"/>
      <c r="C67" s="10"/>
      <c r="D67" s="10"/>
      <c r="E67" s="10"/>
      <c r="F67" s="10"/>
      <c r="G67" s="10"/>
      <c r="H67" s="10"/>
      <c r="I67" s="4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7" x14ac:dyDescent="0.25">
      <c r="A68" s="10"/>
      <c r="B68" s="10"/>
      <c r="C68" s="10"/>
      <c r="D68" s="10"/>
      <c r="E68" s="10"/>
      <c r="F68" s="10"/>
      <c r="G68" s="10"/>
      <c r="H68" s="10"/>
      <c r="I68" s="4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7" x14ac:dyDescent="0.25">
      <c r="A69" s="10"/>
      <c r="B69" s="10"/>
      <c r="C69" s="10"/>
      <c r="D69" s="10"/>
      <c r="E69" s="10"/>
      <c r="F69" s="10"/>
      <c r="G69" s="10"/>
      <c r="H69" s="10"/>
      <c r="I69" s="4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7" x14ac:dyDescent="0.25">
      <c r="A70" s="10"/>
      <c r="B70" s="10"/>
      <c r="C70" s="10"/>
      <c r="D70" s="10"/>
      <c r="E70" s="10"/>
      <c r="F70" s="10"/>
      <c r="G70" s="10"/>
      <c r="H70" s="10"/>
      <c r="I70" s="4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7" x14ac:dyDescent="0.25">
      <c r="A71" s="10"/>
      <c r="B71" s="10"/>
      <c r="C71" s="10"/>
      <c r="D71" s="10"/>
      <c r="E71" s="10"/>
      <c r="F71" s="10"/>
      <c r="G71" s="10"/>
      <c r="H71" s="10"/>
      <c r="I71" s="4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7" x14ac:dyDescent="0.25">
      <c r="A72" s="10"/>
      <c r="B72" s="10"/>
      <c r="C72" s="10"/>
      <c r="D72" s="10"/>
      <c r="E72" s="10"/>
      <c r="F72" s="10"/>
      <c r="G72" s="10"/>
      <c r="H72" s="10"/>
      <c r="I72" s="4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7" x14ac:dyDescent="0.25">
      <c r="A73" s="10"/>
      <c r="B73" s="10"/>
      <c r="C73" s="10"/>
      <c r="D73" s="10"/>
      <c r="E73" s="10"/>
      <c r="F73" s="10"/>
      <c r="G73" s="10"/>
      <c r="H73" s="10"/>
      <c r="I73" s="4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7" x14ac:dyDescent="0.25">
      <c r="A74" s="10"/>
      <c r="B74" s="10"/>
      <c r="C74" s="10"/>
      <c r="D74" s="10"/>
      <c r="E74" s="10"/>
      <c r="F74" s="10"/>
      <c r="G74" s="10"/>
      <c r="H74" s="10"/>
      <c r="I74" s="4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7" x14ac:dyDescent="0.25">
      <c r="A75" s="10"/>
      <c r="B75" s="10"/>
      <c r="C75" s="10"/>
      <c r="D75" s="10"/>
      <c r="E75" s="10"/>
      <c r="F75" s="10"/>
      <c r="G75" s="10"/>
      <c r="H75" s="10"/>
      <c r="I75" s="4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7" x14ac:dyDescent="0.25">
      <c r="A76" s="10"/>
      <c r="B76" s="10"/>
      <c r="C76" s="10"/>
      <c r="D76" s="10"/>
      <c r="E76" s="10"/>
      <c r="F76" s="10"/>
      <c r="G76" s="10"/>
      <c r="H76" s="10"/>
      <c r="I76" s="4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7" x14ac:dyDescent="0.25">
      <c r="A77" s="10"/>
      <c r="B77" s="10"/>
      <c r="C77" s="10"/>
      <c r="D77" s="10"/>
      <c r="E77" s="10"/>
      <c r="F77" s="10"/>
      <c r="G77" s="10"/>
      <c r="H77" s="10"/>
      <c r="I77" s="4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7" x14ac:dyDescent="0.25">
      <c r="A78" s="10"/>
      <c r="B78" s="10"/>
      <c r="C78" s="10"/>
      <c r="D78" s="10"/>
      <c r="E78" s="10"/>
      <c r="F78" s="10"/>
      <c r="G78" s="10"/>
      <c r="H78" s="10"/>
      <c r="I78" s="4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7" x14ac:dyDescent="0.25">
      <c r="A79" s="10"/>
      <c r="B79" s="10"/>
      <c r="C79" s="10"/>
      <c r="D79" s="10"/>
      <c r="E79" s="10"/>
      <c r="F79" s="10"/>
      <c r="G79" s="10"/>
      <c r="H79" s="10"/>
      <c r="I79" s="4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7" x14ac:dyDescent="0.25">
      <c r="A80" s="10"/>
      <c r="B80" s="10"/>
      <c r="C80" s="10"/>
      <c r="D80" s="10"/>
      <c r="E80" s="10"/>
      <c r="F80" s="10"/>
      <c r="G80" s="10"/>
      <c r="H80" s="10"/>
      <c r="I80" s="4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7" x14ac:dyDescent="0.25">
      <c r="A81" s="10"/>
      <c r="B81" s="10"/>
      <c r="C81" s="10"/>
      <c r="D81" s="10"/>
      <c r="E81" s="10"/>
      <c r="F81" s="10"/>
      <c r="G81" s="10"/>
      <c r="H81" s="10"/>
      <c r="I81" s="4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7" x14ac:dyDescent="0.25">
      <c r="A82" s="10"/>
      <c r="B82" s="10"/>
      <c r="C82" s="10"/>
      <c r="D82" s="10"/>
      <c r="E82" s="10"/>
      <c r="F82" s="10"/>
      <c r="G82" s="10"/>
      <c r="H82" s="10"/>
      <c r="I82" s="4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7" x14ac:dyDescent="0.25">
      <c r="A83" s="10"/>
      <c r="B83" s="10"/>
      <c r="C83" s="10"/>
      <c r="D83" s="10"/>
      <c r="E83" s="10"/>
      <c r="F83" s="10"/>
      <c r="G83" s="10"/>
      <c r="H83" s="10"/>
      <c r="I83" s="4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7" x14ac:dyDescent="0.25">
      <c r="A84" s="10"/>
      <c r="B84" s="10"/>
      <c r="C84" s="10"/>
      <c r="D84" s="10"/>
      <c r="E84" s="10"/>
      <c r="F84" s="10"/>
      <c r="G84" s="10"/>
      <c r="H84" s="10"/>
      <c r="I84" s="4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7" x14ac:dyDescent="0.25">
      <c r="A85" s="10"/>
      <c r="B85" s="10"/>
      <c r="C85" s="10"/>
      <c r="D85" s="10"/>
      <c r="E85" s="10"/>
      <c r="F85" s="10"/>
      <c r="G85" s="10"/>
      <c r="H85" s="10"/>
      <c r="I85" s="4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7" x14ac:dyDescent="0.25">
      <c r="A86" s="10"/>
      <c r="B86" s="10"/>
      <c r="C86" s="10"/>
      <c r="D86" s="10"/>
      <c r="E86" s="10"/>
      <c r="F86" s="10"/>
      <c r="G86" s="10"/>
      <c r="H86" s="10"/>
      <c r="I86" s="4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7" x14ac:dyDescent="0.25">
      <c r="A87" s="10"/>
      <c r="B87" s="10"/>
      <c r="C87" s="10"/>
      <c r="D87" s="10"/>
      <c r="E87" s="10"/>
      <c r="F87" s="10"/>
      <c r="G87" s="10"/>
      <c r="H87" s="10"/>
      <c r="I87" s="4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7" x14ac:dyDescent="0.25">
      <c r="A88" s="10"/>
      <c r="B88" s="10"/>
      <c r="C88" s="10"/>
      <c r="D88" s="10"/>
      <c r="E88" s="10"/>
      <c r="F88" s="10"/>
      <c r="G88" s="10"/>
      <c r="H88" s="10"/>
      <c r="I88" s="4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7" x14ac:dyDescent="0.25">
      <c r="A89" s="10"/>
      <c r="B89" s="10"/>
      <c r="C89" s="10"/>
      <c r="D89" s="10"/>
      <c r="E89" s="10"/>
      <c r="F89" s="10"/>
      <c r="G89" s="10"/>
      <c r="H89" s="10"/>
      <c r="I89" s="4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7" x14ac:dyDescent="0.25">
      <c r="A90" s="10"/>
      <c r="B90" s="10"/>
      <c r="C90" s="10"/>
      <c r="D90" s="10"/>
      <c r="E90" s="10"/>
      <c r="F90" s="10"/>
      <c r="G90" s="10"/>
      <c r="H90" s="10"/>
      <c r="I90" s="4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7" x14ac:dyDescent="0.25">
      <c r="A91" s="10"/>
      <c r="B91" s="10"/>
      <c r="C91" s="10"/>
      <c r="D91" s="10"/>
      <c r="E91" s="10"/>
      <c r="F91" s="10"/>
      <c r="G91" s="10"/>
      <c r="H91" s="10"/>
      <c r="I91" s="4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7" x14ac:dyDescent="0.25">
      <c r="A92" s="10"/>
      <c r="B92" s="10"/>
      <c r="C92" s="10"/>
      <c r="D92" s="10"/>
      <c r="E92" s="10"/>
      <c r="F92" s="10"/>
      <c r="G92" s="10"/>
      <c r="H92" s="10"/>
      <c r="I92" s="4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7" x14ac:dyDescent="0.25">
      <c r="A93" s="10"/>
      <c r="B93" s="10"/>
      <c r="C93" s="10"/>
      <c r="D93" s="10"/>
      <c r="E93" s="10"/>
      <c r="F93" s="10"/>
      <c r="G93" s="10"/>
      <c r="H93" s="10"/>
      <c r="I93" s="4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7" x14ac:dyDescent="0.25">
      <c r="A94" s="10"/>
      <c r="B94" s="10"/>
      <c r="C94" s="10"/>
      <c r="D94" s="10"/>
      <c r="E94" s="10"/>
      <c r="F94" s="10"/>
      <c r="G94" s="10"/>
      <c r="H94" s="10"/>
      <c r="I94" s="4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7" x14ac:dyDescent="0.25">
      <c r="A95" s="10"/>
      <c r="B95" s="10"/>
      <c r="C95" s="10"/>
      <c r="D95" s="10"/>
      <c r="E95" s="10"/>
      <c r="F95" s="10"/>
      <c r="G95" s="10"/>
      <c r="H95" s="10"/>
      <c r="I95" s="4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7" x14ac:dyDescent="0.25">
      <c r="A96" s="10"/>
      <c r="B96" s="10"/>
      <c r="C96" s="10"/>
      <c r="D96" s="10"/>
      <c r="E96" s="10"/>
      <c r="F96" s="10"/>
      <c r="G96" s="10"/>
      <c r="H96" s="10"/>
      <c r="I96" s="4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7" x14ac:dyDescent="0.25">
      <c r="A97" s="10"/>
      <c r="B97" s="10"/>
      <c r="C97" s="10"/>
      <c r="D97" s="10"/>
      <c r="E97" s="10"/>
      <c r="F97" s="10"/>
      <c r="G97" s="10"/>
      <c r="H97" s="10"/>
      <c r="I97" s="4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7" x14ac:dyDescent="0.25">
      <c r="A98" s="10"/>
      <c r="B98" s="10"/>
      <c r="C98" s="10"/>
      <c r="D98" s="10"/>
      <c r="E98" s="10"/>
      <c r="F98" s="10"/>
      <c r="G98" s="10"/>
      <c r="H98" s="10"/>
      <c r="I98" s="4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7" x14ac:dyDescent="0.25">
      <c r="A99" s="10"/>
      <c r="B99" s="10"/>
      <c r="C99" s="10"/>
      <c r="D99" s="10"/>
      <c r="E99" s="10"/>
      <c r="F99" s="10"/>
      <c r="G99" s="10"/>
      <c r="H99" s="10"/>
      <c r="I99" s="4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7" x14ac:dyDescent="0.25">
      <c r="A100" s="10"/>
      <c r="B100" s="10"/>
      <c r="C100" s="10"/>
      <c r="D100" s="10"/>
      <c r="E100" s="10"/>
      <c r="F100" s="10"/>
      <c r="G100" s="10"/>
      <c r="H100" s="10"/>
      <c r="I100" s="4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7" x14ac:dyDescent="0.25">
      <c r="A101" s="10"/>
      <c r="B101" s="10"/>
      <c r="C101" s="10"/>
      <c r="D101" s="10"/>
      <c r="E101" s="10"/>
      <c r="F101" s="10"/>
      <c r="G101" s="10"/>
      <c r="H101" s="10"/>
      <c r="I101" s="4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7" x14ac:dyDescent="0.25">
      <c r="A102" s="10"/>
      <c r="B102" s="10"/>
      <c r="C102" s="10"/>
      <c r="D102" s="10"/>
      <c r="E102" s="10"/>
      <c r="F102" s="10"/>
      <c r="G102" s="10"/>
      <c r="H102" s="10"/>
      <c r="I102" s="4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7" x14ac:dyDescent="0.25">
      <c r="A103" s="10"/>
      <c r="B103" s="10"/>
      <c r="C103" s="10"/>
      <c r="D103" s="10"/>
      <c r="E103" s="10"/>
      <c r="F103" s="10"/>
      <c r="G103" s="10"/>
      <c r="H103" s="10"/>
      <c r="I103" s="4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7" x14ac:dyDescent="0.25">
      <c r="A104" s="10"/>
      <c r="B104" s="10"/>
      <c r="C104" s="10"/>
      <c r="D104" s="10"/>
      <c r="E104" s="10"/>
      <c r="F104" s="10"/>
      <c r="G104" s="10"/>
      <c r="H104" s="10"/>
      <c r="I104" s="4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7" x14ac:dyDescent="0.25">
      <c r="A105" s="10"/>
      <c r="B105" s="10"/>
      <c r="C105" s="10"/>
      <c r="D105" s="10"/>
      <c r="E105" s="10"/>
      <c r="F105" s="10"/>
      <c r="G105" s="10"/>
      <c r="H105" s="10"/>
      <c r="I105" s="4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7" x14ac:dyDescent="0.25">
      <c r="A106" s="10"/>
      <c r="B106" s="10"/>
      <c r="C106" s="10"/>
      <c r="D106" s="10"/>
      <c r="E106" s="10"/>
      <c r="F106" s="10"/>
      <c r="G106" s="10"/>
      <c r="H106" s="10"/>
      <c r="I106" s="4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7" x14ac:dyDescent="0.25">
      <c r="A107" s="10"/>
      <c r="B107" s="10"/>
      <c r="C107" s="10"/>
      <c r="D107" s="10"/>
      <c r="E107" s="10"/>
      <c r="F107" s="10"/>
      <c r="G107" s="10"/>
      <c r="H107" s="10"/>
      <c r="I107" s="4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7" x14ac:dyDescent="0.25">
      <c r="A108" s="10"/>
      <c r="B108" s="10"/>
      <c r="C108" s="10"/>
      <c r="D108" s="10"/>
      <c r="E108" s="10"/>
      <c r="F108" s="10"/>
      <c r="G108" s="10"/>
      <c r="H108" s="10"/>
      <c r="I108" s="4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7" x14ac:dyDescent="0.25">
      <c r="A109" s="10"/>
      <c r="B109" s="10"/>
      <c r="C109" s="10"/>
      <c r="D109" s="10"/>
      <c r="E109" s="10"/>
      <c r="F109" s="10"/>
      <c r="G109" s="10"/>
      <c r="H109" s="10"/>
      <c r="I109" s="4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7" x14ac:dyDescent="0.25">
      <c r="A110" s="10"/>
      <c r="B110" s="10"/>
      <c r="C110" s="10"/>
      <c r="D110" s="10"/>
      <c r="E110" s="10"/>
      <c r="F110" s="10"/>
      <c r="G110" s="10"/>
      <c r="H110" s="10"/>
      <c r="I110" s="4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7" x14ac:dyDescent="0.25">
      <c r="A111" s="10"/>
      <c r="B111" s="10"/>
      <c r="C111" s="10"/>
      <c r="D111" s="10"/>
      <c r="E111" s="10"/>
      <c r="F111" s="10"/>
      <c r="G111" s="10"/>
      <c r="H111" s="10"/>
      <c r="I111" s="4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7" x14ac:dyDescent="0.25">
      <c r="A112" s="10"/>
      <c r="B112" s="10"/>
      <c r="C112" s="10"/>
      <c r="D112" s="10"/>
      <c r="E112" s="10"/>
      <c r="F112" s="10"/>
      <c r="G112" s="10"/>
      <c r="H112" s="10"/>
      <c r="I112" s="4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7" x14ac:dyDescent="0.25">
      <c r="A113" s="10"/>
      <c r="B113" s="10"/>
      <c r="C113" s="10"/>
      <c r="D113" s="10"/>
      <c r="E113" s="10"/>
      <c r="F113" s="10"/>
      <c r="G113" s="10"/>
      <c r="H113" s="10"/>
      <c r="I113" s="4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7" x14ac:dyDescent="0.25">
      <c r="A114" s="10"/>
      <c r="B114" s="10"/>
      <c r="C114" s="10"/>
      <c r="D114" s="10"/>
      <c r="E114" s="10"/>
      <c r="F114" s="10"/>
      <c r="G114" s="10"/>
      <c r="H114" s="10"/>
      <c r="I114" s="4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7" x14ac:dyDescent="0.25">
      <c r="A115" s="10"/>
      <c r="B115" s="10"/>
      <c r="C115" s="10"/>
      <c r="D115" s="10"/>
      <c r="E115" s="10"/>
      <c r="F115" s="10"/>
      <c r="G115" s="10"/>
      <c r="H115" s="10"/>
      <c r="I115" s="4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7" x14ac:dyDescent="0.25">
      <c r="A116" s="10"/>
      <c r="B116" s="10"/>
      <c r="C116" s="10"/>
      <c r="D116" s="10"/>
      <c r="E116" s="10"/>
      <c r="F116" s="10"/>
      <c r="G116" s="10"/>
      <c r="H116" s="10"/>
      <c r="I116" s="4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7" x14ac:dyDescent="0.25">
      <c r="A117" s="10"/>
      <c r="B117" s="10"/>
      <c r="C117" s="10"/>
      <c r="D117" s="10"/>
      <c r="E117" s="10"/>
      <c r="F117" s="10"/>
      <c r="G117" s="10"/>
      <c r="H117" s="10"/>
      <c r="I117" s="4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7" x14ac:dyDescent="0.25">
      <c r="A118" s="10"/>
      <c r="B118" s="10"/>
      <c r="C118" s="10"/>
      <c r="D118" s="10"/>
      <c r="E118" s="10"/>
      <c r="F118" s="10"/>
      <c r="G118" s="10"/>
      <c r="H118" s="10"/>
      <c r="I118" s="4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7" x14ac:dyDescent="0.25">
      <c r="A119" s="10"/>
      <c r="B119" s="10"/>
      <c r="C119" s="10"/>
      <c r="D119" s="10"/>
      <c r="E119" s="10"/>
      <c r="F119" s="10"/>
      <c r="G119" s="10"/>
      <c r="H119" s="10"/>
      <c r="I119" s="4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7" x14ac:dyDescent="0.25">
      <c r="A120" s="10"/>
      <c r="B120" s="10"/>
      <c r="C120" s="10"/>
      <c r="D120" s="10"/>
      <c r="E120" s="10"/>
      <c r="F120" s="10"/>
      <c r="G120" s="10"/>
      <c r="H120" s="10"/>
      <c r="I120" s="4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7" x14ac:dyDescent="0.25">
      <c r="A121" s="10"/>
      <c r="B121" s="10"/>
      <c r="C121" s="10"/>
      <c r="D121" s="10"/>
      <c r="E121" s="10"/>
      <c r="F121" s="10"/>
      <c r="G121" s="10"/>
      <c r="H121" s="10"/>
      <c r="I121" s="4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7" x14ac:dyDescent="0.25">
      <c r="A122" s="10"/>
      <c r="B122" s="10"/>
      <c r="C122" s="10"/>
      <c r="D122" s="10"/>
      <c r="E122" s="10"/>
      <c r="F122" s="10"/>
      <c r="G122" s="10"/>
      <c r="H122" s="10"/>
      <c r="I122" s="4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7" x14ac:dyDescent="0.25">
      <c r="A123" s="10"/>
      <c r="B123" s="10"/>
      <c r="C123" s="10"/>
      <c r="D123" s="10"/>
      <c r="E123" s="10"/>
      <c r="F123" s="10"/>
      <c r="G123" s="10"/>
      <c r="H123" s="10"/>
      <c r="I123" s="4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7" x14ac:dyDescent="0.25">
      <c r="A124" s="10"/>
      <c r="B124" s="10"/>
      <c r="C124" s="10"/>
      <c r="D124" s="10"/>
      <c r="E124" s="10"/>
      <c r="F124" s="10"/>
      <c r="G124" s="10"/>
      <c r="H124" s="10"/>
      <c r="I124" s="4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7" x14ac:dyDescent="0.25">
      <c r="A125" s="10"/>
      <c r="B125" s="10"/>
      <c r="C125" s="10"/>
      <c r="D125" s="10"/>
      <c r="E125" s="10"/>
      <c r="F125" s="10"/>
      <c r="G125" s="10"/>
      <c r="H125" s="10"/>
      <c r="I125" s="4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7" x14ac:dyDescent="0.25">
      <c r="A126" s="10"/>
      <c r="B126" s="10"/>
      <c r="C126" s="10"/>
      <c r="D126" s="10"/>
      <c r="E126" s="10"/>
      <c r="F126" s="10"/>
      <c r="G126" s="10"/>
      <c r="H126" s="10"/>
      <c r="I126" s="4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7" x14ac:dyDescent="0.25">
      <c r="A127" s="10"/>
      <c r="B127" s="10"/>
      <c r="C127" s="10"/>
      <c r="D127" s="10"/>
      <c r="E127" s="10"/>
      <c r="F127" s="10"/>
      <c r="G127" s="10"/>
      <c r="H127" s="10"/>
      <c r="I127" s="4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7" x14ac:dyDescent="0.25">
      <c r="A128" s="10"/>
      <c r="B128" s="10"/>
      <c r="C128" s="10"/>
      <c r="D128" s="10"/>
      <c r="E128" s="10"/>
      <c r="F128" s="10"/>
      <c r="G128" s="10"/>
      <c r="H128" s="10"/>
      <c r="I128" s="4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7" x14ac:dyDescent="0.25">
      <c r="A129" s="10"/>
      <c r="B129" s="10"/>
      <c r="C129" s="10"/>
      <c r="D129" s="10"/>
      <c r="E129" s="10"/>
      <c r="F129" s="10"/>
      <c r="G129" s="10"/>
      <c r="H129" s="10"/>
      <c r="I129" s="4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7" x14ac:dyDescent="0.25">
      <c r="A130" s="10"/>
      <c r="B130" s="10"/>
      <c r="C130" s="10"/>
      <c r="D130" s="10"/>
      <c r="E130" s="10"/>
      <c r="F130" s="10"/>
      <c r="G130" s="10"/>
      <c r="H130" s="10"/>
      <c r="I130" s="4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7" x14ac:dyDescent="0.25">
      <c r="A131" s="10"/>
      <c r="B131" s="10"/>
      <c r="C131" s="10"/>
      <c r="D131" s="10"/>
      <c r="E131" s="10"/>
      <c r="F131" s="10"/>
      <c r="G131" s="10"/>
      <c r="H131" s="10"/>
      <c r="I131" s="4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7" x14ac:dyDescent="0.25">
      <c r="A132" s="10"/>
      <c r="B132" s="10"/>
      <c r="C132" s="10"/>
      <c r="D132" s="10"/>
      <c r="E132" s="10"/>
      <c r="F132" s="10"/>
      <c r="G132" s="10"/>
      <c r="H132" s="10"/>
      <c r="I132" s="4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7" x14ac:dyDescent="0.25">
      <c r="A133" s="10"/>
      <c r="B133" s="10"/>
      <c r="C133" s="10"/>
      <c r="D133" s="10"/>
      <c r="E133" s="10"/>
      <c r="F133" s="10"/>
      <c r="G133" s="10"/>
      <c r="H133" s="10"/>
      <c r="I133" s="4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7" x14ac:dyDescent="0.25">
      <c r="A134" s="10"/>
      <c r="B134" s="10"/>
      <c r="C134" s="10"/>
      <c r="D134" s="10"/>
      <c r="E134" s="10"/>
      <c r="F134" s="10"/>
      <c r="G134" s="10"/>
      <c r="H134" s="10"/>
      <c r="I134" s="4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7" x14ac:dyDescent="0.25">
      <c r="A135" s="10"/>
      <c r="B135" s="10"/>
      <c r="C135" s="10"/>
      <c r="D135" s="10"/>
      <c r="E135" s="10"/>
      <c r="F135" s="10"/>
      <c r="G135" s="10"/>
      <c r="H135" s="10"/>
      <c r="I135" s="4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7" x14ac:dyDescent="0.25">
      <c r="A136" s="10"/>
      <c r="B136" s="10"/>
      <c r="C136" s="10"/>
      <c r="D136" s="10"/>
      <c r="E136" s="10"/>
      <c r="F136" s="10"/>
      <c r="G136" s="10"/>
      <c r="H136" s="10"/>
      <c r="I136" s="4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7" x14ac:dyDescent="0.25">
      <c r="A137" s="10"/>
      <c r="B137" s="10"/>
      <c r="C137" s="10"/>
      <c r="D137" s="10"/>
      <c r="E137" s="10"/>
      <c r="F137" s="10"/>
      <c r="G137" s="10"/>
      <c r="H137" s="10"/>
      <c r="I137" s="4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7" x14ac:dyDescent="0.25">
      <c r="A138" s="10"/>
      <c r="B138" s="10"/>
      <c r="C138" s="10"/>
      <c r="D138" s="10"/>
      <c r="E138" s="10"/>
      <c r="F138" s="10"/>
      <c r="G138" s="10"/>
      <c r="H138" s="10"/>
      <c r="I138" s="4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7" x14ac:dyDescent="0.25">
      <c r="A139" s="10"/>
      <c r="B139" s="10"/>
      <c r="C139" s="10"/>
      <c r="D139" s="10"/>
      <c r="E139" s="10"/>
      <c r="F139" s="10"/>
      <c r="G139" s="10"/>
      <c r="H139" s="10"/>
      <c r="I139" s="4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7" x14ac:dyDescent="0.25">
      <c r="A140" s="10"/>
      <c r="B140" s="10"/>
      <c r="C140" s="10"/>
      <c r="D140" s="10"/>
      <c r="E140" s="10"/>
      <c r="F140" s="10"/>
      <c r="G140" s="10"/>
      <c r="H140" s="10"/>
      <c r="I140" s="4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7" x14ac:dyDescent="0.25">
      <c r="A141" s="10"/>
      <c r="B141" s="10"/>
      <c r="C141" s="10"/>
      <c r="D141" s="10"/>
      <c r="E141" s="10"/>
      <c r="F141" s="10"/>
      <c r="G141" s="10"/>
      <c r="H141" s="10"/>
      <c r="I141" s="4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7" x14ac:dyDescent="0.25">
      <c r="A142" s="10"/>
      <c r="B142" s="10"/>
      <c r="C142" s="10"/>
      <c r="D142" s="10"/>
      <c r="E142" s="10"/>
      <c r="F142" s="10"/>
      <c r="G142" s="10"/>
      <c r="H142" s="10"/>
      <c r="I142" s="4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7" x14ac:dyDescent="0.25">
      <c r="A143" s="10"/>
      <c r="B143" s="10"/>
      <c r="C143" s="10"/>
      <c r="D143" s="10"/>
      <c r="E143" s="10"/>
      <c r="F143" s="10"/>
      <c r="G143" s="10"/>
      <c r="H143" s="10"/>
      <c r="I143" s="4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7" x14ac:dyDescent="0.25">
      <c r="A144" s="10"/>
      <c r="B144" s="10"/>
      <c r="C144" s="10"/>
      <c r="D144" s="10"/>
      <c r="E144" s="10"/>
      <c r="F144" s="10"/>
      <c r="G144" s="10"/>
      <c r="H144" s="10"/>
      <c r="I144" s="4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7" x14ac:dyDescent="0.25">
      <c r="A145" s="10"/>
      <c r="B145" s="10"/>
      <c r="C145" s="10"/>
      <c r="D145" s="10"/>
      <c r="E145" s="10"/>
      <c r="F145" s="10"/>
      <c r="G145" s="10"/>
      <c r="H145" s="10"/>
      <c r="I145" s="4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7" x14ac:dyDescent="0.25">
      <c r="A146" s="10"/>
      <c r="B146" s="10"/>
      <c r="C146" s="10"/>
      <c r="D146" s="10"/>
      <c r="E146" s="10"/>
      <c r="F146" s="10"/>
      <c r="G146" s="10"/>
      <c r="H146" s="10"/>
      <c r="I146" s="4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7" x14ac:dyDescent="0.25">
      <c r="A147" s="10"/>
      <c r="B147" s="10"/>
      <c r="C147" s="10"/>
      <c r="D147" s="10"/>
      <c r="E147" s="10"/>
      <c r="F147" s="10"/>
      <c r="G147" s="10"/>
      <c r="H147" s="10"/>
      <c r="I147" s="4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7" x14ac:dyDescent="0.25">
      <c r="A148" s="10"/>
      <c r="B148" s="10"/>
      <c r="C148" s="10"/>
      <c r="D148" s="10"/>
      <c r="E148" s="10"/>
      <c r="F148" s="10"/>
      <c r="G148" s="10"/>
      <c r="H148" s="10"/>
      <c r="I148" s="4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7" x14ac:dyDescent="0.25">
      <c r="A149" s="10"/>
      <c r="B149" s="10"/>
      <c r="C149" s="10"/>
      <c r="D149" s="10"/>
      <c r="E149" s="10"/>
      <c r="F149" s="10"/>
      <c r="G149" s="10"/>
      <c r="H149" s="10"/>
      <c r="I149" s="4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7" x14ac:dyDescent="0.25">
      <c r="A150" s="10"/>
      <c r="B150" s="10"/>
      <c r="C150" s="10"/>
      <c r="D150" s="10"/>
      <c r="E150" s="10"/>
      <c r="F150" s="10"/>
      <c r="G150" s="10"/>
      <c r="H150" s="10"/>
      <c r="I150" s="4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7" x14ac:dyDescent="0.25">
      <c r="A151" s="10"/>
      <c r="B151" s="10"/>
      <c r="C151" s="10"/>
      <c r="D151" s="10"/>
      <c r="E151" s="10"/>
      <c r="F151" s="10"/>
      <c r="G151" s="10"/>
      <c r="H151" s="10"/>
      <c r="I151" s="4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7" x14ac:dyDescent="0.25">
      <c r="A152" s="10"/>
      <c r="B152" s="10"/>
      <c r="C152" s="10"/>
      <c r="D152" s="10"/>
      <c r="E152" s="10"/>
      <c r="F152" s="10"/>
      <c r="G152" s="10"/>
      <c r="H152" s="10"/>
      <c r="I152" s="4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7" x14ac:dyDescent="0.25">
      <c r="A153" s="10"/>
      <c r="B153" s="10"/>
      <c r="C153" s="10"/>
      <c r="D153" s="10"/>
      <c r="E153" s="10"/>
      <c r="F153" s="10"/>
      <c r="G153" s="10"/>
      <c r="H153" s="10"/>
      <c r="I153" s="4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7" x14ac:dyDescent="0.25">
      <c r="A154" s="10"/>
      <c r="B154" s="10"/>
      <c r="C154" s="10"/>
      <c r="D154" s="10"/>
      <c r="E154" s="10"/>
      <c r="F154" s="10"/>
      <c r="G154" s="10"/>
      <c r="H154" s="10"/>
      <c r="I154" s="4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7" x14ac:dyDescent="0.25">
      <c r="A155" s="10"/>
      <c r="B155" s="10"/>
      <c r="C155" s="10"/>
      <c r="D155" s="10"/>
      <c r="E155" s="10"/>
      <c r="F155" s="10"/>
      <c r="G155" s="10"/>
      <c r="H155" s="10"/>
      <c r="I155" s="4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7" x14ac:dyDescent="0.25">
      <c r="A156" s="10"/>
      <c r="B156" s="10"/>
      <c r="C156" s="10"/>
      <c r="D156" s="10"/>
      <c r="E156" s="10"/>
      <c r="F156" s="10"/>
      <c r="G156" s="10"/>
      <c r="H156" s="10"/>
      <c r="I156" s="4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7" x14ac:dyDescent="0.25">
      <c r="A157" s="10"/>
      <c r="B157" s="10"/>
      <c r="C157" s="10"/>
      <c r="D157" s="10"/>
      <c r="E157" s="10"/>
      <c r="F157" s="10"/>
      <c r="G157" s="10"/>
      <c r="H157" s="10"/>
      <c r="I157" s="4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7" x14ac:dyDescent="0.25">
      <c r="A158" s="10"/>
      <c r="B158" s="10"/>
      <c r="C158" s="10"/>
      <c r="D158" s="10"/>
      <c r="E158" s="10"/>
      <c r="F158" s="10"/>
      <c r="G158" s="10"/>
      <c r="H158" s="10"/>
      <c r="I158" s="4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7" x14ac:dyDescent="0.25">
      <c r="A159" s="10"/>
      <c r="B159" s="10"/>
      <c r="C159" s="10"/>
      <c r="D159" s="10"/>
      <c r="E159" s="10"/>
      <c r="F159" s="10"/>
      <c r="G159" s="10"/>
      <c r="H159" s="10"/>
      <c r="I159" s="4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7" x14ac:dyDescent="0.25">
      <c r="A160" s="10"/>
      <c r="B160" s="10"/>
      <c r="C160" s="10"/>
      <c r="D160" s="10"/>
      <c r="E160" s="10"/>
      <c r="F160" s="10"/>
      <c r="G160" s="10"/>
      <c r="H160" s="10"/>
      <c r="I160" s="4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7" x14ac:dyDescent="0.25">
      <c r="A161" s="10"/>
      <c r="B161" s="10"/>
      <c r="C161" s="10"/>
      <c r="D161" s="10"/>
      <c r="E161" s="10"/>
      <c r="F161" s="10"/>
      <c r="G161" s="10"/>
      <c r="H161" s="10"/>
      <c r="I161" s="4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7" x14ac:dyDescent="0.25">
      <c r="A162" s="10"/>
      <c r="B162" s="10"/>
      <c r="C162" s="10"/>
      <c r="D162" s="10"/>
      <c r="E162" s="10"/>
      <c r="F162" s="10"/>
      <c r="G162" s="10"/>
      <c r="H162" s="10"/>
      <c r="I162" s="4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7" x14ac:dyDescent="0.25">
      <c r="A163" s="10"/>
      <c r="B163" s="10"/>
      <c r="C163" s="10"/>
      <c r="D163" s="10"/>
      <c r="E163" s="10"/>
      <c r="F163" s="10"/>
      <c r="G163" s="10"/>
      <c r="H163" s="10"/>
      <c r="I163" s="4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7" x14ac:dyDescent="0.25">
      <c r="A164" s="10"/>
      <c r="B164" s="10"/>
      <c r="C164" s="10"/>
      <c r="D164" s="10"/>
      <c r="E164" s="10"/>
      <c r="F164" s="10"/>
      <c r="G164" s="10"/>
      <c r="H164" s="10"/>
      <c r="I164" s="4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7" x14ac:dyDescent="0.25">
      <c r="A165" s="10"/>
      <c r="B165" s="10"/>
      <c r="C165" s="10"/>
      <c r="D165" s="10"/>
      <c r="E165" s="10"/>
      <c r="F165" s="10"/>
      <c r="G165" s="10"/>
      <c r="H165" s="10"/>
      <c r="I165" s="4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7" x14ac:dyDescent="0.25">
      <c r="A166" s="10"/>
      <c r="B166" s="10"/>
      <c r="C166" s="10"/>
      <c r="D166" s="10"/>
      <c r="E166" s="10"/>
      <c r="F166" s="10"/>
      <c r="G166" s="10"/>
      <c r="H166" s="10"/>
      <c r="I166" s="4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7" x14ac:dyDescent="0.25">
      <c r="A167" s="10"/>
      <c r="B167" s="10"/>
      <c r="C167" s="10"/>
      <c r="D167" s="10"/>
      <c r="E167" s="10"/>
      <c r="F167" s="10"/>
      <c r="G167" s="10"/>
      <c r="H167" s="10"/>
      <c r="I167" s="4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7" x14ac:dyDescent="0.25">
      <c r="A168" s="10"/>
      <c r="B168" s="10"/>
      <c r="C168" s="10"/>
      <c r="D168" s="10"/>
      <c r="E168" s="10"/>
      <c r="F168" s="10"/>
      <c r="G168" s="10"/>
      <c r="H168" s="10"/>
      <c r="I168" s="4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7" x14ac:dyDescent="0.25">
      <c r="A169" s="10"/>
      <c r="B169" s="10"/>
      <c r="C169" s="10"/>
      <c r="D169" s="10"/>
      <c r="E169" s="10"/>
      <c r="F169" s="10"/>
      <c r="G169" s="10"/>
      <c r="H169" s="10"/>
      <c r="I169" s="4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7" x14ac:dyDescent="0.25">
      <c r="A170" s="10"/>
      <c r="B170" s="10"/>
      <c r="C170" s="10"/>
      <c r="D170" s="10"/>
      <c r="E170" s="10"/>
      <c r="F170" s="10"/>
      <c r="G170" s="10"/>
      <c r="H170" s="10"/>
      <c r="I170" s="4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7" x14ac:dyDescent="0.25">
      <c r="A171" s="10"/>
      <c r="B171" s="10"/>
      <c r="C171" s="10"/>
      <c r="D171" s="10"/>
      <c r="E171" s="10"/>
      <c r="F171" s="10"/>
      <c r="G171" s="10"/>
      <c r="H171" s="10"/>
      <c r="I171" s="4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7" x14ac:dyDescent="0.25">
      <c r="A172" s="10"/>
      <c r="B172" s="10"/>
      <c r="C172" s="10"/>
      <c r="D172" s="10"/>
      <c r="E172" s="10"/>
      <c r="F172" s="10"/>
      <c r="G172" s="10"/>
      <c r="H172" s="10"/>
      <c r="I172" s="4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7" x14ac:dyDescent="0.25">
      <c r="A173" s="10"/>
      <c r="B173" s="10"/>
      <c r="C173" s="10"/>
      <c r="D173" s="10"/>
      <c r="E173" s="10"/>
      <c r="F173" s="10"/>
      <c r="G173" s="10"/>
      <c r="H173" s="10"/>
      <c r="I173" s="4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7" x14ac:dyDescent="0.25">
      <c r="A174" s="10"/>
      <c r="B174" s="10"/>
      <c r="C174" s="10"/>
      <c r="D174" s="10"/>
      <c r="E174" s="10"/>
      <c r="F174" s="10"/>
      <c r="G174" s="10"/>
      <c r="H174" s="10"/>
      <c r="I174" s="4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7" x14ac:dyDescent="0.25">
      <c r="A175" s="10"/>
      <c r="B175" s="10"/>
      <c r="C175" s="10"/>
      <c r="D175" s="10"/>
      <c r="E175" s="10"/>
      <c r="F175" s="10"/>
      <c r="G175" s="10"/>
      <c r="H175" s="10"/>
      <c r="I175" s="4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7" x14ac:dyDescent="0.25">
      <c r="A176" s="10"/>
      <c r="B176" s="10"/>
      <c r="C176" s="10"/>
      <c r="D176" s="10"/>
      <c r="E176" s="10"/>
      <c r="F176" s="10"/>
      <c r="G176" s="10"/>
      <c r="H176" s="10"/>
      <c r="I176" s="4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7" x14ac:dyDescent="0.25">
      <c r="A177" s="10"/>
      <c r="B177" s="10"/>
      <c r="C177" s="10"/>
      <c r="D177" s="10"/>
      <c r="E177" s="10"/>
      <c r="F177" s="10"/>
      <c r="G177" s="10"/>
      <c r="H177" s="10"/>
      <c r="I177" s="4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7" x14ac:dyDescent="0.25">
      <c r="A178" s="10"/>
      <c r="B178" s="10"/>
      <c r="C178" s="10"/>
      <c r="D178" s="10"/>
      <c r="E178" s="10"/>
      <c r="F178" s="10"/>
      <c r="G178" s="10"/>
      <c r="H178" s="10"/>
      <c r="I178" s="4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7" x14ac:dyDescent="0.25">
      <c r="A179" s="10"/>
      <c r="B179" s="10"/>
      <c r="C179" s="10"/>
      <c r="D179" s="10"/>
      <c r="E179" s="10"/>
      <c r="F179" s="10"/>
      <c r="G179" s="10"/>
      <c r="H179" s="10"/>
      <c r="I179" s="4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7" x14ac:dyDescent="0.25">
      <c r="A180" s="10"/>
      <c r="B180" s="10"/>
      <c r="C180" s="10"/>
      <c r="D180" s="10"/>
      <c r="E180" s="10"/>
      <c r="F180" s="10"/>
      <c r="G180" s="10"/>
      <c r="H180" s="10"/>
      <c r="I180" s="4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7" x14ac:dyDescent="0.25">
      <c r="A181" s="10"/>
      <c r="B181" s="10"/>
      <c r="C181" s="10"/>
      <c r="D181" s="10"/>
      <c r="E181" s="10"/>
      <c r="F181" s="10"/>
      <c r="G181" s="10"/>
      <c r="H181" s="10"/>
      <c r="I181" s="4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7" x14ac:dyDescent="0.25">
      <c r="A182" s="10"/>
      <c r="B182" s="10"/>
      <c r="C182" s="10"/>
      <c r="D182" s="10"/>
      <c r="E182" s="10"/>
      <c r="F182" s="10"/>
      <c r="G182" s="10"/>
      <c r="H182" s="10"/>
      <c r="I182" s="4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7" x14ac:dyDescent="0.25">
      <c r="A183" s="10"/>
      <c r="B183" s="10"/>
      <c r="C183" s="10"/>
      <c r="D183" s="10"/>
      <c r="E183" s="10"/>
      <c r="F183" s="10"/>
      <c r="G183" s="10"/>
      <c r="H183" s="10"/>
      <c r="I183" s="4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7" x14ac:dyDescent="0.25">
      <c r="A184" s="10"/>
      <c r="B184" s="10"/>
      <c r="C184" s="10"/>
      <c r="D184" s="10"/>
      <c r="E184" s="10"/>
      <c r="F184" s="10"/>
      <c r="G184" s="10"/>
      <c r="H184" s="10"/>
      <c r="I184" s="4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7" x14ac:dyDescent="0.25">
      <c r="A185" s="10"/>
      <c r="B185" s="10"/>
      <c r="C185" s="10"/>
      <c r="D185" s="10"/>
      <c r="E185" s="10"/>
      <c r="F185" s="10"/>
      <c r="G185" s="10"/>
      <c r="H185" s="10"/>
      <c r="I185" s="4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7" x14ac:dyDescent="0.25">
      <c r="A186" s="10"/>
      <c r="B186" s="10"/>
      <c r="C186" s="10"/>
      <c r="D186" s="10"/>
      <c r="E186" s="10"/>
      <c r="F186" s="10"/>
      <c r="G186" s="10"/>
      <c r="H186" s="10"/>
      <c r="I186" s="4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7" x14ac:dyDescent="0.25">
      <c r="A187" s="10"/>
      <c r="B187" s="10"/>
      <c r="C187" s="10"/>
      <c r="D187" s="10"/>
      <c r="E187" s="10"/>
      <c r="F187" s="10"/>
      <c r="G187" s="10"/>
      <c r="H187" s="10"/>
      <c r="I187" s="4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7" x14ac:dyDescent="0.25">
      <c r="A188" s="10"/>
      <c r="B188" s="10"/>
      <c r="C188" s="10"/>
      <c r="D188" s="10"/>
      <c r="E188" s="10"/>
      <c r="F188" s="10"/>
      <c r="G188" s="10"/>
      <c r="H188" s="10"/>
      <c r="I188" s="4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7" x14ac:dyDescent="0.25">
      <c r="A189" s="10"/>
      <c r="B189" s="10"/>
      <c r="C189" s="10"/>
      <c r="D189" s="10"/>
      <c r="E189" s="10"/>
      <c r="F189" s="10"/>
      <c r="G189" s="10"/>
      <c r="H189" s="10"/>
      <c r="I189" s="4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7" x14ac:dyDescent="0.25">
      <c r="A190" s="10"/>
      <c r="B190" s="10"/>
      <c r="C190" s="10"/>
      <c r="D190" s="10"/>
      <c r="E190" s="10"/>
      <c r="F190" s="10"/>
      <c r="G190" s="10"/>
      <c r="H190" s="10"/>
      <c r="I190" s="4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7" x14ac:dyDescent="0.25">
      <c r="A191" s="10"/>
      <c r="B191" s="10"/>
      <c r="C191" s="10"/>
      <c r="D191" s="10"/>
      <c r="E191" s="10"/>
      <c r="F191" s="10"/>
      <c r="G191" s="10"/>
      <c r="H191" s="10"/>
      <c r="I191" s="4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7" x14ac:dyDescent="0.25">
      <c r="A192" s="10"/>
      <c r="B192" s="10"/>
      <c r="C192" s="10"/>
      <c r="D192" s="10"/>
      <c r="E192" s="10"/>
      <c r="F192" s="10"/>
      <c r="G192" s="10"/>
      <c r="H192" s="10"/>
      <c r="I192" s="4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7" x14ac:dyDescent="0.25">
      <c r="A193" s="10"/>
      <c r="B193" s="10"/>
      <c r="C193" s="10"/>
      <c r="D193" s="10"/>
      <c r="E193" s="10"/>
      <c r="F193" s="10"/>
      <c r="G193" s="10"/>
      <c r="H193" s="10"/>
      <c r="I193" s="4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7" x14ac:dyDescent="0.25">
      <c r="A194" s="10"/>
      <c r="B194" s="10"/>
      <c r="C194" s="10"/>
      <c r="D194" s="10"/>
      <c r="E194" s="10"/>
      <c r="F194" s="10"/>
      <c r="G194" s="10"/>
      <c r="H194" s="10"/>
      <c r="I194" s="4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7" x14ac:dyDescent="0.25">
      <c r="A195" s="10"/>
      <c r="B195" s="10"/>
      <c r="C195" s="10"/>
      <c r="D195" s="10"/>
      <c r="E195" s="10"/>
      <c r="F195" s="10"/>
      <c r="G195" s="10"/>
      <c r="H195" s="10"/>
      <c r="I195" s="4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7" x14ac:dyDescent="0.25">
      <c r="A196" s="10"/>
      <c r="B196" s="10"/>
      <c r="C196" s="10"/>
      <c r="D196" s="10"/>
      <c r="E196" s="10"/>
      <c r="F196" s="10"/>
      <c r="G196" s="10"/>
      <c r="H196" s="10"/>
      <c r="I196" s="4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7" x14ac:dyDescent="0.25">
      <c r="A197" s="10"/>
      <c r="B197" s="10"/>
      <c r="C197" s="10"/>
      <c r="D197" s="10"/>
      <c r="E197" s="10"/>
      <c r="F197" s="10"/>
      <c r="G197" s="10"/>
      <c r="H197" s="10"/>
      <c r="I197" s="4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7" x14ac:dyDescent="0.25">
      <c r="A198" s="10"/>
      <c r="B198" s="10"/>
      <c r="C198" s="10"/>
      <c r="D198" s="10"/>
      <c r="E198" s="10"/>
      <c r="F198" s="10"/>
      <c r="G198" s="10"/>
      <c r="H198" s="10"/>
      <c r="I198" s="4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7" x14ac:dyDescent="0.25">
      <c r="A199" s="10"/>
      <c r="B199" s="10"/>
      <c r="C199" s="10"/>
      <c r="D199" s="10"/>
      <c r="E199" s="10"/>
      <c r="F199" s="10"/>
      <c r="G199" s="10"/>
      <c r="H199" s="10"/>
      <c r="I199" s="4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7" x14ac:dyDescent="0.25">
      <c r="A200" s="10"/>
      <c r="B200" s="10"/>
      <c r="C200" s="10"/>
      <c r="D200" s="10"/>
      <c r="E200" s="10"/>
      <c r="F200" s="10"/>
      <c r="G200" s="10"/>
      <c r="H200" s="10"/>
      <c r="I200" s="4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7" x14ac:dyDescent="0.25">
      <c r="A201" s="10"/>
      <c r="B201" s="10"/>
      <c r="C201" s="10"/>
      <c r="D201" s="10"/>
      <c r="E201" s="10"/>
      <c r="F201" s="10"/>
      <c r="G201" s="10"/>
      <c r="H201" s="10"/>
      <c r="I201" s="4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7" x14ac:dyDescent="0.25">
      <c r="A202" s="10"/>
      <c r="B202" s="10"/>
      <c r="C202" s="10"/>
      <c r="D202" s="10"/>
      <c r="E202" s="10"/>
      <c r="F202" s="10"/>
      <c r="G202" s="10"/>
      <c r="H202" s="10"/>
      <c r="I202" s="4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7" x14ac:dyDescent="0.25">
      <c r="A203" s="10"/>
      <c r="B203" s="10"/>
      <c r="C203" s="10"/>
      <c r="D203" s="10"/>
      <c r="E203" s="10"/>
      <c r="F203" s="10"/>
      <c r="G203" s="10"/>
      <c r="H203" s="10"/>
      <c r="I203" s="4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7" x14ac:dyDescent="0.25">
      <c r="A204" s="10"/>
      <c r="B204" s="10"/>
      <c r="C204" s="10"/>
      <c r="D204" s="10"/>
      <c r="E204" s="10"/>
      <c r="F204" s="10"/>
      <c r="G204" s="10"/>
      <c r="H204" s="10"/>
      <c r="I204" s="4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7" x14ac:dyDescent="0.25">
      <c r="A205" s="10"/>
      <c r="B205" s="10"/>
      <c r="C205" s="10"/>
      <c r="D205" s="10"/>
      <c r="E205" s="10"/>
      <c r="F205" s="10"/>
      <c r="G205" s="10"/>
      <c r="H205" s="10"/>
      <c r="I205" s="4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7" x14ac:dyDescent="0.25">
      <c r="A206" s="10"/>
      <c r="B206" s="10"/>
      <c r="C206" s="10"/>
      <c r="D206" s="10"/>
      <c r="E206" s="10"/>
      <c r="F206" s="10"/>
      <c r="G206" s="10"/>
      <c r="H206" s="10"/>
      <c r="I206" s="4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7" x14ac:dyDescent="0.25">
      <c r="A207" s="10"/>
      <c r="B207" s="10"/>
      <c r="C207" s="10"/>
      <c r="D207" s="10"/>
      <c r="E207" s="10"/>
      <c r="F207" s="10"/>
      <c r="G207" s="10"/>
      <c r="H207" s="10"/>
      <c r="I207" s="4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7" x14ac:dyDescent="0.25">
      <c r="A208" s="10"/>
      <c r="B208" s="10"/>
      <c r="C208" s="10"/>
      <c r="D208" s="10"/>
      <c r="E208" s="10"/>
      <c r="F208" s="10"/>
      <c r="G208" s="10"/>
      <c r="H208" s="10"/>
      <c r="I208" s="4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7" x14ac:dyDescent="0.25">
      <c r="A209" s="10"/>
      <c r="B209" s="10"/>
      <c r="C209" s="10"/>
      <c r="D209" s="10"/>
      <c r="E209" s="10"/>
      <c r="F209" s="10"/>
      <c r="G209" s="10"/>
      <c r="H209" s="10"/>
      <c r="I209" s="4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7" x14ac:dyDescent="0.25">
      <c r="A210" s="10"/>
      <c r="B210" s="10"/>
      <c r="C210" s="10"/>
      <c r="D210" s="10"/>
      <c r="E210" s="10"/>
      <c r="F210" s="10"/>
      <c r="G210" s="10"/>
      <c r="H210" s="10"/>
      <c r="I210" s="4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7" x14ac:dyDescent="0.25">
      <c r="A211" s="10"/>
      <c r="B211" s="10"/>
      <c r="C211" s="10"/>
      <c r="D211" s="10"/>
      <c r="E211" s="10"/>
      <c r="F211" s="10"/>
      <c r="G211" s="10"/>
      <c r="H211" s="10"/>
      <c r="I211" s="4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7" x14ac:dyDescent="0.25">
      <c r="A212" s="10"/>
      <c r="B212" s="10"/>
      <c r="C212" s="10"/>
      <c r="D212" s="10"/>
      <c r="E212" s="10"/>
      <c r="F212" s="10"/>
      <c r="G212" s="10"/>
      <c r="H212" s="10"/>
      <c r="I212" s="4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7" x14ac:dyDescent="0.25">
      <c r="A213" s="10"/>
      <c r="B213" s="10"/>
      <c r="C213" s="10"/>
      <c r="D213" s="10"/>
      <c r="E213" s="10"/>
      <c r="F213" s="10"/>
      <c r="G213" s="10"/>
      <c r="H213" s="10"/>
      <c r="I213" s="4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7" x14ac:dyDescent="0.25">
      <c r="A214" s="10"/>
      <c r="B214" s="10"/>
      <c r="C214" s="10"/>
      <c r="D214" s="10"/>
      <c r="E214" s="10"/>
      <c r="F214" s="10"/>
      <c r="G214" s="10"/>
      <c r="H214" s="10"/>
      <c r="I214" s="4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7" x14ac:dyDescent="0.25">
      <c r="A215" s="10"/>
      <c r="B215" s="10"/>
      <c r="C215" s="10"/>
      <c r="D215" s="10"/>
      <c r="E215" s="10"/>
      <c r="F215" s="10"/>
      <c r="G215" s="10"/>
      <c r="H215" s="10"/>
      <c r="I215" s="4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7" x14ac:dyDescent="0.25">
      <c r="A216" s="10"/>
      <c r="B216" s="10"/>
      <c r="C216" s="10"/>
      <c r="D216" s="10"/>
      <c r="E216" s="10"/>
      <c r="F216" s="10"/>
      <c r="G216" s="10"/>
      <c r="H216" s="10"/>
      <c r="I216" s="4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7" x14ac:dyDescent="0.25">
      <c r="A217" s="10"/>
      <c r="B217" s="10"/>
      <c r="C217" s="10"/>
      <c r="D217" s="10"/>
      <c r="E217" s="10"/>
      <c r="F217" s="10"/>
      <c r="G217" s="10"/>
      <c r="H217" s="10"/>
      <c r="I217" s="4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7" x14ac:dyDescent="0.25">
      <c r="A218" s="10"/>
      <c r="B218" s="10"/>
      <c r="C218" s="10"/>
      <c r="D218" s="10"/>
      <c r="E218" s="10"/>
      <c r="F218" s="10"/>
      <c r="G218" s="10"/>
      <c r="H218" s="10"/>
      <c r="I218" s="4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7" x14ac:dyDescent="0.25">
      <c r="A219" s="10"/>
      <c r="B219" s="10"/>
      <c r="C219" s="10"/>
      <c r="D219" s="10"/>
      <c r="E219" s="10"/>
      <c r="F219" s="10"/>
      <c r="G219" s="10"/>
      <c r="H219" s="10"/>
      <c r="I219" s="4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7" x14ac:dyDescent="0.25">
      <c r="A220" s="10"/>
      <c r="B220" s="10"/>
      <c r="C220" s="10"/>
      <c r="D220" s="10"/>
      <c r="E220" s="10"/>
      <c r="F220" s="10"/>
      <c r="G220" s="10"/>
      <c r="H220" s="10"/>
      <c r="I220" s="4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7" x14ac:dyDescent="0.25">
      <c r="A221" s="10"/>
      <c r="B221" s="10"/>
      <c r="C221" s="10"/>
      <c r="D221" s="10"/>
      <c r="E221" s="10"/>
      <c r="F221" s="10"/>
      <c r="G221" s="10"/>
      <c r="H221" s="10"/>
      <c r="I221" s="4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7" x14ac:dyDescent="0.25">
      <c r="A222" s="10"/>
      <c r="B222" s="10"/>
      <c r="C222" s="10"/>
      <c r="D222" s="10"/>
      <c r="E222" s="10"/>
      <c r="F222" s="10"/>
      <c r="G222" s="10"/>
      <c r="H222" s="10"/>
      <c r="I222" s="4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7" x14ac:dyDescent="0.25">
      <c r="A223" s="10"/>
      <c r="B223" s="10"/>
      <c r="C223" s="10"/>
      <c r="D223" s="10"/>
      <c r="E223" s="10"/>
      <c r="F223" s="10"/>
      <c r="G223" s="10"/>
      <c r="H223" s="10"/>
      <c r="I223" s="4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7" x14ac:dyDescent="0.25">
      <c r="A224" s="10"/>
      <c r="B224" s="10"/>
      <c r="C224" s="10"/>
      <c r="D224" s="10"/>
      <c r="E224" s="10"/>
      <c r="F224" s="10"/>
      <c r="G224" s="10"/>
      <c r="H224" s="10"/>
      <c r="I224" s="4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7" x14ac:dyDescent="0.25">
      <c r="A225" s="10"/>
      <c r="B225" s="10"/>
      <c r="C225" s="10"/>
      <c r="D225" s="10"/>
      <c r="E225" s="10"/>
      <c r="F225" s="10"/>
      <c r="G225" s="10"/>
      <c r="H225" s="10"/>
      <c r="I225" s="4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7" x14ac:dyDescent="0.25">
      <c r="A226" s="10"/>
      <c r="B226" s="10"/>
      <c r="C226" s="10"/>
      <c r="D226" s="10"/>
      <c r="E226" s="10"/>
      <c r="F226" s="10"/>
      <c r="G226" s="10"/>
      <c r="H226" s="10"/>
      <c r="I226" s="4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7" x14ac:dyDescent="0.25">
      <c r="A227" s="10"/>
      <c r="B227" s="10"/>
      <c r="C227" s="10"/>
      <c r="D227" s="10"/>
      <c r="E227" s="10"/>
      <c r="F227" s="10"/>
      <c r="G227" s="10"/>
      <c r="H227" s="10"/>
      <c r="I227" s="4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7" x14ac:dyDescent="0.25">
      <c r="A228" s="10"/>
      <c r="B228" s="10"/>
      <c r="C228" s="10"/>
      <c r="D228" s="10"/>
      <c r="E228" s="10"/>
      <c r="F228" s="10"/>
      <c r="G228" s="10"/>
      <c r="H228" s="10"/>
      <c r="I228" s="4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7" x14ac:dyDescent="0.25">
      <c r="A229" s="10"/>
      <c r="B229" s="10"/>
      <c r="C229" s="10"/>
      <c r="D229" s="10"/>
      <c r="E229" s="10"/>
      <c r="F229" s="10"/>
      <c r="G229" s="10"/>
      <c r="H229" s="10"/>
      <c r="I229" s="4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7" x14ac:dyDescent="0.25">
      <c r="A230" s="10"/>
      <c r="B230" s="10"/>
      <c r="C230" s="10"/>
      <c r="D230" s="10"/>
      <c r="E230" s="10"/>
      <c r="F230" s="10"/>
      <c r="G230" s="10"/>
      <c r="H230" s="10"/>
      <c r="I230" s="4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7" x14ac:dyDescent="0.25">
      <c r="A231" s="10"/>
      <c r="B231" s="10"/>
      <c r="C231" s="10"/>
      <c r="D231" s="10"/>
      <c r="E231" s="10"/>
      <c r="F231" s="10"/>
      <c r="G231" s="10"/>
      <c r="H231" s="10"/>
      <c r="I231" s="4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7" x14ac:dyDescent="0.25">
      <c r="A232" s="10"/>
      <c r="B232" s="10"/>
      <c r="C232" s="10"/>
      <c r="D232" s="10"/>
      <c r="E232" s="10"/>
      <c r="F232" s="10"/>
      <c r="G232" s="10"/>
      <c r="H232" s="10"/>
      <c r="I232" s="4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7" x14ac:dyDescent="0.25">
      <c r="A233" s="10"/>
      <c r="B233" s="10"/>
      <c r="C233" s="10"/>
      <c r="D233" s="10"/>
      <c r="E233" s="10"/>
      <c r="F233" s="10"/>
      <c r="G233" s="10"/>
      <c r="H233" s="10"/>
      <c r="I233" s="4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7" x14ac:dyDescent="0.25">
      <c r="A234" s="10"/>
      <c r="B234" s="10"/>
      <c r="C234" s="10"/>
      <c r="D234" s="10"/>
      <c r="E234" s="10"/>
      <c r="F234" s="10"/>
      <c r="G234" s="10"/>
      <c r="H234" s="10"/>
      <c r="I234" s="4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7" x14ac:dyDescent="0.25">
      <c r="A235" s="10"/>
      <c r="B235" s="10"/>
      <c r="C235" s="10"/>
      <c r="D235" s="10"/>
      <c r="E235" s="10"/>
      <c r="F235" s="10"/>
      <c r="G235" s="10"/>
      <c r="H235" s="10"/>
      <c r="I235" s="4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7" x14ac:dyDescent="0.25">
      <c r="A236" s="10"/>
      <c r="B236" s="10"/>
      <c r="C236" s="10"/>
      <c r="D236" s="10"/>
      <c r="E236" s="10"/>
      <c r="F236" s="10"/>
      <c r="G236" s="10"/>
      <c r="H236" s="10"/>
      <c r="I236" s="4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7" x14ac:dyDescent="0.25">
      <c r="A237" s="10"/>
      <c r="B237" s="10"/>
      <c r="C237" s="10"/>
      <c r="D237" s="10"/>
      <c r="E237" s="10"/>
      <c r="F237" s="10"/>
      <c r="G237" s="10"/>
      <c r="H237" s="10"/>
      <c r="I237" s="4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7" x14ac:dyDescent="0.25">
      <c r="A238" s="10"/>
      <c r="B238" s="10"/>
      <c r="C238" s="10"/>
      <c r="D238" s="10"/>
      <c r="E238" s="10"/>
      <c r="F238" s="10"/>
      <c r="G238" s="10"/>
      <c r="H238" s="10"/>
      <c r="I238" s="4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7" x14ac:dyDescent="0.25">
      <c r="A239" s="10"/>
      <c r="B239" s="10"/>
      <c r="C239" s="10"/>
      <c r="D239" s="10"/>
      <c r="E239" s="10"/>
      <c r="F239" s="10"/>
      <c r="G239" s="10"/>
      <c r="H239" s="10"/>
      <c r="I239" s="4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7" x14ac:dyDescent="0.25">
      <c r="A240" s="10"/>
      <c r="B240" s="10"/>
      <c r="C240" s="10"/>
      <c r="D240" s="10"/>
      <c r="E240" s="10"/>
      <c r="F240" s="10"/>
      <c r="G240" s="10"/>
      <c r="H240" s="10"/>
      <c r="I240" s="4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7" x14ac:dyDescent="0.25">
      <c r="A241" s="10"/>
      <c r="B241" s="10"/>
      <c r="C241" s="10"/>
      <c r="D241" s="10"/>
      <c r="E241" s="10"/>
      <c r="F241" s="10"/>
      <c r="G241" s="10"/>
      <c r="H241" s="10"/>
      <c r="I241" s="4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7" x14ac:dyDescent="0.25">
      <c r="A242" s="10"/>
      <c r="B242" s="10"/>
      <c r="C242" s="10"/>
      <c r="D242" s="10"/>
      <c r="E242" s="10"/>
      <c r="F242" s="10"/>
      <c r="G242" s="10"/>
      <c r="H242" s="10"/>
      <c r="I242" s="4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7" x14ac:dyDescent="0.25">
      <c r="A243" s="10"/>
      <c r="B243" s="10"/>
      <c r="C243" s="10"/>
      <c r="D243" s="10"/>
      <c r="E243" s="10"/>
      <c r="F243" s="10"/>
      <c r="G243" s="10"/>
      <c r="H243" s="10"/>
      <c r="I243" s="4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7" x14ac:dyDescent="0.25">
      <c r="A244" s="10"/>
      <c r="B244" s="10"/>
      <c r="C244" s="10"/>
      <c r="D244" s="10"/>
      <c r="E244" s="10"/>
      <c r="F244" s="10"/>
      <c r="G244" s="10"/>
      <c r="H244" s="10"/>
      <c r="I244" s="4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7" x14ac:dyDescent="0.25">
      <c r="A245" s="10"/>
      <c r="B245" s="10"/>
      <c r="C245" s="10"/>
      <c r="D245" s="10"/>
      <c r="E245" s="10"/>
      <c r="F245" s="10"/>
      <c r="G245" s="10"/>
      <c r="H245" s="10"/>
      <c r="I245" s="4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7" x14ac:dyDescent="0.25">
      <c r="A246" s="10"/>
      <c r="B246" s="10"/>
      <c r="C246" s="10"/>
      <c r="D246" s="10"/>
      <c r="E246" s="10"/>
      <c r="F246" s="10"/>
      <c r="G246" s="10"/>
      <c r="H246" s="10"/>
      <c r="I246" s="4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7" x14ac:dyDescent="0.25">
      <c r="A247" s="10"/>
      <c r="B247" s="10"/>
      <c r="C247" s="10"/>
      <c r="D247" s="10"/>
      <c r="E247" s="10"/>
      <c r="F247" s="10"/>
      <c r="G247" s="10"/>
      <c r="H247" s="10"/>
      <c r="I247" s="4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7" x14ac:dyDescent="0.25">
      <c r="A248" s="10"/>
      <c r="B248" s="10"/>
      <c r="C248" s="10"/>
      <c r="D248" s="10"/>
      <c r="E248" s="10"/>
      <c r="F248" s="10"/>
      <c r="G248" s="10"/>
      <c r="H248" s="10"/>
      <c r="I248" s="4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7" x14ac:dyDescent="0.25">
      <c r="A249" s="10"/>
      <c r="B249" s="10"/>
      <c r="C249" s="10"/>
      <c r="D249" s="10"/>
      <c r="E249" s="10"/>
      <c r="F249" s="10"/>
      <c r="G249" s="10"/>
      <c r="H249" s="10"/>
      <c r="I249" s="4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7" x14ac:dyDescent="0.25">
      <c r="A250" s="10"/>
      <c r="B250" s="10"/>
      <c r="C250" s="10"/>
      <c r="D250" s="10"/>
      <c r="E250" s="10"/>
      <c r="F250" s="10"/>
      <c r="G250" s="10"/>
      <c r="H250" s="10"/>
      <c r="I250" s="4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7" x14ac:dyDescent="0.25">
      <c r="A251" s="10"/>
      <c r="B251" s="10"/>
      <c r="C251" s="10"/>
      <c r="D251" s="10"/>
      <c r="E251" s="10"/>
      <c r="F251" s="10"/>
      <c r="G251" s="10"/>
      <c r="H251" s="10"/>
      <c r="I251" s="4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7" x14ac:dyDescent="0.25">
      <c r="A252" s="10"/>
      <c r="B252" s="10"/>
      <c r="C252" s="10"/>
      <c r="D252" s="10"/>
      <c r="E252" s="10"/>
      <c r="F252" s="10"/>
      <c r="G252" s="10"/>
      <c r="H252" s="10"/>
      <c r="I252" s="4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7" x14ac:dyDescent="0.25">
      <c r="A253" s="10"/>
      <c r="B253" s="10"/>
      <c r="C253" s="10"/>
      <c r="D253" s="10"/>
      <c r="E253" s="10"/>
      <c r="F253" s="10"/>
      <c r="G253" s="10"/>
      <c r="H253" s="10"/>
      <c r="I253" s="4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7" x14ac:dyDescent="0.25">
      <c r="A254" s="10"/>
      <c r="B254" s="10"/>
      <c r="C254" s="10"/>
      <c r="D254" s="10"/>
      <c r="E254" s="10"/>
      <c r="F254" s="10"/>
      <c r="G254" s="10"/>
      <c r="H254" s="10"/>
      <c r="I254" s="4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7" x14ac:dyDescent="0.25">
      <c r="A255" s="10"/>
      <c r="B255" s="10"/>
      <c r="C255" s="10"/>
      <c r="D255" s="10"/>
      <c r="E255" s="10"/>
      <c r="F255" s="10"/>
      <c r="G255" s="10"/>
      <c r="H255" s="10"/>
      <c r="I255" s="4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7" x14ac:dyDescent="0.25">
      <c r="A256" s="10"/>
      <c r="B256" s="10"/>
      <c r="C256" s="10"/>
      <c r="D256" s="10"/>
      <c r="E256" s="10"/>
      <c r="F256" s="10"/>
      <c r="G256" s="10"/>
      <c r="H256" s="10"/>
      <c r="I256" s="4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7" x14ac:dyDescent="0.25">
      <c r="A257" s="10"/>
      <c r="B257" s="10"/>
      <c r="C257" s="10"/>
      <c r="D257" s="10"/>
      <c r="E257" s="10"/>
      <c r="F257" s="10"/>
      <c r="G257" s="10"/>
      <c r="H257" s="10"/>
      <c r="I257" s="4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7" x14ac:dyDescent="0.25">
      <c r="A258" s="10"/>
      <c r="B258" s="10"/>
      <c r="C258" s="10"/>
      <c r="D258" s="10"/>
      <c r="E258" s="10"/>
      <c r="F258" s="10"/>
      <c r="G258" s="10"/>
      <c r="H258" s="10"/>
      <c r="I258" s="4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7" x14ac:dyDescent="0.25">
      <c r="A259" s="10"/>
      <c r="B259" s="10"/>
      <c r="C259" s="10"/>
      <c r="D259" s="10"/>
      <c r="E259" s="10"/>
      <c r="F259" s="10"/>
      <c r="G259" s="10"/>
      <c r="H259" s="10"/>
      <c r="I259" s="4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7" x14ac:dyDescent="0.25">
      <c r="A260" s="10"/>
      <c r="B260" s="10"/>
      <c r="C260" s="10"/>
      <c r="D260" s="10"/>
      <c r="E260" s="10"/>
      <c r="F260" s="10"/>
      <c r="G260" s="10"/>
      <c r="H260" s="10"/>
      <c r="I260" s="4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7" x14ac:dyDescent="0.25">
      <c r="A261" s="10"/>
      <c r="B261" s="10"/>
      <c r="C261" s="10"/>
      <c r="D261" s="10"/>
      <c r="E261" s="10"/>
      <c r="F261" s="10"/>
      <c r="G261" s="10"/>
      <c r="H261" s="10"/>
      <c r="I261" s="4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7" x14ac:dyDescent="0.25">
      <c r="A262" s="10"/>
      <c r="B262" s="10"/>
      <c r="C262" s="10"/>
      <c r="D262" s="10"/>
      <c r="E262" s="10"/>
      <c r="F262" s="10"/>
      <c r="G262" s="10"/>
      <c r="H262" s="10"/>
      <c r="I262" s="4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7" x14ac:dyDescent="0.25">
      <c r="A263" s="10"/>
      <c r="B263" s="10"/>
      <c r="C263" s="10"/>
      <c r="D263" s="10"/>
      <c r="E263" s="10"/>
      <c r="F263" s="10"/>
      <c r="G263" s="10"/>
      <c r="H263" s="10"/>
      <c r="I263" s="4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7" x14ac:dyDescent="0.25">
      <c r="A264" s="10"/>
      <c r="B264" s="10"/>
      <c r="C264" s="10"/>
      <c r="D264" s="10"/>
      <c r="E264" s="10"/>
      <c r="F264" s="10"/>
      <c r="G264" s="10"/>
      <c r="H264" s="10"/>
      <c r="I264" s="4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7" x14ac:dyDescent="0.25">
      <c r="A265" s="10"/>
      <c r="B265" s="10"/>
      <c r="C265" s="10"/>
      <c r="D265" s="10"/>
      <c r="E265" s="10"/>
      <c r="F265" s="10"/>
      <c r="G265" s="10"/>
      <c r="H265" s="10"/>
      <c r="I265" s="4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7" x14ac:dyDescent="0.25">
      <c r="A266" s="10"/>
      <c r="B266" s="10"/>
      <c r="C266" s="10"/>
      <c r="D266" s="10"/>
      <c r="E266" s="10"/>
      <c r="F266" s="10"/>
      <c r="G266" s="10"/>
      <c r="H266" s="10"/>
      <c r="I266" s="4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7" x14ac:dyDescent="0.25">
      <c r="A267" s="10"/>
      <c r="B267" s="10"/>
      <c r="C267" s="10"/>
      <c r="D267" s="10"/>
      <c r="E267" s="10"/>
      <c r="F267" s="10"/>
      <c r="G267" s="10"/>
      <c r="H267" s="10"/>
      <c r="I267" s="4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7" x14ac:dyDescent="0.25">
      <c r="A268" s="10"/>
      <c r="B268" s="10"/>
      <c r="C268" s="10"/>
      <c r="D268" s="10"/>
      <c r="E268" s="10"/>
      <c r="F268" s="10"/>
      <c r="G268" s="10"/>
      <c r="H268" s="10"/>
      <c r="I268" s="4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7" x14ac:dyDescent="0.25">
      <c r="A269" s="10"/>
      <c r="B269" s="10"/>
      <c r="C269" s="10"/>
      <c r="D269" s="10"/>
      <c r="E269" s="10"/>
      <c r="F269" s="10"/>
      <c r="G269" s="10"/>
      <c r="H269" s="10"/>
      <c r="I269" s="4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7" x14ac:dyDescent="0.25">
      <c r="A270" s="10"/>
      <c r="B270" s="10"/>
      <c r="C270" s="10"/>
      <c r="D270" s="10"/>
      <c r="E270" s="10"/>
      <c r="F270" s="10"/>
      <c r="G270" s="10"/>
      <c r="H270" s="10"/>
      <c r="I270" s="4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7" x14ac:dyDescent="0.25">
      <c r="A271" s="10"/>
      <c r="B271" s="10"/>
      <c r="C271" s="10"/>
      <c r="D271" s="10"/>
      <c r="E271" s="10"/>
      <c r="F271" s="10"/>
      <c r="G271" s="10"/>
      <c r="H271" s="10"/>
      <c r="I271" s="4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7" x14ac:dyDescent="0.25">
      <c r="A272" s="10"/>
      <c r="B272" s="10"/>
      <c r="C272" s="10"/>
      <c r="D272" s="10"/>
      <c r="E272" s="10"/>
      <c r="F272" s="10"/>
      <c r="G272" s="10"/>
      <c r="H272" s="10"/>
      <c r="I272" s="4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7" x14ac:dyDescent="0.25">
      <c r="A273" s="10"/>
      <c r="B273" s="10"/>
      <c r="C273" s="10"/>
      <c r="D273" s="10"/>
      <c r="E273" s="10"/>
      <c r="F273" s="10"/>
      <c r="G273" s="10"/>
      <c r="H273" s="10"/>
      <c r="I273" s="4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7" x14ac:dyDescent="0.25">
      <c r="A274" s="10"/>
      <c r="B274" s="10"/>
      <c r="C274" s="10"/>
      <c r="D274" s="10"/>
      <c r="E274" s="10"/>
      <c r="F274" s="10"/>
      <c r="G274" s="10"/>
      <c r="H274" s="10"/>
      <c r="I274" s="4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7" x14ac:dyDescent="0.25">
      <c r="A275" s="10"/>
      <c r="B275" s="10"/>
      <c r="C275" s="10"/>
      <c r="D275" s="10"/>
      <c r="E275" s="10"/>
      <c r="F275" s="10"/>
      <c r="G275" s="10"/>
      <c r="H275" s="10"/>
      <c r="I275" s="4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7" x14ac:dyDescent="0.25">
      <c r="A276" s="10"/>
      <c r="B276" s="10"/>
      <c r="C276" s="10"/>
      <c r="D276" s="10"/>
      <c r="E276" s="10"/>
      <c r="F276" s="10"/>
      <c r="G276" s="10"/>
      <c r="H276" s="10"/>
      <c r="I276" s="4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7" x14ac:dyDescent="0.25">
      <c r="A277" s="10"/>
      <c r="B277" s="10"/>
      <c r="C277" s="10"/>
      <c r="D277" s="10"/>
      <c r="E277" s="10"/>
      <c r="F277" s="10"/>
      <c r="G277" s="10"/>
      <c r="H277" s="10"/>
      <c r="I277" s="4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7" x14ac:dyDescent="0.25">
      <c r="A278" s="10"/>
      <c r="B278" s="10"/>
      <c r="C278" s="10"/>
      <c r="D278" s="10"/>
      <c r="E278" s="10"/>
      <c r="F278" s="10"/>
      <c r="G278" s="10"/>
      <c r="H278" s="10"/>
      <c r="I278" s="4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7" x14ac:dyDescent="0.25">
      <c r="A279" s="10"/>
      <c r="B279" s="10"/>
      <c r="C279" s="10"/>
      <c r="D279" s="10"/>
      <c r="E279" s="10"/>
      <c r="F279" s="10"/>
      <c r="G279" s="10"/>
      <c r="H279" s="10"/>
      <c r="I279" s="4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7" x14ac:dyDescent="0.25">
      <c r="A280" s="10"/>
      <c r="B280" s="10"/>
      <c r="C280" s="10"/>
      <c r="D280" s="10"/>
      <c r="E280" s="10"/>
      <c r="F280" s="10"/>
      <c r="G280" s="10"/>
      <c r="H280" s="10"/>
      <c r="I280" s="4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7" x14ac:dyDescent="0.25">
      <c r="A281" s="10"/>
      <c r="B281" s="10"/>
      <c r="C281" s="10"/>
      <c r="D281" s="10"/>
      <c r="E281" s="10"/>
      <c r="F281" s="10"/>
      <c r="G281" s="10"/>
      <c r="H281" s="10"/>
      <c r="I281" s="4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7" x14ac:dyDescent="0.25">
      <c r="A282" s="10"/>
      <c r="B282" s="10"/>
      <c r="C282" s="10"/>
      <c r="D282" s="10"/>
      <c r="E282" s="10"/>
      <c r="F282" s="10"/>
      <c r="G282" s="10"/>
      <c r="H282" s="10"/>
      <c r="I282" s="4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7" x14ac:dyDescent="0.25">
      <c r="A283" s="10"/>
      <c r="B283" s="10"/>
      <c r="C283" s="10"/>
      <c r="D283" s="10"/>
      <c r="E283" s="10"/>
      <c r="F283" s="10"/>
      <c r="G283" s="10"/>
      <c r="H283" s="10"/>
      <c r="I283" s="4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7" x14ac:dyDescent="0.25">
      <c r="A284" s="10"/>
      <c r="B284" s="10"/>
      <c r="C284" s="10"/>
      <c r="D284" s="10"/>
      <c r="E284" s="10"/>
      <c r="F284" s="10"/>
      <c r="G284" s="10"/>
      <c r="H284" s="10"/>
      <c r="I284" s="4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7" x14ac:dyDescent="0.25">
      <c r="A285" s="10"/>
      <c r="B285" s="10"/>
      <c r="C285" s="10"/>
      <c r="D285" s="10"/>
      <c r="E285" s="10"/>
      <c r="F285" s="10"/>
      <c r="G285" s="10"/>
      <c r="H285" s="10"/>
      <c r="I285" s="4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7" x14ac:dyDescent="0.25">
      <c r="A286" s="10"/>
      <c r="B286" s="10"/>
      <c r="C286" s="10"/>
      <c r="D286" s="10"/>
      <c r="E286" s="10"/>
      <c r="F286" s="10"/>
      <c r="G286" s="10"/>
      <c r="H286" s="10"/>
      <c r="I286" s="4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7" x14ac:dyDescent="0.25">
      <c r="A287" s="10"/>
      <c r="B287" s="10"/>
      <c r="C287" s="10"/>
      <c r="D287" s="10"/>
      <c r="E287" s="10"/>
      <c r="F287" s="10"/>
      <c r="G287" s="10"/>
      <c r="H287" s="10"/>
      <c r="I287" s="4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7" x14ac:dyDescent="0.25">
      <c r="A288" s="10"/>
      <c r="B288" s="10"/>
      <c r="C288" s="10"/>
      <c r="D288" s="10"/>
      <c r="E288" s="10"/>
      <c r="F288" s="10"/>
      <c r="G288" s="10"/>
      <c r="H288" s="10"/>
      <c r="I288" s="4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7" x14ac:dyDescent="0.25">
      <c r="A289" s="10"/>
      <c r="B289" s="10"/>
      <c r="C289" s="10"/>
      <c r="D289" s="10"/>
      <c r="E289" s="10"/>
      <c r="F289" s="10"/>
      <c r="G289" s="10"/>
      <c r="H289" s="10"/>
      <c r="I289" s="4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7" x14ac:dyDescent="0.25">
      <c r="A290" s="10"/>
      <c r="B290" s="10"/>
      <c r="C290" s="10"/>
      <c r="D290" s="10"/>
      <c r="E290" s="10"/>
      <c r="F290" s="10"/>
      <c r="G290" s="10"/>
      <c r="H290" s="10"/>
      <c r="I290" s="4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7" x14ac:dyDescent="0.25">
      <c r="A291" s="10"/>
      <c r="B291" s="10"/>
      <c r="C291" s="10"/>
      <c r="D291" s="10"/>
      <c r="E291" s="10"/>
      <c r="F291" s="10"/>
      <c r="G291" s="10"/>
      <c r="H291" s="10"/>
      <c r="I291" s="4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7" x14ac:dyDescent="0.25">
      <c r="A292" s="10"/>
      <c r="B292" s="10"/>
      <c r="C292" s="10"/>
      <c r="D292" s="10"/>
      <c r="E292" s="10"/>
      <c r="F292" s="10"/>
      <c r="G292" s="10"/>
      <c r="H292" s="10"/>
      <c r="I292" s="4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7" x14ac:dyDescent="0.25">
      <c r="A293" s="10"/>
      <c r="B293" s="10"/>
      <c r="C293" s="10"/>
      <c r="D293" s="10"/>
      <c r="E293" s="10"/>
      <c r="F293" s="10"/>
      <c r="G293" s="10"/>
      <c r="H293" s="10"/>
      <c r="I293" s="4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7" x14ac:dyDescent="0.25">
      <c r="A294" s="10"/>
      <c r="B294" s="10"/>
      <c r="C294" s="10"/>
      <c r="D294" s="10"/>
      <c r="E294" s="10"/>
      <c r="F294" s="10"/>
      <c r="G294" s="10"/>
      <c r="H294" s="10"/>
      <c r="I294" s="4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7" x14ac:dyDescent="0.25">
      <c r="A295" s="10"/>
      <c r="B295" s="10"/>
      <c r="C295" s="10"/>
      <c r="D295" s="10"/>
      <c r="E295" s="10"/>
      <c r="F295" s="10"/>
      <c r="G295" s="10"/>
      <c r="H295" s="10"/>
      <c r="I295" s="4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7" x14ac:dyDescent="0.25">
      <c r="A296" s="10"/>
      <c r="B296" s="10"/>
      <c r="C296" s="10"/>
      <c r="D296" s="10"/>
      <c r="E296" s="10"/>
      <c r="F296" s="10"/>
      <c r="G296" s="10"/>
      <c r="H296" s="10"/>
      <c r="I296" s="4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7" x14ac:dyDescent="0.25">
      <c r="A297" s="10"/>
      <c r="B297" s="10"/>
      <c r="C297" s="10"/>
      <c r="D297" s="10"/>
      <c r="E297" s="10"/>
      <c r="F297" s="10"/>
      <c r="G297" s="10"/>
      <c r="H297" s="10"/>
      <c r="I297" s="4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7" x14ac:dyDescent="0.25">
      <c r="A298" s="10"/>
      <c r="B298" s="10"/>
      <c r="C298" s="10"/>
      <c r="D298" s="10"/>
      <c r="E298" s="10"/>
      <c r="F298" s="10"/>
      <c r="G298" s="10"/>
      <c r="H298" s="10"/>
      <c r="I298" s="4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7" x14ac:dyDescent="0.25">
      <c r="A299" s="10"/>
      <c r="B299" s="10"/>
      <c r="C299" s="10"/>
      <c r="D299" s="10"/>
      <c r="E299" s="10"/>
      <c r="F299" s="10"/>
      <c r="G299" s="10"/>
      <c r="H299" s="10"/>
      <c r="I299" s="4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7" x14ac:dyDescent="0.25">
      <c r="A300" s="10"/>
      <c r="B300" s="10"/>
      <c r="C300" s="10"/>
      <c r="D300" s="10"/>
      <c r="E300" s="10"/>
      <c r="F300" s="10"/>
      <c r="G300" s="10"/>
      <c r="H300" s="10"/>
      <c r="I300" s="4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7" x14ac:dyDescent="0.25">
      <c r="A301" s="10"/>
      <c r="B301" s="10"/>
      <c r="C301" s="10"/>
      <c r="D301" s="10"/>
      <c r="E301" s="10"/>
      <c r="F301" s="10"/>
      <c r="G301" s="10"/>
      <c r="H301" s="10"/>
      <c r="I301" s="4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7" x14ac:dyDescent="0.25">
      <c r="A302" s="10"/>
      <c r="B302" s="10"/>
      <c r="C302" s="10"/>
      <c r="D302" s="10"/>
      <c r="E302" s="10"/>
      <c r="F302" s="10"/>
      <c r="G302" s="10"/>
      <c r="H302" s="10"/>
      <c r="I302" s="4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7" x14ac:dyDescent="0.25">
      <c r="A303" s="10"/>
      <c r="B303" s="10"/>
      <c r="C303" s="10"/>
      <c r="D303" s="10"/>
      <c r="E303" s="10"/>
      <c r="F303" s="10"/>
      <c r="G303" s="10"/>
      <c r="H303" s="10"/>
      <c r="I303" s="4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7" x14ac:dyDescent="0.25">
      <c r="A304" s="10"/>
      <c r="B304" s="10"/>
      <c r="C304" s="10"/>
      <c r="D304" s="10"/>
      <c r="E304" s="10"/>
      <c r="F304" s="10"/>
      <c r="G304" s="10"/>
      <c r="H304" s="10"/>
      <c r="I304" s="4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7" x14ac:dyDescent="0.25">
      <c r="A305" s="10"/>
      <c r="B305" s="10"/>
      <c r="C305" s="10"/>
      <c r="D305" s="10"/>
      <c r="E305" s="10"/>
      <c r="F305" s="10"/>
      <c r="G305" s="10"/>
      <c r="H305" s="10"/>
      <c r="I305" s="4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7" x14ac:dyDescent="0.25">
      <c r="A306" s="10"/>
      <c r="B306" s="10"/>
      <c r="C306" s="10"/>
      <c r="D306" s="10"/>
      <c r="E306" s="10"/>
      <c r="F306" s="10"/>
      <c r="G306" s="10"/>
      <c r="H306" s="10"/>
      <c r="I306" s="4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7" x14ac:dyDescent="0.25">
      <c r="A307" s="10"/>
      <c r="B307" s="10"/>
      <c r="C307" s="10"/>
      <c r="D307" s="10"/>
      <c r="E307" s="10"/>
      <c r="F307" s="10"/>
      <c r="G307" s="10"/>
      <c r="H307" s="10"/>
      <c r="I307" s="4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7" x14ac:dyDescent="0.25">
      <c r="A308" s="10"/>
      <c r="B308" s="10"/>
      <c r="C308" s="10"/>
      <c r="D308" s="10"/>
      <c r="E308" s="10"/>
      <c r="F308" s="10"/>
      <c r="G308" s="10"/>
      <c r="H308" s="10"/>
      <c r="I308" s="4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7" x14ac:dyDescent="0.25">
      <c r="A309" s="10"/>
      <c r="B309" s="10"/>
      <c r="C309" s="10"/>
      <c r="D309" s="10"/>
      <c r="E309" s="10"/>
      <c r="F309" s="10"/>
      <c r="G309" s="10"/>
      <c r="H309" s="10"/>
      <c r="I309" s="4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7" x14ac:dyDescent="0.25">
      <c r="A310" s="10"/>
      <c r="B310" s="10"/>
      <c r="C310" s="10"/>
      <c r="D310" s="10"/>
      <c r="E310" s="10"/>
      <c r="F310" s="10"/>
      <c r="G310" s="10"/>
      <c r="H310" s="10"/>
      <c r="I310" s="4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7" x14ac:dyDescent="0.25">
      <c r="A311" s="10"/>
      <c r="B311" s="10"/>
      <c r="C311" s="10"/>
      <c r="D311" s="10"/>
      <c r="E311" s="10"/>
      <c r="F311" s="10"/>
      <c r="G311" s="10"/>
      <c r="H311" s="10"/>
      <c r="I311" s="4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7" x14ac:dyDescent="0.25">
      <c r="A312" s="10"/>
      <c r="B312" s="10"/>
      <c r="C312" s="10"/>
      <c r="D312" s="10"/>
      <c r="E312" s="10"/>
      <c r="F312" s="10"/>
      <c r="G312" s="10"/>
      <c r="H312" s="10"/>
      <c r="I312" s="4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7" x14ac:dyDescent="0.25">
      <c r="A313" s="10"/>
      <c r="B313" s="10"/>
      <c r="C313" s="10"/>
      <c r="D313" s="10"/>
      <c r="E313" s="10"/>
      <c r="F313" s="10"/>
      <c r="G313" s="10"/>
      <c r="H313" s="10"/>
      <c r="I313" s="4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7" x14ac:dyDescent="0.25">
      <c r="A314" s="10"/>
      <c r="B314" s="10"/>
      <c r="C314" s="10"/>
      <c r="D314" s="10"/>
      <c r="E314" s="10"/>
      <c r="F314" s="10"/>
      <c r="G314" s="10"/>
      <c r="H314" s="10"/>
      <c r="I314" s="4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7" x14ac:dyDescent="0.25">
      <c r="A315" s="10"/>
      <c r="B315" s="10"/>
      <c r="C315" s="10"/>
      <c r="D315" s="10"/>
      <c r="E315" s="10"/>
      <c r="F315" s="10"/>
      <c r="G315" s="10"/>
      <c r="H315" s="10"/>
      <c r="I315" s="4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7" x14ac:dyDescent="0.25">
      <c r="A316" s="10"/>
      <c r="B316" s="10"/>
      <c r="C316" s="10"/>
      <c r="D316" s="10"/>
      <c r="E316" s="10"/>
      <c r="F316" s="10"/>
      <c r="G316" s="10"/>
      <c r="H316" s="10"/>
      <c r="I316" s="4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7" x14ac:dyDescent="0.25">
      <c r="A317" s="10"/>
      <c r="B317" s="10"/>
      <c r="C317" s="10"/>
      <c r="D317" s="10"/>
      <c r="E317" s="10"/>
      <c r="F317" s="10"/>
      <c r="G317" s="10"/>
      <c r="H317" s="10"/>
      <c r="I317" s="4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7" x14ac:dyDescent="0.25">
      <c r="A318" s="10"/>
      <c r="B318" s="10"/>
      <c r="C318" s="10"/>
      <c r="D318" s="10"/>
      <c r="E318" s="10"/>
      <c r="F318" s="10"/>
      <c r="G318" s="10"/>
      <c r="H318" s="10"/>
      <c r="I318" s="4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7" x14ac:dyDescent="0.25">
      <c r="A319" s="10"/>
      <c r="B319" s="10"/>
      <c r="C319" s="10"/>
      <c r="D319" s="10"/>
      <c r="E319" s="10"/>
      <c r="F319" s="10"/>
      <c r="G319" s="10"/>
      <c r="H319" s="10"/>
      <c r="I319" s="4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7" x14ac:dyDescent="0.25">
      <c r="A320" s="10"/>
      <c r="B320" s="10"/>
      <c r="C320" s="10"/>
      <c r="D320" s="10"/>
      <c r="E320" s="10"/>
      <c r="F320" s="10"/>
      <c r="G320" s="10"/>
      <c r="H320" s="10"/>
      <c r="I320" s="4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7" x14ac:dyDescent="0.25">
      <c r="A321" s="10"/>
      <c r="B321" s="10"/>
      <c r="C321" s="10"/>
      <c r="D321" s="10"/>
      <c r="E321" s="10"/>
      <c r="F321" s="10"/>
      <c r="G321" s="10"/>
      <c r="H321" s="10"/>
      <c r="I321" s="4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7" x14ac:dyDescent="0.25">
      <c r="A322" s="10"/>
      <c r="B322" s="10"/>
      <c r="C322" s="10"/>
      <c r="D322" s="10"/>
      <c r="E322" s="10"/>
      <c r="F322" s="10"/>
      <c r="G322" s="10"/>
      <c r="H322" s="10"/>
      <c r="I322" s="4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7" x14ac:dyDescent="0.25">
      <c r="A323" s="10"/>
      <c r="B323" s="10"/>
      <c r="C323" s="10"/>
      <c r="D323" s="10"/>
      <c r="E323" s="10"/>
      <c r="F323" s="10"/>
      <c r="G323" s="10"/>
      <c r="H323" s="10"/>
      <c r="I323" s="4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7" x14ac:dyDescent="0.25">
      <c r="A324" s="10"/>
      <c r="B324" s="10"/>
      <c r="C324" s="10"/>
      <c r="D324" s="10"/>
      <c r="E324" s="10"/>
      <c r="F324" s="10"/>
      <c r="G324" s="10"/>
      <c r="H324" s="10"/>
      <c r="I324" s="4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7" x14ac:dyDescent="0.25">
      <c r="A325" s="10"/>
      <c r="B325" s="10"/>
      <c r="C325" s="10"/>
      <c r="D325" s="10"/>
      <c r="E325" s="10"/>
      <c r="F325" s="10"/>
      <c r="G325" s="10"/>
      <c r="H325" s="10"/>
      <c r="I325" s="4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7" x14ac:dyDescent="0.25">
      <c r="A326" s="10"/>
      <c r="B326" s="10"/>
      <c r="C326" s="10"/>
      <c r="D326" s="10"/>
      <c r="E326" s="10"/>
      <c r="F326" s="10"/>
      <c r="G326" s="10"/>
      <c r="H326" s="10"/>
      <c r="I326" s="4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7" x14ac:dyDescent="0.25">
      <c r="A327" s="10"/>
      <c r="B327" s="10"/>
      <c r="C327" s="10"/>
      <c r="D327" s="10"/>
      <c r="E327" s="10"/>
      <c r="F327" s="10"/>
      <c r="G327" s="10"/>
      <c r="H327" s="10"/>
      <c r="I327" s="4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7" x14ac:dyDescent="0.25">
      <c r="A328" s="10"/>
      <c r="B328" s="10"/>
      <c r="C328" s="10"/>
      <c r="D328" s="10"/>
      <c r="E328" s="10"/>
      <c r="F328" s="10"/>
      <c r="G328" s="10"/>
      <c r="H328" s="10"/>
      <c r="I328" s="4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7" x14ac:dyDescent="0.25">
      <c r="A329" s="10"/>
      <c r="B329" s="10"/>
      <c r="C329" s="10"/>
      <c r="D329" s="10"/>
      <c r="E329" s="10"/>
      <c r="F329" s="10"/>
      <c r="G329" s="10"/>
      <c r="H329" s="10"/>
      <c r="I329" s="4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7" x14ac:dyDescent="0.25">
      <c r="A330" s="10"/>
      <c r="B330" s="10"/>
      <c r="C330" s="10"/>
      <c r="D330" s="10"/>
      <c r="E330" s="10"/>
      <c r="F330" s="10"/>
      <c r="G330" s="10"/>
      <c r="H330" s="10"/>
      <c r="I330" s="4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7" x14ac:dyDescent="0.25">
      <c r="A331" s="10"/>
      <c r="B331" s="10"/>
      <c r="C331" s="10"/>
      <c r="D331" s="10"/>
      <c r="E331" s="10"/>
      <c r="F331" s="10"/>
      <c r="G331" s="10"/>
      <c r="H331" s="10"/>
      <c r="I331" s="4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7" x14ac:dyDescent="0.25">
      <c r="A332" s="10"/>
      <c r="B332" s="10"/>
      <c r="C332" s="10"/>
      <c r="D332" s="10"/>
      <c r="E332" s="10"/>
      <c r="F332" s="10"/>
      <c r="G332" s="10"/>
      <c r="H332" s="10"/>
      <c r="I332" s="4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7" x14ac:dyDescent="0.25">
      <c r="A333" s="10"/>
      <c r="B333" s="10"/>
      <c r="C333" s="10"/>
      <c r="D333" s="10"/>
      <c r="E333" s="10"/>
      <c r="F333" s="10"/>
      <c r="G333" s="10"/>
      <c r="H333" s="10"/>
      <c r="I333" s="4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7" x14ac:dyDescent="0.25">
      <c r="A334" s="10"/>
      <c r="B334" s="10"/>
      <c r="C334" s="10"/>
      <c r="D334" s="10"/>
      <c r="E334" s="10"/>
      <c r="F334" s="10"/>
      <c r="G334" s="10"/>
      <c r="H334" s="10"/>
      <c r="I334" s="4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7" x14ac:dyDescent="0.25">
      <c r="A335" s="10"/>
      <c r="B335" s="10"/>
      <c r="C335" s="10"/>
      <c r="D335" s="10"/>
      <c r="E335" s="10"/>
      <c r="F335" s="10"/>
      <c r="G335" s="10"/>
      <c r="H335" s="10"/>
      <c r="I335" s="4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7" x14ac:dyDescent="0.25">
      <c r="A336" s="10"/>
      <c r="B336" s="10"/>
      <c r="C336" s="10"/>
      <c r="D336" s="10"/>
      <c r="E336" s="10"/>
      <c r="F336" s="10"/>
      <c r="G336" s="10"/>
      <c r="H336" s="10"/>
      <c r="I336" s="4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7" x14ac:dyDescent="0.25">
      <c r="A337" s="10"/>
      <c r="B337" s="10"/>
      <c r="C337" s="10"/>
      <c r="D337" s="10"/>
      <c r="E337" s="10"/>
      <c r="F337" s="10"/>
      <c r="G337" s="10"/>
      <c r="H337" s="10"/>
      <c r="I337" s="4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7" x14ac:dyDescent="0.25">
      <c r="A338" s="10"/>
      <c r="B338" s="10"/>
      <c r="C338" s="10"/>
      <c r="D338" s="10"/>
      <c r="E338" s="10"/>
      <c r="F338" s="10"/>
      <c r="G338" s="10"/>
      <c r="H338" s="10"/>
      <c r="I338" s="4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7" x14ac:dyDescent="0.25">
      <c r="A339" s="10"/>
      <c r="B339" s="10"/>
      <c r="C339" s="10"/>
      <c r="D339" s="10"/>
      <c r="E339" s="10"/>
      <c r="F339" s="10"/>
      <c r="G339" s="10"/>
      <c r="H339" s="10"/>
      <c r="I339" s="4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7" x14ac:dyDescent="0.25">
      <c r="A340" s="10"/>
      <c r="B340" s="10"/>
      <c r="C340" s="10"/>
      <c r="D340" s="10"/>
      <c r="E340" s="10"/>
      <c r="F340" s="10"/>
      <c r="G340" s="10"/>
      <c r="H340" s="10"/>
      <c r="I340" s="4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7" x14ac:dyDescent="0.25">
      <c r="A341" s="10"/>
      <c r="B341" s="10"/>
      <c r="C341" s="10"/>
      <c r="D341" s="10"/>
      <c r="E341" s="10"/>
      <c r="F341" s="10"/>
      <c r="G341" s="10"/>
      <c r="H341" s="10"/>
      <c r="I341" s="4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7" x14ac:dyDescent="0.25">
      <c r="A342" s="10"/>
      <c r="B342" s="10"/>
      <c r="C342" s="10"/>
      <c r="D342" s="10"/>
      <c r="E342" s="10"/>
      <c r="F342" s="10"/>
      <c r="G342" s="10"/>
      <c r="H342" s="10"/>
      <c r="I342" s="4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7" x14ac:dyDescent="0.25">
      <c r="A343" s="10"/>
      <c r="B343" s="10"/>
      <c r="C343" s="10"/>
      <c r="D343" s="10"/>
      <c r="E343" s="10"/>
      <c r="F343" s="10"/>
      <c r="G343" s="10"/>
      <c r="H343" s="10"/>
      <c r="I343" s="4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7" x14ac:dyDescent="0.25">
      <c r="A344" s="10"/>
      <c r="B344" s="10"/>
      <c r="C344" s="10"/>
      <c r="D344" s="10"/>
      <c r="E344" s="10"/>
      <c r="F344" s="10"/>
      <c r="G344" s="10"/>
      <c r="H344" s="10"/>
      <c r="I344" s="4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7" x14ac:dyDescent="0.25">
      <c r="A345" s="10"/>
      <c r="B345" s="10"/>
      <c r="C345" s="10"/>
      <c r="D345" s="10"/>
      <c r="E345" s="10"/>
      <c r="F345" s="10"/>
      <c r="G345" s="10"/>
      <c r="H345" s="10"/>
      <c r="I345" s="4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7" x14ac:dyDescent="0.25">
      <c r="A346" s="10"/>
      <c r="B346" s="10"/>
      <c r="C346" s="10"/>
      <c r="D346" s="10"/>
      <c r="E346" s="10"/>
      <c r="F346" s="10"/>
      <c r="G346" s="10"/>
      <c r="H346" s="10"/>
      <c r="I346" s="4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7" x14ac:dyDescent="0.25">
      <c r="A347" s="10"/>
      <c r="B347" s="10"/>
      <c r="C347" s="10"/>
      <c r="D347" s="10"/>
      <c r="E347" s="10"/>
      <c r="F347" s="10"/>
      <c r="G347" s="10"/>
      <c r="H347" s="10"/>
      <c r="I347" s="4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7" x14ac:dyDescent="0.25">
      <c r="A348" s="10"/>
      <c r="B348" s="10"/>
      <c r="C348" s="10"/>
      <c r="D348" s="10"/>
      <c r="E348" s="10"/>
      <c r="F348" s="10"/>
      <c r="G348" s="10"/>
      <c r="H348" s="10"/>
      <c r="I348" s="4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7" x14ac:dyDescent="0.25">
      <c r="A349" s="10"/>
      <c r="B349" s="10"/>
      <c r="C349" s="10"/>
      <c r="D349" s="10"/>
      <c r="E349" s="10"/>
      <c r="F349" s="10"/>
      <c r="G349" s="10"/>
      <c r="H349" s="10"/>
      <c r="I349" s="4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7" x14ac:dyDescent="0.25">
      <c r="A350" s="10"/>
      <c r="B350" s="10"/>
      <c r="C350" s="10"/>
      <c r="D350" s="10"/>
      <c r="E350" s="10"/>
      <c r="F350" s="10"/>
      <c r="G350" s="10"/>
      <c r="H350" s="10"/>
      <c r="I350" s="4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7" x14ac:dyDescent="0.25">
      <c r="A351" s="10"/>
      <c r="B351" s="10"/>
      <c r="C351" s="10"/>
      <c r="D351" s="10"/>
      <c r="E351" s="10"/>
      <c r="F351" s="10"/>
      <c r="G351" s="10"/>
      <c r="H351" s="10"/>
      <c r="I351" s="4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7" x14ac:dyDescent="0.25">
      <c r="A352" s="10"/>
      <c r="B352" s="10"/>
      <c r="C352" s="10"/>
      <c r="D352" s="10"/>
      <c r="E352" s="10"/>
      <c r="F352" s="10"/>
      <c r="G352" s="10"/>
      <c r="H352" s="10"/>
      <c r="I352" s="4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7" x14ac:dyDescent="0.25">
      <c r="A353" s="10"/>
      <c r="B353" s="10"/>
      <c r="C353" s="10"/>
      <c r="D353" s="10"/>
      <c r="E353" s="10"/>
      <c r="F353" s="10"/>
      <c r="G353" s="10"/>
      <c r="H353" s="10"/>
      <c r="I353" s="4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7" x14ac:dyDescent="0.25">
      <c r="A354" s="10"/>
      <c r="B354" s="10"/>
      <c r="C354" s="10"/>
      <c r="D354" s="10"/>
      <c r="E354" s="10"/>
      <c r="F354" s="10"/>
      <c r="G354" s="10"/>
      <c r="H354" s="10"/>
      <c r="I354" s="4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7" x14ac:dyDescent="0.25">
      <c r="A355" s="10"/>
      <c r="B355" s="10"/>
      <c r="C355" s="10"/>
      <c r="D355" s="10"/>
      <c r="E355" s="10"/>
      <c r="F355" s="10"/>
      <c r="G355" s="10"/>
      <c r="H355" s="10"/>
      <c r="I355" s="4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7" x14ac:dyDescent="0.25">
      <c r="A356" s="10"/>
      <c r="B356" s="10"/>
      <c r="C356" s="10"/>
      <c r="D356" s="10"/>
      <c r="E356" s="10"/>
      <c r="F356" s="10"/>
      <c r="G356" s="10"/>
      <c r="H356" s="10"/>
      <c r="I356" s="4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7" x14ac:dyDescent="0.25">
      <c r="A357" s="10"/>
      <c r="B357" s="10"/>
      <c r="C357" s="10"/>
      <c r="D357" s="10"/>
      <c r="E357" s="10"/>
      <c r="F357" s="10"/>
      <c r="G357" s="10"/>
      <c r="H357" s="10"/>
      <c r="I357" s="4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7" x14ac:dyDescent="0.25">
      <c r="A358" s="10"/>
      <c r="B358" s="10"/>
      <c r="C358" s="10"/>
      <c r="D358" s="10"/>
      <c r="E358" s="10"/>
      <c r="F358" s="10"/>
      <c r="G358" s="10"/>
      <c r="H358" s="10"/>
      <c r="I358" s="4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7" x14ac:dyDescent="0.25">
      <c r="A359" s="10"/>
      <c r="B359" s="10"/>
      <c r="C359" s="10"/>
      <c r="D359" s="10"/>
      <c r="E359" s="10"/>
      <c r="F359" s="10"/>
      <c r="G359" s="10"/>
      <c r="H359" s="10"/>
      <c r="I359" s="4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7" x14ac:dyDescent="0.25">
      <c r="A360" s="10"/>
      <c r="B360" s="10"/>
      <c r="C360" s="10"/>
      <c r="D360" s="10"/>
      <c r="E360" s="10"/>
      <c r="F360" s="10"/>
      <c r="G360" s="10"/>
      <c r="H360" s="10"/>
      <c r="I360" s="4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7" x14ac:dyDescent="0.25">
      <c r="A361" s="10"/>
      <c r="B361" s="10"/>
      <c r="C361" s="10"/>
      <c r="D361" s="10"/>
      <c r="E361" s="10"/>
      <c r="F361" s="10"/>
      <c r="G361" s="10"/>
      <c r="H361" s="10"/>
      <c r="I361" s="4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7" x14ac:dyDescent="0.25">
      <c r="A362" s="10"/>
      <c r="B362" s="10"/>
      <c r="C362" s="10"/>
      <c r="D362" s="10"/>
      <c r="E362" s="10"/>
      <c r="F362" s="10"/>
      <c r="G362" s="10"/>
      <c r="H362" s="10"/>
      <c r="I362" s="4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7" x14ac:dyDescent="0.25">
      <c r="A363" s="10"/>
      <c r="B363" s="10"/>
      <c r="C363" s="10"/>
      <c r="D363" s="10"/>
      <c r="E363" s="10"/>
      <c r="F363" s="10"/>
      <c r="G363" s="10"/>
      <c r="H363" s="10"/>
      <c r="I363" s="4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7" x14ac:dyDescent="0.25">
      <c r="A364" s="10"/>
      <c r="B364" s="10"/>
      <c r="C364" s="10"/>
      <c r="D364" s="10"/>
      <c r="E364" s="10"/>
      <c r="F364" s="10"/>
      <c r="G364" s="10"/>
      <c r="H364" s="10"/>
      <c r="I364" s="4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7" x14ac:dyDescent="0.25">
      <c r="A365" s="10"/>
      <c r="B365" s="10"/>
      <c r="C365" s="10"/>
      <c r="D365" s="10"/>
      <c r="E365" s="10"/>
      <c r="F365" s="10"/>
      <c r="G365" s="10"/>
      <c r="H365" s="10"/>
      <c r="I365" s="4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7" x14ac:dyDescent="0.25">
      <c r="A366" s="10"/>
      <c r="B366" s="10"/>
      <c r="C366" s="10"/>
      <c r="D366" s="10"/>
      <c r="E366" s="10"/>
      <c r="F366" s="10"/>
      <c r="G366" s="10"/>
      <c r="H366" s="10"/>
      <c r="I366" s="4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7" x14ac:dyDescent="0.25">
      <c r="A367" s="10"/>
      <c r="B367" s="10"/>
      <c r="C367" s="10"/>
      <c r="D367" s="10"/>
      <c r="E367" s="10"/>
      <c r="F367" s="10"/>
      <c r="G367" s="10"/>
      <c r="H367" s="10"/>
      <c r="I367" s="4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7" x14ac:dyDescent="0.25">
      <c r="A368" s="10"/>
      <c r="B368" s="10"/>
      <c r="C368" s="10"/>
      <c r="D368" s="10"/>
      <c r="E368" s="10"/>
      <c r="F368" s="10"/>
      <c r="G368" s="10"/>
      <c r="H368" s="10"/>
      <c r="I368" s="4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7" x14ac:dyDescent="0.25">
      <c r="A369" s="10"/>
      <c r="B369" s="10"/>
      <c r="C369" s="10"/>
      <c r="D369" s="10"/>
      <c r="E369" s="10"/>
      <c r="F369" s="10"/>
      <c r="G369" s="10"/>
      <c r="H369" s="10"/>
      <c r="I369" s="4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7" x14ac:dyDescent="0.25">
      <c r="A370" s="10"/>
      <c r="B370" s="10"/>
      <c r="C370" s="10"/>
      <c r="D370" s="10"/>
      <c r="E370" s="10"/>
      <c r="F370" s="10"/>
      <c r="G370" s="10"/>
      <c r="H370" s="10"/>
      <c r="I370" s="4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7" x14ac:dyDescent="0.25">
      <c r="A371" s="10"/>
      <c r="B371" s="10"/>
      <c r="C371" s="10"/>
      <c r="D371" s="10"/>
      <c r="E371" s="10"/>
      <c r="F371" s="10"/>
      <c r="G371" s="10"/>
      <c r="H371" s="10"/>
      <c r="I371" s="4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7" x14ac:dyDescent="0.25">
      <c r="A372" s="10"/>
      <c r="B372" s="10"/>
      <c r="C372" s="10"/>
      <c r="D372" s="10"/>
      <c r="E372" s="10"/>
      <c r="F372" s="10"/>
      <c r="G372" s="10"/>
      <c r="H372" s="10"/>
      <c r="I372" s="4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7" x14ac:dyDescent="0.25">
      <c r="A373" s="10"/>
      <c r="B373" s="10"/>
      <c r="C373" s="10"/>
      <c r="D373" s="10"/>
      <c r="E373" s="10"/>
      <c r="F373" s="10"/>
      <c r="G373" s="10"/>
      <c r="H373" s="10"/>
      <c r="I373" s="4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7" x14ac:dyDescent="0.25">
      <c r="A374" s="10"/>
      <c r="B374" s="10"/>
      <c r="C374" s="10"/>
      <c r="D374" s="10"/>
      <c r="E374" s="10"/>
      <c r="F374" s="10"/>
      <c r="G374" s="10"/>
      <c r="H374" s="10"/>
      <c r="I374" s="4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7" x14ac:dyDescent="0.25">
      <c r="A375" s="10"/>
      <c r="B375" s="10"/>
      <c r="C375" s="10"/>
      <c r="D375" s="10"/>
      <c r="E375" s="10"/>
      <c r="F375" s="10"/>
      <c r="G375" s="10"/>
      <c r="H375" s="10"/>
      <c r="I375" s="4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7" x14ac:dyDescent="0.25">
      <c r="A376" s="10"/>
      <c r="B376" s="10"/>
      <c r="C376" s="10"/>
      <c r="D376" s="10"/>
      <c r="E376" s="10"/>
      <c r="F376" s="10"/>
      <c r="G376" s="10"/>
      <c r="H376" s="10"/>
      <c r="I376" s="4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7" x14ac:dyDescent="0.25">
      <c r="A377" s="10"/>
      <c r="B377" s="10"/>
      <c r="C377" s="10"/>
      <c r="D377" s="10"/>
      <c r="E377" s="10"/>
      <c r="F377" s="10"/>
      <c r="G377" s="10"/>
      <c r="H377" s="10"/>
      <c r="I377" s="4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7" x14ac:dyDescent="0.25">
      <c r="A378" s="10"/>
      <c r="B378" s="10"/>
      <c r="C378" s="10"/>
      <c r="D378" s="10"/>
      <c r="E378" s="10"/>
      <c r="F378" s="10"/>
      <c r="G378" s="10"/>
      <c r="H378" s="10"/>
      <c r="I378" s="4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7" x14ac:dyDescent="0.25">
      <c r="A379" s="10"/>
      <c r="B379" s="10"/>
      <c r="C379" s="10"/>
      <c r="D379" s="10"/>
      <c r="E379" s="10"/>
      <c r="F379" s="10"/>
      <c r="G379" s="10"/>
      <c r="H379" s="10"/>
      <c r="I379" s="4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7" x14ac:dyDescent="0.25">
      <c r="A380" s="10"/>
      <c r="B380" s="10"/>
      <c r="C380" s="10"/>
      <c r="D380" s="10"/>
      <c r="E380" s="10"/>
      <c r="F380" s="10"/>
      <c r="G380" s="10"/>
      <c r="H380" s="10"/>
      <c r="I380" s="4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7" x14ac:dyDescent="0.25">
      <c r="A381" s="10"/>
      <c r="B381" s="10"/>
      <c r="C381" s="10"/>
      <c r="D381" s="10"/>
      <c r="E381" s="10"/>
      <c r="F381" s="10"/>
      <c r="G381" s="10"/>
      <c r="H381" s="10"/>
      <c r="I381" s="4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7" x14ac:dyDescent="0.25">
      <c r="A382" s="10"/>
      <c r="B382" s="10"/>
      <c r="C382" s="10"/>
      <c r="D382" s="10"/>
      <c r="E382" s="10"/>
      <c r="F382" s="10"/>
      <c r="G382" s="10"/>
      <c r="H382" s="10"/>
      <c r="I382" s="4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7" x14ac:dyDescent="0.25">
      <c r="A383" s="10"/>
      <c r="B383" s="10"/>
      <c r="C383" s="10"/>
      <c r="D383" s="10"/>
      <c r="E383" s="10"/>
      <c r="F383" s="10"/>
      <c r="G383" s="10"/>
      <c r="H383" s="10"/>
      <c r="I383" s="4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7" x14ac:dyDescent="0.25">
      <c r="A384" s="10"/>
      <c r="B384" s="10"/>
      <c r="C384" s="10"/>
      <c r="D384" s="10"/>
      <c r="E384" s="10"/>
      <c r="F384" s="10"/>
      <c r="G384" s="10"/>
      <c r="H384" s="10"/>
      <c r="I384" s="4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7" x14ac:dyDescent="0.25">
      <c r="A385" s="10"/>
      <c r="B385" s="10"/>
      <c r="C385" s="10"/>
      <c r="D385" s="10"/>
      <c r="E385" s="10"/>
      <c r="F385" s="10"/>
      <c r="G385" s="10"/>
      <c r="H385" s="10"/>
      <c r="I385" s="4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7" x14ac:dyDescent="0.25">
      <c r="A386" s="10"/>
      <c r="B386" s="10"/>
      <c r="C386" s="10"/>
      <c r="D386" s="10"/>
      <c r="E386" s="10"/>
      <c r="F386" s="10"/>
      <c r="G386" s="10"/>
      <c r="H386" s="10"/>
      <c r="I386" s="4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7" x14ac:dyDescent="0.25">
      <c r="A387" s="10"/>
      <c r="B387" s="10"/>
      <c r="C387" s="10"/>
      <c r="D387" s="10"/>
      <c r="E387" s="10"/>
      <c r="F387" s="10"/>
      <c r="G387" s="10"/>
      <c r="H387" s="10"/>
      <c r="I387" s="4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7" x14ac:dyDescent="0.25">
      <c r="A388" s="10"/>
      <c r="B388" s="10"/>
      <c r="C388" s="10"/>
      <c r="D388" s="10"/>
      <c r="E388" s="10"/>
      <c r="F388" s="10"/>
      <c r="G388" s="10"/>
      <c r="H388" s="10"/>
      <c r="I388" s="4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7" x14ac:dyDescent="0.25">
      <c r="A389" s="10"/>
      <c r="B389" s="10"/>
      <c r="C389" s="10"/>
      <c r="D389" s="10"/>
      <c r="E389" s="10"/>
      <c r="F389" s="10"/>
      <c r="G389" s="10"/>
      <c r="H389" s="10"/>
      <c r="I389" s="4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7" x14ac:dyDescent="0.25">
      <c r="A390" s="10"/>
      <c r="B390" s="10"/>
      <c r="C390" s="10"/>
      <c r="D390" s="10"/>
      <c r="E390" s="10"/>
      <c r="F390" s="10"/>
      <c r="G390" s="10"/>
      <c r="H390" s="10"/>
      <c r="I390" s="4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7" x14ac:dyDescent="0.25">
      <c r="A391" s="10"/>
      <c r="B391" s="10"/>
      <c r="C391" s="10"/>
      <c r="D391" s="10"/>
      <c r="E391" s="10"/>
      <c r="F391" s="10"/>
      <c r="G391" s="10"/>
      <c r="H391" s="10"/>
      <c r="I391" s="4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7" x14ac:dyDescent="0.25">
      <c r="A392" s="10"/>
      <c r="B392" s="10"/>
      <c r="C392" s="10"/>
      <c r="D392" s="10"/>
      <c r="E392" s="10"/>
      <c r="F392" s="10"/>
      <c r="G392" s="10"/>
      <c r="H392" s="10"/>
      <c r="I392" s="4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7" x14ac:dyDescent="0.25">
      <c r="A393" s="10"/>
      <c r="B393" s="10"/>
      <c r="C393" s="10"/>
      <c r="D393" s="10"/>
      <c r="E393" s="10"/>
      <c r="F393" s="10"/>
      <c r="G393" s="10"/>
      <c r="H393" s="10"/>
      <c r="I393" s="4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7" x14ac:dyDescent="0.25">
      <c r="A394" s="10"/>
      <c r="B394" s="10"/>
      <c r="C394" s="10"/>
      <c r="D394" s="10"/>
      <c r="E394" s="10"/>
      <c r="F394" s="10"/>
      <c r="G394" s="10"/>
      <c r="H394" s="10"/>
      <c r="I394" s="4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7" x14ac:dyDescent="0.25">
      <c r="A395" s="10"/>
      <c r="B395" s="10"/>
      <c r="C395" s="10"/>
      <c r="D395" s="10"/>
      <c r="E395" s="10"/>
      <c r="F395" s="10"/>
      <c r="G395" s="10"/>
      <c r="H395" s="10"/>
      <c r="I395" s="4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7" x14ac:dyDescent="0.25">
      <c r="A396" s="10"/>
      <c r="B396" s="10"/>
      <c r="C396" s="10"/>
      <c r="D396" s="10"/>
      <c r="E396" s="10"/>
      <c r="F396" s="10"/>
      <c r="G396" s="10"/>
      <c r="H396" s="10"/>
      <c r="I396" s="4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7" x14ac:dyDescent="0.25">
      <c r="A397" s="10"/>
      <c r="B397" s="10"/>
      <c r="C397" s="10"/>
      <c r="D397" s="10"/>
      <c r="E397" s="10"/>
      <c r="F397" s="10"/>
      <c r="G397" s="10"/>
      <c r="H397" s="10"/>
      <c r="I397" s="4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7" x14ac:dyDescent="0.25">
      <c r="A398" s="10"/>
      <c r="B398" s="10"/>
      <c r="C398" s="10"/>
      <c r="D398" s="10"/>
      <c r="E398" s="10"/>
      <c r="F398" s="10"/>
      <c r="G398" s="10"/>
      <c r="H398" s="10"/>
      <c r="I398" s="4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7" x14ac:dyDescent="0.25">
      <c r="A399" s="10"/>
      <c r="B399" s="10"/>
      <c r="C399" s="10"/>
      <c r="D399" s="10"/>
      <c r="E399" s="10"/>
      <c r="F399" s="10"/>
      <c r="G399" s="10"/>
      <c r="H399" s="10"/>
      <c r="I399" s="4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7" x14ac:dyDescent="0.25">
      <c r="A400" s="10"/>
      <c r="B400" s="10"/>
      <c r="C400" s="10"/>
      <c r="D400" s="10"/>
      <c r="E400" s="10"/>
      <c r="F400" s="10"/>
      <c r="G400" s="10"/>
      <c r="H400" s="10"/>
      <c r="I400" s="4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7" x14ac:dyDescent="0.25">
      <c r="A401" s="10"/>
      <c r="B401" s="10"/>
      <c r="C401" s="10"/>
      <c r="D401" s="10"/>
      <c r="E401" s="10"/>
      <c r="F401" s="10"/>
      <c r="G401" s="10"/>
      <c r="H401" s="10"/>
      <c r="I401" s="4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7" x14ac:dyDescent="0.25">
      <c r="A402" s="10"/>
      <c r="B402" s="10"/>
      <c r="C402" s="10"/>
      <c r="D402" s="10"/>
      <c r="E402" s="10"/>
      <c r="F402" s="10"/>
      <c r="G402" s="10"/>
      <c r="H402" s="10"/>
      <c r="I402" s="4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7" x14ac:dyDescent="0.25">
      <c r="A403" s="10"/>
      <c r="B403" s="10"/>
      <c r="C403" s="10"/>
      <c r="D403" s="10"/>
      <c r="E403" s="10"/>
      <c r="F403" s="10"/>
      <c r="G403" s="10"/>
      <c r="H403" s="10"/>
      <c r="I403" s="4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7" x14ac:dyDescent="0.25">
      <c r="A404" s="10"/>
      <c r="B404" s="10"/>
      <c r="C404" s="10"/>
      <c r="D404" s="10"/>
      <c r="E404" s="10"/>
      <c r="F404" s="10"/>
      <c r="G404" s="10"/>
      <c r="H404" s="10"/>
      <c r="I404" s="4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7" x14ac:dyDescent="0.25">
      <c r="A405" s="10"/>
      <c r="B405" s="10"/>
      <c r="C405" s="10"/>
      <c r="D405" s="10"/>
      <c r="E405" s="10"/>
      <c r="F405" s="10"/>
      <c r="G405" s="10"/>
      <c r="H405" s="10"/>
      <c r="I405" s="4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7" x14ac:dyDescent="0.25">
      <c r="A406" s="10"/>
      <c r="B406" s="10"/>
      <c r="C406" s="10"/>
      <c r="D406" s="10"/>
      <c r="E406" s="10"/>
      <c r="F406" s="10"/>
      <c r="G406" s="10"/>
      <c r="H406" s="10"/>
      <c r="I406" s="4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7" x14ac:dyDescent="0.25">
      <c r="A407" s="10"/>
      <c r="B407" s="10"/>
      <c r="C407" s="10"/>
      <c r="D407" s="10"/>
      <c r="E407" s="10"/>
      <c r="F407" s="10"/>
      <c r="G407" s="10"/>
      <c r="H407" s="10"/>
      <c r="I407" s="4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7" x14ac:dyDescent="0.25">
      <c r="A408" s="10"/>
      <c r="B408" s="10"/>
      <c r="C408" s="10"/>
      <c r="D408" s="10"/>
      <c r="E408" s="10"/>
      <c r="F408" s="10"/>
      <c r="G408" s="10"/>
      <c r="H408" s="10"/>
      <c r="I408" s="4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7" x14ac:dyDescent="0.25">
      <c r="A409" s="10"/>
      <c r="B409" s="10"/>
      <c r="C409" s="10"/>
      <c r="D409" s="10"/>
      <c r="E409" s="10"/>
      <c r="F409" s="10"/>
      <c r="G409" s="10"/>
      <c r="H409" s="10"/>
      <c r="I409" s="4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7" x14ac:dyDescent="0.25">
      <c r="A410" s="10"/>
      <c r="B410" s="10"/>
      <c r="C410" s="10"/>
      <c r="D410" s="10"/>
      <c r="E410" s="10"/>
      <c r="F410" s="10"/>
      <c r="G410" s="10"/>
      <c r="H410" s="10"/>
      <c r="I410" s="4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7" x14ac:dyDescent="0.25">
      <c r="A411" s="10"/>
      <c r="B411" s="10"/>
      <c r="C411" s="10"/>
      <c r="D411" s="10"/>
      <c r="E411" s="10"/>
      <c r="F411" s="10"/>
      <c r="G411" s="10"/>
      <c r="H411" s="10"/>
      <c r="I411" s="4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7" x14ac:dyDescent="0.25">
      <c r="A412" s="10"/>
      <c r="B412" s="10"/>
      <c r="C412" s="10"/>
      <c r="D412" s="10"/>
      <c r="E412" s="10"/>
      <c r="F412" s="10"/>
      <c r="G412" s="10"/>
      <c r="H412" s="10"/>
      <c r="I412" s="4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7" x14ac:dyDescent="0.25">
      <c r="A413" s="10"/>
      <c r="B413" s="10"/>
      <c r="C413" s="10"/>
      <c r="D413" s="10"/>
      <c r="E413" s="10"/>
      <c r="F413" s="10"/>
      <c r="G413" s="10"/>
      <c r="H413" s="10"/>
      <c r="I413" s="4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7" x14ac:dyDescent="0.25">
      <c r="A414" s="10"/>
      <c r="B414" s="10"/>
      <c r="C414" s="10"/>
      <c r="D414" s="10"/>
      <c r="E414" s="10"/>
      <c r="F414" s="10"/>
      <c r="G414" s="10"/>
      <c r="H414" s="10"/>
      <c r="I414" s="4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7" x14ac:dyDescent="0.25">
      <c r="A415" s="10"/>
      <c r="B415" s="10"/>
      <c r="C415" s="10"/>
      <c r="D415" s="10"/>
      <c r="E415" s="10"/>
      <c r="F415" s="10"/>
      <c r="G415" s="10"/>
      <c r="H415" s="10"/>
      <c r="I415" s="4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7" x14ac:dyDescent="0.25">
      <c r="A416" s="10"/>
      <c r="B416" s="10"/>
      <c r="C416" s="10"/>
      <c r="D416" s="10"/>
      <c r="E416" s="10"/>
      <c r="F416" s="10"/>
      <c r="G416" s="10"/>
      <c r="H416" s="10"/>
      <c r="I416" s="4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7" x14ac:dyDescent="0.25">
      <c r="A417" s="10"/>
      <c r="B417" s="10"/>
      <c r="C417" s="10"/>
      <c r="D417" s="10"/>
      <c r="E417" s="10"/>
      <c r="F417" s="10"/>
      <c r="G417" s="10"/>
      <c r="H417" s="10"/>
      <c r="I417" s="4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7" x14ac:dyDescent="0.25">
      <c r="A418" s="10"/>
      <c r="B418" s="10"/>
      <c r="C418" s="10"/>
      <c r="D418" s="10"/>
      <c r="E418" s="10"/>
      <c r="F418" s="10"/>
      <c r="G418" s="10"/>
      <c r="H418" s="10"/>
      <c r="I418" s="4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7" x14ac:dyDescent="0.25">
      <c r="A419" s="10"/>
      <c r="B419" s="10"/>
      <c r="C419" s="10"/>
      <c r="D419" s="10"/>
      <c r="E419" s="10"/>
      <c r="F419" s="10"/>
      <c r="G419" s="10"/>
      <c r="H419" s="10"/>
      <c r="I419" s="4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7" x14ac:dyDescent="0.25">
      <c r="A420" s="10"/>
      <c r="B420" s="10"/>
      <c r="C420" s="10"/>
      <c r="D420" s="10"/>
      <c r="E420" s="10"/>
      <c r="F420" s="10"/>
      <c r="G420" s="10"/>
      <c r="H420" s="10"/>
      <c r="I420" s="4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7" x14ac:dyDescent="0.25">
      <c r="A421" s="10"/>
      <c r="B421" s="10"/>
      <c r="C421" s="10"/>
      <c r="D421" s="10"/>
      <c r="E421" s="10"/>
      <c r="F421" s="10"/>
      <c r="G421" s="10"/>
      <c r="H421" s="10"/>
      <c r="I421" s="4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7" x14ac:dyDescent="0.25">
      <c r="A422" s="10"/>
      <c r="B422" s="10"/>
      <c r="C422" s="10"/>
      <c r="D422" s="10"/>
      <c r="E422" s="10"/>
      <c r="F422" s="10"/>
      <c r="G422" s="10"/>
      <c r="H422" s="10"/>
      <c r="I422" s="4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7" x14ac:dyDescent="0.25">
      <c r="A423" s="10"/>
      <c r="B423" s="10"/>
      <c r="C423" s="10"/>
      <c r="D423" s="10"/>
      <c r="E423" s="10"/>
      <c r="F423" s="10"/>
      <c r="G423" s="10"/>
      <c r="H423" s="10"/>
      <c r="I423" s="4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7" x14ac:dyDescent="0.25">
      <c r="A424" s="10"/>
      <c r="B424" s="10"/>
      <c r="C424" s="10"/>
      <c r="D424" s="10"/>
      <c r="E424" s="10"/>
      <c r="F424" s="10"/>
      <c r="G424" s="10"/>
      <c r="H424" s="10"/>
      <c r="I424" s="4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7" x14ac:dyDescent="0.25">
      <c r="A425" s="10"/>
      <c r="B425" s="10"/>
      <c r="C425" s="10"/>
      <c r="D425" s="10"/>
      <c r="E425" s="10"/>
      <c r="F425" s="10"/>
      <c r="G425" s="10"/>
      <c r="H425" s="10"/>
      <c r="I425" s="4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7" x14ac:dyDescent="0.25">
      <c r="A426" s="10"/>
      <c r="B426" s="10"/>
      <c r="C426" s="10"/>
      <c r="D426" s="10"/>
      <c r="E426" s="10"/>
      <c r="F426" s="10"/>
      <c r="G426" s="10"/>
      <c r="H426" s="10"/>
      <c r="I426" s="4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7" x14ac:dyDescent="0.25">
      <c r="A427" s="10"/>
      <c r="B427" s="10"/>
      <c r="C427" s="10"/>
      <c r="D427" s="10"/>
      <c r="E427" s="10"/>
      <c r="F427" s="10"/>
      <c r="G427" s="10"/>
      <c r="H427" s="10"/>
      <c r="I427" s="4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7" x14ac:dyDescent="0.25">
      <c r="A428" s="10"/>
      <c r="B428" s="10"/>
      <c r="C428" s="10"/>
      <c r="D428" s="10"/>
      <c r="E428" s="10"/>
      <c r="F428" s="10"/>
      <c r="G428" s="10"/>
      <c r="H428" s="10"/>
      <c r="I428" s="4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7" x14ac:dyDescent="0.25">
      <c r="A429" s="10"/>
      <c r="B429" s="10"/>
      <c r="C429" s="10"/>
      <c r="D429" s="10"/>
      <c r="E429" s="10"/>
      <c r="F429" s="10"/>
      <c r="G429" s="10"/>
      <c r="H429" s="10"/>
      <c r="I429" s="4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7" x14ac:dyDescent="0.25">
      <c r="A430" s="10"/>
      <c r="B430" s="10"/>
      <c r="C430" s="10"/>
      <c r="D430" s="10"/>
      <c r="E430" s="10"/>
      <c r="F430" s="10"/>
      <c r="G430" s="10"/>
      <c r="H430" s="10"/>
      <c r="I430" s="4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7" x14ac:dyDescent="0.25">
      <c r="A431" s="10"/>
      <c r="B431" s="10"/>
      <c r="C431" s="10"/>
      <c r="D431" s="10"/>
      <c r="E431" s="10"/>
      <c r="F431" s="10"/>
      <c r="G431" s="10"/>
      <c r="H431" s="10"/>
      <c r="I431" s="4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7" x14ac:dyDescent="0.25">
      <c r="A432" s="10"/>
      <c r="B432" s="10"/>
      <c r="C432" s="10"/>
      <c r="D432" s="10"/>
      <c r="E432" s="10"/>
      <c r="F432" s="10"/>
      <c r="G432" s="10"/>
      <c r="H432" s="10"/>
      <c r="I432" s="4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7" x14ac:dyDescent="0.25">
      <c r="A433" s="10"/>
      <c r="B433" s="10"/>
      <c r="C433" s="10"/>
      <c r="D433" s="10"/>
      <c r="E433" s="10"/>
      <c r="F433" s="10"/>
      <c r="G433" s="10"/>
      <c r="H433" s="10"/>
      <c r="I433" s="4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7" x14ac:dyDescent="0.25">
      <c r="A434" s="10"/>
      <c r="B434" s="10"/>
      <c r="C434" s="10"/>
      <c r="D434" s="10"/>
      <c r="E434" s="10"/>
      <c r="F434" s="10"/>
      <c r="G434" s="10"/>
      <c r="H434" s="10"/>
      <c r="I434" s="4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7" x14ac:dyDescent="0.25">
      <c r="A435" s="10"/>
      <c r="B435" s="10"/>
      <c r="C435" s="10"/>
      <c r="D435" s="10"/>
      <c r="E435" s="10"/>
      <c r="F435" s="10"/>
      <c r="G435" s="10"/>
      <c r="H435" s="10"/>
      <c r="I435" s="4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7" x14ac:dyDescent="0.25">
      <c r="A436" s="10"/>
      <c r="B436" s="10"/>
      <c r="C436" s="10"/>
      <c r="D436" s="10"/>
      <c r="E436" s="10"/>
      <c r="F436" s="10"/>
      <c r="G436" s="10"/>
      <c r="H436" s="10"/>
      <c r="I436" s="4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7" x14ac:dyDescent="0.25">
      <c r="A437" s="10"/>
      <c r="B437" s="10"/>
      <c r="C437" s="10"/>
      <c r="D437" s="10"/>
      <c r="E437" s="10"/>
      <c r="F437" s="10"/>
      <c r="G437" s="10"/>
      <c r="H437" s="10"/>
      <c r="I437" s="4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7" x14ac:dyDescent="0.25">
      <c r="A438" s="10"/>
      <c r="B438" s="10"/>
      <c r="C438" s="10"/>
      <c r="D438" s="10"/>
      <c r="E438" s="10"/>
      <c r="F438" s="10"/>
      <c r="G438" s="10"/>
      <c r="H438" s="10"/>
      <c r="I438" s="4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7" x14ac:dyDescent="0.25">
      <c r="A439" s="10"/>
      <c r="B439" s="10"/>
      <c r="C439" s="10"/>
      <c r="D439" s="10"/>
      <c r="E439" s="10"/>
      <c r="F439" s="10"/>
      <c r="G439" s="10"/>
      <c r="H439" s="10"/>
      <c r="I439" s="4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7" x14ac:dyDescent="0.25">
      <c r="A440" s="10"/>
      <c r="B440" s="10"/>
      <c r="C440" s="10"/>
      <c r="D440" s="10"/>
      <c r="E440" s="10"/>
      <c r="F440" s="10"/>
      <c r="G440" s="10"/>
      <c r="H440" s="10"/>
      <c r="I440" s="4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7" x14ac:dyDescent="0.25">
      <c r="A441" s="10"/>
      <c r="B441" s="10"/>
      <c r="C441" s="10"/>
      <c r="D441" s="10"/>
      <c r="E441" s="10"/>
      <c r="F441" s="10"/>
      <c r="G441" s="10"/>
      <c r="H441" s="10"/>
      <c r="I441" s="4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7" x14ac:dyDescent="0.25">
      <c r="A442" s="10"/>
      <c r="B442" s="10"/>
      <c r="C442" s="10"/>
      <c r="D442" s="10"/>
      <c r="E442" s="10"/>
      <c r="F442" s="10"/>
      <c r="G442" s="10"/>
      <c r="H442" s="10"/>
      <c r="I442" s="4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7" x14ac:dyDescent="0.25">
      <c r="A443" s="10"/>
      <c r="B443" s="10"/>
      <c r="C443" s="10"/>
      <c r="D443" s="10"/>
      <c r="E443" s="10"/>
      <c r="F443" s="10"/>
      <c r="G443" s="10"/>
      <c r="H443" s="10"/>
      <c r="I443" s="4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7" x14ac:dyDescent="0.25">
      <c r="A444" s="10"/>
      <c r="B444" s="10"/>
      <c r="C444" s="10"/>
      <c r="D444" s="10"/>
      <c r="E444" s="10"/>
      <c r="F444" s="10"/>
      <c r="G444" s="10"/>
      <c r="H444" s="10"/>
      <c r="I444" s="4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7" x14ac:dyDescent="0.25">
      <c r="A445" s="10"/>
      <c r="B445" s="10"/>
      <c r="C445" s="10"/>
      <c r="D445" s="10"/>
      <c r="E445" s="10"/>
      <c r="F445" s="10"/>
      <c r="G445" s="10"/>
      <c r="H445" s="10"/>
      <c r="I445" s="4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7" x14ac:dyDescent="0.25">
      <c r="A446" s="10"/>
      <c r="B446" s="10"/>
      <c r="C446" s="10"/>
      <c r="D446" s="10"/>
      <c r="E446" s="10"/>
      <c r="F446" s="10"/>
      <c r="G446" s="10"/>
      <c r="H446" s="10"/>
      <c r="I446" s="4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7" x14ac:dyDescent="0.25">
      <c r="A447" s="10"/>
      <c r="B447" s="10"/>
      <c r="C447" s="10"/>
      <c r="D447" s="10"/>
      <c r="E447" s="10"/>
      <c r="F447" s="10"/>
      <c r="G447" s="10"/>
      <c r="H447" s="10"/>
      <c r="I447" s="4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7" x14ac:dyDescent="0.25">
      <c r="A448" s="10"/>
      <c r="B448" s="10"/>
      <c r="C448" s="10"/>
      <c r="D448" s="10"/>
      <c r="E448" s="10"/>
      <c r="F448" s="10"/>
      <c r="G448" s="10"/>
      <c r="H448" s="10"/>
      <c r="I448" s="4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7" x14ac:dyDescent="0.25">
      <c r="A449" s="10"/>
      <c r="B449" s="10"/>
      <c r="C449" s="10"/>
      <c r="D449" s="10"/>
      <c r="E449" s="10"/>
      <c r="F449" s="10"/>
      <c r="G449" s="10"/>
      <c r="H449" s="10"/>
      <c r="I449" s="4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7" x14ac:dyDescent="0.25">
      <c r="A450" s="10"/>
      <c r="B450" s="10"/>
      <c r="C450" s="10"/>
      <c r="D450" s="10"/>
      <c r="E450" s="10"/>
      <c r="F450" s="10"/>
      <c r="G450" s="10"/>
      <c r="H450" s="10"/>
      <c r="I450" s="4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7" x14ac:dyDescent="0.25">
      <c r="A451" s="10"/>
      <c r="B451" s="10"/>
      <c r="C451" s="10"/>
      <c r="D451" s="10"/>
      <c r="E451" s="10"/>
      <c r="F451" s="10"/>
      <c r="G451" s="10"/>
      <c r="H451" s="10"/>
      <c r="I451" s="4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7" x14ac:dyDescent="0.25">
      <c r="A452" s="10"/>
      <c r="B452" s="10"/>
      <c r="C452" s="10"/>
      <c r="D452" s="10"/>
      <c r="E452" s="10"/>
      <c r="F452" s="10"/>
      <c r="G452" s="10"/>
      <c r="H452" s="10"/>
      <c r="I452" s="4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7" x14ac:dyDescent="0.25">
      <c r="A453" s="10"/>
      <c r="B453" s="10"/>
      <c r="C453" s="10"/>
      <c r="D453" s="10"/>
      <c r="E453" s="10"/>
      <c r="F453" s="10"/>
      <c r="G453" s="10"/>
      <c r="H453" s="10"/>
      <c r="I453" s="4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7" x14ac:dyDescent="0.25">
      <c r="A454" s="10"/>
      <c r="B454" s="10"/>
      <c r="C454" s="10"/>
      <c r="D454" s="10"/>
      <c r="E454" s="10"/>
      <c r="F454" s="10"/>
      <c r="G454" s="10"/>
      <c r="H454" s="10"/>
      <c r="I454" s="4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7" x14ac:dyDescent="0.25">
      <c r="A455" s="10"/>
      <c r="B455" s="10"/>
      <c r="C455" s="10"/>
      <c r="D455" s="10"/>
      <c r="E455" s="10"/>
      <c r="F455" s="10"/>
      <c r="G455" s="10"/>
      <c r="H455" s="10"/>
      <c r="I455" s="4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7" x14ac:dyDescent="0.25">
      <c r="A456" s="10"/>
      <c r="B456" s="10"/>
      <c r="C456" s="10"/>
      <c r="D456" s="10"/>
      <c r="E456" s="10"/>
      <c r="F456" s="10"/>
      <c r="G456" s="10"/>
      <c r="H456" s="10"/>
      <c r="I456" s="4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7" x14ac:dyDescent="0.25">
      <c r="A457" s="10"/>
      <c r="B457" s="10"/>
      <c r="C457" s="10"/>
      <c r="D457" s="10"/>
      <c r="E457" s="10"/>
      <c r="F457" s="10"/>
      <c r="G457" s="10"/>
      <c r="H457" s="10"/>
      <c r="I457" s="4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7" x14ac:dyDescent="0.25">
      <c r="A458" s="10"/>
      <c r="B458" s="10"/>
      <c r="C458" s="10"/>
      <c r="D458" s="10"/>
      <c r="E458" s="10"/>
      <c r="F458" s="10"/>
      <c r="G458" s="10"/>
      <c r="H458" s="10"/>
      <c r="I458" s="4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7" x14ac:dyDescent="0.25">
      <c r="A459" s="10"/>
      <c r="B459" s="10"/>
      <c r="C459" s="10"/>
      <c r="D459" s="10"/>
      <c r="E459" s="10"/>
      <c r="F459" s="10"/>
      <c r="G459" s="10"/>
      <c r="H459" s="10"/>
      <c r="I459" s="4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7" x14ac:dyDescent="0.25">
      <c r="A460" s="10"/>
      <c r="B460" s="10"/>
      <c r="C460" s="10"/>
      <c r="D460" s="10"/>
      <c r="E460" s="10"/>
      <c r="F460" s="10"/>
      <c r="G460" s="10"/>
      <c r="H460" s="10"/>
      <c r="I460" s="4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7" x14ac:dyDescent="0.25">
      <c r="A461" s="10"/>
      <c r="B461" s="10"/>
      <c r="C461" s="10"/>
      <c r="D461" s="10"/>
      <c r="E461" s="10"/>
      <c r="F461" s="10"/>
      <c r="G461" s="10"/>
      <c r="H461" s="10"/>
      <c r="I461" s="4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7" x14ac:dyDescent="0.25">
      <c r="A462" s="10"/>
      <c r="B462" s="10"/>
      <c r="C462" s="10"/>
      <c r="D462" s="10"/>
      <c r="E462" s="10"/>
      <c r="F462" s="10"/>
      <c r="G462" s="10"/>
      <c r="H462" s="10"/>
      <c r="I462" s="4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7" x14ac:dyDescent="0.25">
      <c r="A463" s="10"/>
      <c r="B463" s="10"/>
      <c r="C463" s="10"/>
      <c r="D463" s="10"/>
      <c r="E463" s="10"/>
      <c r="F463" s="10"/>
      <c r="G463" s="10"/>
      <c r="H463" s="10"/>
      <c r="I463" s="4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7" x14ac:dyDescent="0.25">
      <c r="A464" s="10"/>
      <c r="B464" s="10"/>
      <c r="C464" s="10"/>
      <c r="D464" s="10"/>
      <c r="E464" s="10"/>
      <c r="F464" s="10"/>
      <c r="G464" s="10"/>
      <c r="H464" s="10"/>
      <c r="I464" s="4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7" x14ac:dyDescent="0.25">
      <c r="A465" s="10"/>
      <c r="B465" s="10"/>
      <c r="C465" s="10"/>
      <c r="D465" s="10"/>
      <c r="E465" s="10"/>
      <c r="F465" s="10"/>
      <c r="G465" s="10"/>
      <c r="H465" s="10"/>
      <c r="I465" s="4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7" x14ac:dyDescent="0.25">
      <c r="A466" s="10"/>
      <c r="B466" s="10"/>
      <c r="C466" s="10"/>
      <c r="D466" s="10"/>
      <c r="E466" s="10"/>
      <c r="F466" s="10"/>
      <c r="G466" s="10"/>
      <c r="H466" s="10"/>
      <c r="I466" s="4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7" x14ac:dyDescent="0.25">
      <c r="A467" s="10"/>
      <c r="B467" s="10"/>
      <c r="C467" s="10"/>
      <c r="D467" s="10"/>
      <c r="E467" s="10"/>
      <c r="F467" s="10"/>
      <c r="G467" s="10"/>
      <c r="H467" s="10"/>
      <c r="I467" s="4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7" x14ac:dyDescent="0.25">
      <c r="A468" s="10"/>
      <c r="B468" s="10"/>
      <c r="C468" s="10"/>
      <c r="D468" s="10"/>
      <c r="E468" s="10"/>
      <c r="F468" s="10"/>
      <c r="G468" s="10"/>
      <c r="H468" s="10"/>
      <c r="I468" s="4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7" x14ac:dyDescent="0.25">
      <c r="A469" s="10"/>
      <c r="B469" s="10"/>
      <c r="C469" s="10"/>
      <c r="D469" s="10"/>
      <c r="E469" s="10"/>
      <c r="F469" s="10"/>
      <c r="G469" s="10"/>
      <c r="H469" s="10"/>
      <c r="I469" s="4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7" x14ac:dyDescent="0.25">
      <c r="A470" s="10"/>
      <c r="B470" s="10"/>
      <c r="C470" s="10"/>
      <c r="D470" s="10"/>
      <c r="E470" s="10"/>
      <c r="F470" s="10"/>
      <c r="G470" s="10"/>
      <c r="H470" s="10"/>
      <c r="I470" s="4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7" x14ac:dyDescent="0.25">
      <c r="A471" s="10"/>
      <c r="B471" s="10"/>
      <c r="C471" s="10"/>
      <c r="D471" s="10"/>
      <c r="E471" s="10"/>
      <c r="F471" s="10"/>
      <c r="G471" s="10"/>
      <c r="H471" s="10"/>
      <c r="I471" s="4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7" x14ac:dyDescent="0.25">
      <c r="A472" s="10"/>
      <c r="B472" s="10"/>
      <c r="C472" s="10"/>
      <c r="D472" s="10"/>
      <c r="E472" s="10"/>
      <c r="F472" s="10"/>
      <c r="G472" s="10"/>
      <c r="H472" s="10"/>
      <c r="I472" s="4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7" x14ac:dyDescent="0.25">
      <c r="A473" s="10"/>
      <c r="B473" s="10"/>
      <c r="C473" s="10"/>
      <c r="D473" s="10"/>
      <c r="E473" s="10"/>
      <c r="F473" s="10"/>
      <c r="G473" s="10"/>
      <c r="H473" s="10"/>
      <c r="I473" s="4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7" x14ac:dyDescent="0.25">
      <c r="A474" s="10"/>
      <c r="B474" s="10"/>
      <c r="C474" s="10"/>
      <c r="D474" s="10"/>
      <c r="E474" s="10"/>
      <c r="F474" s="10"/>
      <c r="G474" s="10"/>
      <c r="H474" s="10"/>
      <c r="I474" s="4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7" x14ac:dyDescent="0.25">
      <c r="A475" s="10"/>
      <c r="B475" s="10"/>
      <c r="C475" s="10"/>
      <c r="D475" s="10"/>
      <c r="E475" s="10"/>
      <c r="F475" s="10"/>
      <c r="G475" s="10"/>
      <c r="H475" s="10"/>
      <c r="I475" s="4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7" x14ac:dyDescent="0.25">
      <c r="A476" s="10"/>
      <c r="B476" s="10"/>
      <c r="C476" s="10"/>
      <c r="D476" s="10"/>
      <c r="E476" s="10"/>
      <c r="F476" s="10"/>
      <c r="G476" s="10"/>
      <c r="H476" s="10"/>
      <c r="I476" s="4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7" x14ac:dyDescent="0.25">
      <c r="A477" s="10"/>
      <c r="B477" s="10"/>
      <c r="C477" s="10"/>
      <c r="D477" s="10"/>
      <c r="E477" s="10"/>
      <c r="F477" s="10"/>
      <c r="G477" s="10"/>
      <c r="H477" s="10"/>
      <c r="I477" s="4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7" x14ac:dyDescent="0.25">
      <c r="A478" s="10"/>
      <c r="B478" s="10"/>
      <c r="C478" s="10"/>
      <c r="D478" s="10"/>
      <c r="E478" s="10"/>
      <c r="F478" s="10"/>
      <c r="G478" s="10"/>
      <c r="H478" s="10"/>
      <c r="I478" s="4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7" x14ac:dyDescent="0.25">
      <c r="A479" s="10"/>
      <c r="B479" s="10"/>
      <c r="C479" s="10"/>
      <c r="D479" s="10"/>
      <c r="E479" s="10"/>
      <c r="F479" s="10"/>
      <c r="G479" s="10"/>
      <c r="H479" s="10"/>
      <c r="I479" s="4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7" x14ac:dyDescent="0.25">
      <c r="A480" s="10"/>
      <c r="B480" s="10"/>
      <c r="C480" s="10"/>
      <c r="D480" s="10"/>
      <c r="E480" s="10"/>
      <c r="F480" s="10"/>
      <c r="G480" s="10"/>
      <c r="H480" s="10"/>
      <c r="I480" s="4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7" x14ac:dyDescent="0.25">
      <c r="A481" s="10"/>
      <c r="B481" s="10"/>
      <c r="C481" s="10"/>
      <c r="D481" s="10"/>
      <c r="E481" s="10"/>
      <c r="F481" s="10"/>
      <c r="G481" s="10"/>
      <c r="H481" s="10"/>
      <c r="I481" s="4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7" x14ac:dyDescent="0.25">
      <c r="A482" s="10"/>
      <c r="B482" s="10"/>
      <c r="C482" s="10"/>
      <c r="D482" s="10"/>
      <c r="E482" s="10"/>
      <c r="F482" s="10"/>
      <c r="G482" s="10"/>
      <c r="H482" s="10"/>
      <c r="I482" s="4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7" x14ac:dyDescent="0.25">
      <c r="A483" s="10"/>
      <c r="B483" s="10"/>
      <c r="C483" s="10"/>
      <c r="D483" s="10"/>
      <c r="E483" s="10"/>
      <c r="F483" s="10"/>
      <c r="G483" s="10"/>
      <c r="H483" s="10"/>
      <c r="I483" s="4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7" x14ac:dyDescent="0.25">
      <c r="A484" s="10"/>
      <c r="B484" s="10"/>
      <c r="C484" s="10"/>
      <c r="D484" s="10"/>
      <c r="E484" s="10"/>
      <c r="F484" s="10"/>
      <c r="G484" s="10"/>
      <c r="H484" s="10"/>
      <c r="I484" s="4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7" x14ac:dyDescent="0.25">
      <c r="A485" s="10"/>
      <c r="B485" s="10"/>
      <c r="C485" s="10"/>
      <c r="D485" s="10"/>
      <c r="E485" s="10"/>
      <c r="F485" s="10"/>
      <c r="G485" s="10"/>
      <c r="H485" s="10"/>
      <c r="I485" s="4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7" x14ac:dyDescent="0.25">
      <c r="A486" s="10"/>
      <c r="B486" s="10"/>
      <c r="C486" s="10"/>
      <c r="D486" s="10"/>
      <c r="E486" s="10"/>
      <c r="F486" s="10"/>
      <c r="G486" s="10"/>
      <c r="H486" s="10"/>
      <c r="I486" s="4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7" x14ac:dyDescent="0.25">
      <c r="A487" s="10"/>
      <c r="B487" s="10"/>
      <c r="C487" s="10"/>
      <c r="D487" s="10"/>
      <c r="E487" s="10"/>
      <c r="F487" s="10"/>
      <c r="G487" s="10"/>
      <c r="H487" s="10"/>
      <c r="I487" s="4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7" x14ac:dyDescent="0.25">
      <c r="A488" s="10"/>
      <c r="B488" s="10"/>
      <c r="C488" s="10"/>
      <c r="D488" s="10"/>
      <c r="E488" s="10"/>
      <c r="F488" s="10"/>
      <c r="G488" s="10"/>
      <c r="H488" s="10"/>
      <c r="I488" s="4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7" x14ac:dyDescent="0.25">
      <c r="A489" s="10"/>
      <c r="B489" s="10"/>
      <c r="C489" s="10"/>
      <c r="D489" s="10"/>
      <c r="E489" s="10"/>
      <c r="F489" s="10"/>
      <c r="G489" s="10"/>
      <c r="H489" s="10"/>
      <c r="I489" s="4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7" x14ac:dyDescent="0.25">
      <c r="A490" s="10"/>
      <c r="B490" s="10"/>
      <c r="C490" s="10"/>
      <c r="D490" s="10"/>
      <c r="E490" s="10"/>
      <c r="F490" s="10"/>
      <c r="G490" s="10"/>
      <c r="H490" s="10"/>
      <c r="I490" s="4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7" x14ac:dyDescent="0.25">
      <c r="A491" s="10"/>
      <c r="B491" s="10"/>
      <c r="C491" s="10"/>
      <c r="D491" s="10"/>
      <c r="E491" s="10"/>
      <c r="F491" s="10"/>
      <c r="G491" s="10"/>
      <c r="H491" s="10"/>
      <c r="I491" s="4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7" x14ac:dyDescent="0.25">
      <c r="A492" s="10"/>
      <c r="B492" s="10"/>
      <c r="C492" s="10"/>
      <c r="D492" s="10"/>
      <c r="E492" s="10"/>
      <c r="F492" s="10"/>
      <c r="G492" s="10"/>
      <c r="H492" s="10"/>
      <c r="I492" s="4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7" x14ac:dyDescent="0.25">
      <c r="A493" s="10"/>
      <c r="B493" s="10"/>
      <c r="C493" s="10"/>
      <c r="D493" s="10"/>
      <c r="E493" s="10"/>
      <c r="F493" s="10"/>
      <c r="G493" s="10"/>
      <c r="H493" s="10"/>
      <c r="I493" s="4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7" x14ac:dyDescent="0.25">
      <c r="A494" s="10"/>
      <c r="B494" s="10"/>
      <c r="C494" s="10"/>
      <c r="D494" s="10"/>
      <c r="E494" s="10"/>
      <c r="F494" s="10"/>
      <c r="G494" s="10"/>
      <c r="H494" s="10"/>
      <c r="I494" s="4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7" x14ac:dyDescent="0.25">
      <c r="A495" s="10"/>
      <c r="B495" s="10"/>
      <c r="C495" s="10"/>
      <c r="D495" s="10"/>
      <c r="E495" s="10"/>
      <c r="F495" s="10"/>
      <c r="G495" s="10"/>
      <c r="H495" s="10"/>
      <c r="I495" s="4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7" x14ac:dyDescent="0.25">
      <c r="A496" s="10"/>
      <c r="B496" s="10"/>
      <c r="C496" s="10"/>
      <c r="D496" s="10"/>
      <c r="E496" s="10"/>
      <c r="F496" s="10"/>
      <c r="G496" s="10"/>
      <c r="H496" s="10"/>
      <c r="I496" s="4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7" x14ac:dyDescent="0.25">
      <c r="A497" s="10"/>
      <c r="B497" s="10"/>
      <c r="C497" s="10"/>
      <c r="D497" s="10"/>
      <c r="E497" s="10"/>
      <c r="F497" s="10"/>
      <c r="G497" s="10"/>
      <c r="H497" s="10"/>
      <c r="I497" s="4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7" x14ac:dyDescent="0.25">
      <c r="A498" s="10"/>
      <c r="B498" s="10"/>
      <c r="C498" s="10"/>
      <c r="D498" s="10"/>
      <c r="E498" s="10"/>
      <c r="F498" s="10"/>
      <c r="G498" s="10"/>
      <c r="H498" s="10"/>
      <c r="I498" s="4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7" x14ac:dyDescent="0.25">
      <c r="A499" s="10"/>
      <c r="B499" s="10"/>
      <c r="C499" s="10"/>
      <c r="D499" s="10"/>
      <c r="E499" s="10"/>
      <c r="F499" s="10"/>
      <c r="G499" s="10"/>
      <c r="H499" s="10"/>
      <c r="I499" s="4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7" x14ac:dyDescent="0.25">
      <c r="A500" s="10"/>
      <c r="B500" s="10"/>
      <c r="C500" s="10"/>
      <c r="D500" s="10"/>
      <c r="E500" s="10"/>
      <c r="F500" s="10"/>
      <c r="G500" s="10"/>
      <c r="H500" s="10"/>
      <c r="I500" s="4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7" x14ac:dyDescent="0.25">
      <c r="A501" s="10"/>
      <c r="B501" s="10"/>
      <c r="C501" s="10"/>
      <c r="D501" s="10"/>
      <c r="E501" s="10"/>
      <c r="F501" s="10"/>
      <c r="G501" s="10"/>
      <c r="H501" s="10"/>
      <c r="I501" s="4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7" x14ac:dyDescent="0.25">
      <c r="A502" s="10"/>
      <c r="B502" s="10"/>
      <c r="C502" s="10"/>
      <c r="D502" s="10"/>
      <c r="E502" s="10"/>
      <c r="F502" s="10"/>
      <c r="G502" s="10"/>
      <c r="H502" s="10"/>
      <c r="I502" s="4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7" x14ac:dyDescent="0.25">
      <c r="A503" s="10"/>
      <c r="B503" s="10"/>
      <c r="C503" s="10"/>
      <c r="D503" s="10"/>
      <c r="E503" s="10"/>
      <c r="F503" s="10"/>
      <c r="G503" s="10"/>
      <c r="H503" s="10"/>
      <c r="I503" s="4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7" x14ac:dyDescent="0.25">
      <c r="A504" s="10"/>
      <c r="B504" s="10"/>
      <c r="C504" s="10"/>
      <c r="D504" s="10"/>
      <c r="E504" s="10"/>
      <c r="F504" s="10"/>
      <c r="G504" s="10"/>
      <c r="H504" s="10"/>
      <c r="I504" s="4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7" x14ac:dyDescent="0.25">
      <c r="A505" s="10"/>
      <c r="B505" s="10"/>
      <c r="C505" s="10"/>
      <c r="D505" s="10"/>
      <c r="E505" s="10"/>
      <c r="F505" s="10"/>
      <c r="G505" s="10"/>
      <c r="H505" s="10"/>
      <c r="I505" s="4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7" x14ac:dyDescent="0.25">
      <c r="A506" s="10"/>
      <c r="B506" s="10"/>
      <c r="C506" s="10"/>
      <c r="D506" s="10"/>
      <c r="E506" s="10"/>
      <c r="F506" s="10"/>
      <c r="G506" s="10"/>
      <c r="H506" s="10"/>
      <c r="I506" s="4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7" x14ac:dyDescent="0.25">
      <c r="A507" s="10"/>
      <c r="B507" s="10"/>
      <c r="C507" s="10"/>
      <c r="D507" s="10"/>
      <c r="E507" s="10"/>
      <c r="F507" s="10"/>
      <c r="G507" s="10"/>
      <c r="H507" s="10"/>
      <c r="I507" s="4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7" x14ac:dyDescent="0.25">
      <c r="A508" s="10"/>
      <c r="B508" s="10"/>
      <c r="C508" s="10"/>
      <c r="D508" s="10"/>
      <c r="E508" s="10"/>
      <c r="F508" s="10"/>
      <c r="G508" s="10"/>
      <c r="H508" s="10"/>
      <c r="I508" s="4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7" x14ac:dyDescent="0.25">
      <c r="A509" s="10"/>
      <c r="B509" s="10"/>
      <c r="C509" s="10"/>
      <c r="D509" s="10"/>
      <c r="E509" s="10"/>
      <c r="F509" s="10"/>
      <c r="G509" s="10"/>
      <c r="H509" s="10"/>
      <c r="I509" s="4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7" x14ac:dyDescent="0.25">
      <c r="A510" s="10"/>
      <c r="B510" s="10"/>
      <c r="C510" s="10"/>
      <c r="D510" s="10"/>
      <c r="E510" s="10"/>
      <c r="F510" s="10"/>
      <c r="G510" s="10"/>
      <c r="H510" s="10"/>
      <c r="I510" s="4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7" x14ac:dyDescent="0.25">
      <c r="A511" s="10"/>
      <c r="B511" s="10"/>
      <c r="C511" s="10"/>
      <c r="D511" s="10"/>
      <c r="E511" s="10"/>
      <c r="F511" s="10"/>
      <c r="G511" s="10"/>
      <c r="H511" s="10"/>
      <c r="I511" s="4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7" x14ac:dyDescent="0.25">
      <c r="A512" s="10"/>
      <c r="B512" s="10"/>
      <c r="C512" s="10"/>
      <c r="D512" s="10"/>
      <c r="E512" s="10"/>
      <c r="F512" s="10"/>
      <c r="G512" s="10"/>
      <c r="H512" s="10"/>
      <c r="I512" s="4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7" x14ac:dyDescent="0.25">
      <c r="A513" s="10"/>
      <c r="B513" s="10"/>
      <c r="C513" s="10"/>
      <c r="D513" s="10"/>
      <c r="E513" s="10"/>
      <c r="F513" s="10"/>
      <c r="G513" s="10"/>
      <c r="H513" s="10"/>
      <c r="I513" s="4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7" x14ac:dyDescent="0.25">
      <c r="A514" s="10"/>
      <c r="B514" s="10"/>
      <c r="C514" s="10"/>
      <c r="D514" s="10"/>
      <c r="E514" s="10"/>
      <c r="F514" s="10"/>
      <c r="G514" s="10"/>
      <c r="H514" s="10"/>
      <c r="I514" s="4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7" x14ac:dyDescent="0.25">
      <c r="A515" s="10"/>
      <c r="B515" s="10"/>
      <c r="C515" s="10"/>
      <c r="D515" s="10"/>
      <c r="E515" s="10"/>
      <c r="F515" s="10"/>
      <c r="G515" s="10"/>
      <c r="H515" s="10"/>
      <c r="I515" s="4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7" x14ac:dyDescent="0.25">
      <c r="A516" s="10"/>
      <c r="B516" s="10"/>
      <c r="C516" s="10"/>
      <c r="D516" s="10"/>
      <c r="E516" s="10"/>
      <c r="F516" s="10"/>
      <c r="G516" s="10"/>
      <c r="H516" s="10"/>
      <c r="I516" s="4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7" x14ac:dyDescent="0.25">
      <c r="A517" s="10"/>
      <c r="B517" s="10"/>
      <c r="C517" s="10"/>
      <c r="D517" s="10"/>
      <c r="E517" s="10"/>
      <c r="F517" s="10"/>
      <c r="G517" s="10"/>
      <c r="H517" s="10"/>
      <c r="I517" s="4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7" x14ac:dyDescent="0.25">
      <c r="A518" s="10"/>
      <c r="B518" s="10"/>
      <c r="C518" s="10"/>
      <c r="D518" s="10"/>
      <c r="E518" s="10"/>
      <c r="F518" s="10"/>
      <c r="G518" s="10"/>
      <c r="H518" s="10"/>
      <c r="I518" s="4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7" x14ac:dyDescent="0.25">
      <c r="A519" s="10"/>
      <c r="B519" s="10"/>
      <c r="C519" s="10"/>
      <c r="D519" s="10"/>
      <c r="E519" s="10"/>
      <c r="F519" s="10"/>
      <c r="G519" s="10"/>
      <c r="H519" s="10"/>
      <c r="I519" s="4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7" x14ac:dyDescent="0.25">
      <c r="A520" s="10"/>
      <c r="B520" s="10"/>
      <c r="C520" s="10"/>
      <c r="D520" s="10"/>
      <c r="E520" s="10"/>
      <c r="F520" s="10"/>
      <c r="G520" s="10"/>
      <c r="H520" s="10"/>
      <c r="I520" s="4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7" x14ac:dyDescent="0.25">
      <c r="A521" s="10"/>
      <c r="B521" s="10"/>
      <c r="C521" s="10"/>
      <c r="D521" s="10"/>
      <c r="E521" s="10"/>
      <c r="F521" s="10"/>
      <c r="G521" s="10"/>
      <c r="H521" s="10"/>
      <c r="I521" s="4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7" x14ac:dyDescent="0.25">
      <c r="A522" s="10"/>
      <c r="B522" s="10"/>
      <c r="C522" s="10"/>
      <c r="D522" s="10"/>
      <c r="E522" s="10"/>
      <c r="F522" s="10"/>
      <c r="G522" s="10"/>
      <c r="H522" s="10"/>
      <c r="I522" s="4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7" x14ac:dyDescent="0.25">
      <c r="A523" s="10"/>
      <c r="B523" s="10"/>
      <c r="C523" s="10"/>
      <c r="D523" s="10"/>
      <c r="E523" s="10"/>
      <c r="F523" s="10"/>
      <c r="G523" s="10"/>
      <c r="H523" s="10"/>
      <c r="I523" s="4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7" x14ac:dyDescent="0.25">
      <c r="A524" s="10"/>
      <c r="B524" s="10"/>
      <c r="C524" s="10"/>
      <c r="D524" s="10"/>
      <c r="E524" s="10"/>
      <c r="F524" s="10"/>
      <c r="G524" s="10"/>
      <c r="H524" s="10"/>
      <c r="I524" s="4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7" x14ac:dyDescent="0.25">
      <c r="A525" s="10"/>
      <c r="B525" s="10"/>
      <c r="C525" s="10"/>
      <c r="D525" s="10"/>
      <c r="E525" s="10"/>
      <c r="F525" s="10"/>
      <c r="G525" s="10"/>
      <c r="H525" s="10"/>
      <c r="I525" s="4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7" x14ac:dyDescent="0.25">
      <c r="A526" s="10"/>
      <c r="B526" s="10"/>
      <c r="C526" s="10"/>
      <c r="D526" s="10"/>
      <c r="E526" s="10"/>
      <c r="F526" s="10"/>
      <c r="G526" s="10"/>
      <c r="H526" s="10"/>
      <c r="I526" s="4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7" x14ac:dyDescent="0.25">
      <c r="A527" s="10"/>
      <c r="B527" s="10"/>
      <c r="C527" s="10"/>
      <c r="D527" s="10"/>
      <c r="E527" s="10"/>
      <c r="F527" s="10"/>
      <c r="G527" s="10"/>
      <c r="H527" s="10"/>
      <c r="I527" s="4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7" x14ac:dyDescent="0.25">
      <c r="A528" s="10"/>
      <c r="B528" s="10"/>
      <c r="C528" s="10"/>
      <c r="D528" s="10"/>
      <c r="E528" s="10"/>
      <c r="F528" s="10"/>
      <c r="G528" s="10"/>
      <c r="H528" s="10"/>
      <c r="I528" s="4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7" x14ac:dyDescent="0.25">
      <c r="A529" s="10"/>
      <c r="B529" s="10"/>
      <c r="C529" s="10"/>
      <c r="D529" s="10"/>
      <c r="E529" s="10"/>
      <c r="F529" s="10"/>
      <c r="G529" s="10"/>
      <c r="H529" s="10"/>
      <c r="I529" s="4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7" x14ac:dyDescent="0.25">
      <c r="A530" s="10"/>
      <c r="B530" s="10"/>
      <c r="C530" s="10"/>
      <c r="D530" s="10"/>
      <c r="E530" s="10"/>
      <c r="F530" s="10"/>
      <c r="G530" s="10"/>
      <c r="H530" s="10"/>
      <c r="I530" s="4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7" x14ac:dyDescent="0.25">
      <c r="A531" s="10"/>
      <c r="B531" s="10"/>
      <c r="C531" s="10"/>
      <c r="D531" s="10"/>
      <c r="E531" s="10"/>
      <c r="F531" s="10"/>
      <c r="G531" s="10"/>
      <c r="H531" s="10"/>
      <c r="I531" s="4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7" x14ac:dyDescent="0.25">
      <c r="A532" s="10"/>
      <c r="B532" s="10"/>
      <c r="C532" s="10"/>
      <c r="D532" s="10"/>
      <c r="E532" s="10"/>
      <c r="F532" s="10"/>
      <c r="G532" s="10"/>
      <c r="H532" s="10"/>
      <c r="I532" s="4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7" x14ac:dyDescent="0.25">
      <c r="A533" s="10"/>
      <c r="B533" s="10"/>
      <c r="C533" s="10"/>
      <c r="D533" s="10"/>
      <c r="E533" s="10"/>
      <c r="F533" s="10"/>
      <c r="G533" s="10"/>
      <c r="H533" s="10"/>
      <c r="I533" s="4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7" x14ac:dyDescent="0.25">
      <c r="A534" s="10"/>
      <c r="B534" s="10"/>
      <c r="C534" s="10"/>
      <c r="D534" s="10"/>
      <c r="E534" s="10"/>
      <c r="F534" s="10"/>
      <c r="G534" s="10"/>
      <c r="H534" s="10"/>
      <c r="I534" s="4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7" x14ac:dyDescent="0.25">
      <c r="A535" s="10"/>
      <c r="B535" s="10"/>
      <c r="C535" s="10"/>
      <c r="D535" s="10"/>
      <c r="E535" s="10"/>
      <c r="F535" s="10"/>
      <c r="G535" s="10"/>
      <c r="H535" s="10"/>
      <c r="I535" s="4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7" x14ac:dyDescent="0.25">
      <c r="A536" s="10"/>
      <c r="B536" s="10"/>
      <c r="C536" s="10"/>
      <c r="D536" s="10"/>
      <c r="E536" s="10"/>
      <c r="F536" s="10"/>
      <c r="G536" s="10"/>
      <c r="H536" s="10"/>
      <c r="I536" s="4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7" x14ac:dyDescent="0.25">
      <c r="A537" s="10"/>
      <c r="B537" s="10"/>
      <c r="C537" s="10"/>
      <c r="D537" s="10"/>
      <c r="E537" s="10"/>
      <c r="F537" s="10"/>
      <c r="G537" s="10"/>
      <c r="H537" s="10"/>
      <c r="I537" s="4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7" x14ac:dyDescent="0.25">
      <c r="A538" s="10"/>
      <c r="B538" s="10"/>
      <c r="C538" s="10"/>
      <c r="D538" s="10"/>
      <c r="E538" s="10"/>
      <c r="F538" s="10"/>
      <c r="G538" s="10"/>
      <c r="H538" s="10"/>
      <c r="I538" s="4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7" x14ac:dyDescent="0.25">
      <c r="A539" s="10"/>
      <c r="B539" s="10"/>
      <c r="C539" s="10"/>
      <c r="D539" s="10"/>
      <c r="E539" s="10"/>
      <c r="F539" s="10"/>
      <c r="G539" s="10"/>
      <c r="H539" s="10"/>
      <c r="I539" s="4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7" x14ac:dyDescent="0.25">
      <c r="A540" s="10"/>
      <c r="B540" s="10"/>
      <c r="C540" s="10"/>
      <c r="D540" s="10"/>
      <c r="E540" s="10"/>
      <c r="F540" s="10"/>
      <c r="G540" s="10"/>
      <c r="H540" s="10"/>
      <c r="I540" s="4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7" x14ac:dyDescent="0.25">
      <c r="A541" s="10"/>
      <c r="B541" s="10"/>
      <c r="C541" s="10"/>
      <c r="D541" s="10"/>
      <c r="E541" s="10"/>
      <c r="F541" s="10"/>
      <c r="G541" s="10"/>
      <c r="H541" s="10"/>
      <c r="I541" s="4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7" x14ac:dyDescent="0.25">
      <c r="A542" s="10"/>
      <c r="B542" s="10"/>
      <c r="C542" s="10"/>
      <c r="D542" s="10"/>
      <c r="E542" s="10"/>
      <c r="F542" s="10"/>
      <c r="G542" s="10"/>
      <c r="H542" s="10"/>
      <c r="I542" s="4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7" x14ac:dyDescent="0.25">
      <c r="A543" s="10"/>
      <c r="B543" s="10"/>
      <c r="C543" s="10"/>
      <c r="D543" s="10"/>
      <c r="E543" s="10"/>
      <c r="F543" s="10"/>
      <c r="G543" s="10"/>
      <c r="H543" s="10"/>
      <c r="I543" s="4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7" x14ac:dyDescent="0.25">
      <c r="A544" s="10"/>
      <c r="B544" s="10"/>
      <c r="C544" s="10"/>
      <c r="D544" s="10"/>
      <c r="E544" s="10"/>
      <c r="F544" s="10"/>
      <c r="G544" s="10"/>
      <c r="H544" s="10"/>
      <c r="I544" s="4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7" x14ac:dyDescent="0.25">
      <c r="A545" s="10"/>
      <c r="B545" s="10"/>
      <c r="C545" s="10"/>
      <c r="D545" s="10"/>
      <c r="E545" s="10"/>
      <c r="F545" s="10"/>
      <c r="G545" s="10"/>
      <c r="H545" s="10"/>
      <c r="I545" s="4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7" x14ac:dyDescent="0.25">
      <c r="A546" s="10"/>
      <c r="B546" s="10"/>
      <c r="C546" s="10"/>
      <c r="D546" s="10"/>
      <c r="E546" s="10"/>
      <c r="F546" s="10"/>
      <c r="G546" s="10"/>
      <c r="H546" s="10"/>
      <c r="I546" s="4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7" x14ac:dyDescent="0.25">
      <c r="A547" s="10"/>
      <c r="B547" s="10"/>
      <c r="C547" s="10"/>
      <c r="D547" s="10"/>
      <c r="E547" s="10"/>
      <c r="F547" s="10"/>
      <c r="G547" s="10"/>
      <c r="H547" s="10"/>
      <c r="I547" s="4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7" x14ac:dyDescent="0.25">
      <c r="A548" s="10"/>
      <c r="B548" s="10"/>
      <c r="C548" s="10"/>
      <c r="D548" s="10"/>
      <c r="E548" s="10"/>
      <c r="F548" s="10"/>
      <c r="G548" s="10"/>
      <c r="H548" s="10"/>
      <c r="I548" s="4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7" x14ac:dyDescent="0.25">
      <c r="A549" s="10"/>
      <c r="B549" s="10"/>
      <c r="C549" s="10"/>
      <c r="D549" s="10"/>
      <c r="E549" s="10"/>
      <c r="F549" s="10"/>
      <c r="G549" s="10"/>
      <c r="H549" s="10"/>
      <c r="I549" s="4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7" x14ac:dyDescent="0.25">
      <c r="A550" s="10"/>
      <c r="B550" s="10"/>
      <c r="C550" s="10"/>
      <c r="D550" s="10"/>
      <c r="E550" s="10"/>
      <c r="F550" s="10"/>
      <c r="G550" s="10"/>
      <c r="H550" s="10"/>
      <c r="I550" s="4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7" x14ac:dyDescent="0.25">
      <c r="A551" s="10"/>
      <c r="B551" s="10"/>
      <c r="C551" s="10"/>
      <c r="D551" s="10"/>
      <c r="E551" s="10"/>
      <c r="F551" s="10"/>
      <c r="G551" s="10"/>
      <c r="H551" s="10"/>
      <c r="I551" s="4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7" x14ac:dyDescent="0.25">
      <c r="A552" s="10"/>
      <c r="B552" s="10"/>
      <c r="C552" s="10"/>
      <c r="D552" s="10"/>
      <c r="E552" s="10"/>
      <c r="F552" s="10"/>
      <c r="G552" s="10"/>
      <c r="H552" s="10"/>
      <c r="I552" s="4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7" x14ac:dyDescent="0.25">
      <c r="A553" s="10"/>
      <c r="B553" s="10"/>
      <c r="C553" s="10"/>
      <c r="D553" s="10"/>
      <c r="E553" s="10"/>
      <c r="F553" s="10"/>
      <c r="G553" s="10"/>
      <c r="H553" s="10"/>
      <c r="I553" s="4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7" x14ac:dyDescent="0.25">
      <c r="A554" s="10"/>
      <c r="B554" s="10"/>
      <c r="C554" s="10"/>
      <c r="D554" s="10"/>
      <c r="E554" s="10"/>
      <c r="F554" s="10"/>
      <c r="G554" s="10"/>
      <c r="H554" s="10"/>
      <c r="I554" s="4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7" x14ac:dyDescent="0.25">
      <c r="A555" s="10"/>
      <c r="B555" s="10"/>
      <c r="C555" s="10"/>
      <c r="D555" s="10"/>
      <c r="E555" s="10"/>
      <c r="F555" s="10"/>
      <c r="G555" s="10"/>
      <c r="H555" s="10"/>
      <c r="I555" s="4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7" x14ac:dyDescent="0.25">
      <c r="A556" s="10"/>
      <c r="B556" s="10"/>
      <c r="C556" s="10"/>
      <c r="D556" s="10"/>
      <c r="E556" s="10"/>
      <c r="F556" s="10"/>
      <c r="G556" s="10"/>
      <c r="H556" s="10"/>
      <c r="I556" s="4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7" x14ac:dyDescent="0.25">
      <c r="A557" s="10"/>
      <c r="B557" s="10"/>
      <c r="C557" s="10"/>
      <c r="D557" s="10"/>
      <c r="E557" s="10"/>
      <c r="F557" s="10"/>
      <c r="G557" s="10"/>
      <c r="H557" s="10"/>
      <c r="I557" s="4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7" x14ac:dyDescent="0.25">
      <c r="A558" s="10"/>
      <c r="B558" s="10"/>
      <c r="C558" s="10"/>
      <c r="D558" s="10"/>
      <c r="E558" s="10"/>
      <c r="F558" s="10"/>
      <c r="G558" s="10"/>
      <c r="H558" s="10"/>
      <c r="I558" s="4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7" x14ac:dyDescent="0.25">
      <c r="A559" s="10"/>
      <c r="B559" s="10"/>
      <c r="C559" s="10"/>
      <c r="D559" s="10"/>
      <c r="E559" s="10"/>
      <c r="F559" s="10"/>
      <c r="G559" s="10"/>
      <c r="H559" s="10"/>
      <c r="I559" s="4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7" x14ac:dyDescent="0.25">
      <c r="A560" s="10"/>
      <c r="B560" s="10"/>
      <c r="C560" s="10"/>
      <c r="D560" s="10"/>
      <c r="E560" s="10"/>
      <c r="F560" s="10"/>
      <c r="G560" s="10"/>
      <c r="H560" s="10"/>
      <c r="I560" s="4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7" x14ac:dyDescent="0.25">
      <c r="A561" s="10"/>
      <c r="B561" s="10"/>
      <c r="C561" s="10"/>
      <c r="D561" s="10"/>
      <c r="E561" s="10"/>
      <c r="F561" s="10"/>
      <c r="G561" s="10"/>
      <c r="H561" s="10"/>
      <c r="I561" s="4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7" x14ac:dyDescent="0.25">
      <c r="A562" s="10"/>
      <c r="B562" s="10"/>
      <c r="C562" s="10"/>
      <c r="D562" s="10"/>
      <c r="E562" s="10"/>
      <c r="F562" s="10"/>
      <c r="G562" s="10"/>
      <c r="H562" s="10"/>
      <c r="I562" s="4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7" x14ac:dyDescent="0.25">
      <c r="A563" s="10"/>
      <c r="B563" s="10"/>
      <c r="C563" s="10"/>
      <c r="D563" s="10"/>
      <c r="E563" s="10"/>
      <c r="F563" s="10"/>
      <c r="G563" s="10"/>
      <c r="H563" s="10"/>
      <c r="I563" s="4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7" x14ac:dyDescent="0.25">
      <c r="A564" s="10"/>
      <c r="B564" s="10"/>
      <c r="C564" s="10"/>
      <c r="D564" s="10"/>
      <c r="E564" s="10"/>
      <c r="F564" s="10"/>
      <c r="G564" s="10"/>
      <c r="H564" s="10"/>
      <c r="I564" s="4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7" x14ac:dyDescent="0.25">
      <c r="A565" s="10"/>
      <c r="B565" s="10"/>
      <c r="C565" s="10"/>
      <c r="D565" s="10"/>
      <c r="E565" s="10"/>
      <c r="F565" s="10"/>
      <c r="G565" s="10"/>
      <c r="H565" s="10"/>
      <c r="I565" s="4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7" x14ac:dyDescent="0.25">
      <c r="A566" s="10"/>
      <c r="B566" s="10"/>
      <c r="C566" s="10"/>
      <c r="D566" s="10"/>
      <c r="E566" s="10"/>
      <c r="F566" s="10"/>
      <c r="G566" s="10"/>
      <c r="H566" s="10"/>
      <c r="I566" s="4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7" x14ac:dyDescent="0.25">
      <c r="A567" s="10"/>
      <c r="B567" s="10"/>
      <c r="C567" s="10"/>
      <c r="D567" s="10"/>
      <c r="E567" s="10"/>
      <c r="F567" s="10"/>
      <c r="G567" s="10"/>
      <c r="H567" s="10"/>
      <c r="I567" s="4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7" x14ac:dyDescent="0.25">
      <c r="A568" s="10"/>
      <c r="B568" s="10"/>
      <c r="C568" s="10"/>
      <c r="D568" s="10"/>
      <c r="E568" s="10"/>
      <c r="F568" s="10"/>
      <c r="G568" s="10"/>
      <c r="H568" s="10"/>
      <c r="I568" s="4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7" x14ac:dyDescent="0.25">
      <c r="A569" s="10"/>
      <c r="B569" s="10"/>
      <c r="C569" s="10"/>
      <c r="D569" s="10"/>
      <c r="E569" s="10"/>
      <c r="F569" s="10"/>
      <c r="G569" s="10"/>
      <c r="H569" s="10"/>
      <c r="I569" s="4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7" x14ac:dyDescent="0.25">
      <c r="A570" s="10"/>
      <c r="B570" s="10"/>
      <c r="C570" s="10"/>
      <c r="D570" s="10"/>
      <c r="E570" s="10"/>
      <c r="F570" s="10"/>
      <c r="G570" s="10"/>
      <c r="H570" s="10"/>
      <c r="I570" s="4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7" x14ac:dyDescent="0.25">
      <c r="A571" s="10"/>
      <c r="B571" s="10"/>
      <c r="C571" s="10"/>
      <c r="D571" s="10"/>
      <c r="E571" s="10"/>
      <c r="F571" s="10"/>
      <c r="G571" s="10"/>
      <c r="H571" s="10"/>
      <c r="I571" s="4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7" x14ac:dyDescent="0.25">
      <c r="A572" s="10"/>
      <c r="B572" s="10"/>
      <c r="C572" s="10"/>
      <c r="D572" s="10"/>
      <c r="E572" s="10"/>
      <c r="F572" s="10"/>
      <c r="G572" s="10"/>
      <c r="H572" s="10"/>
      <c r="I572" s="4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7" x14ac:dyDescent="0.25">
      <c r="A573" s="10"/>
      <c r="B573" s="10"/>
      <c r="C573" s="10"/>
      <c r="D573" s="10"/>
      <c r="E573" s="10"/>
      <c r="F573" s="10"/>
      <c r="G573" s="10"/>
      <c r="H573" s="10"/>
      <c r="I573" s="4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7" x14ac:dyDescent="0.25">
      <c r="A574" s="10"/>
      <c r="B574" s="10"/>
      <c r="C574" s="10"/>
      <c r="D574" s="10"/>
      <c r="E574" s="10"/>
      <c r="F574" s="10"/>
      <c r="G574" s="10"/>
      <c r="H574" s="10"/>
      <c r="I574" s="4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7" x14ac:dyDescent="0.25">
      <c r="A575" s="10"/>
      <c r="B575" s="10"/>
      <c r="C575" s="10"/>
      <c r="D575" s="10"/>
      <c r="E575" s="10"/>
      <c r="F575" s="10"/>
      <c r="G575" s="10"/>
      <c r="H575" s="10"/>
      <c r="I575" s="4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7" x14ac:dyDescent="0.25">
      <c r="A576" s="10"/>
      <c r="B576" s="10"/>
      <c r="C576" s="10"/>
      <c r="D576" s="10"/>
      <c r="E576" s="10"/>
      <c r="F576" s="10"/>
      <c r="G576" s="10"/>
      <c r="H576" s="10"/>
      <c r="I576" s="4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7" x14ac:dyDescent="0.25">
      <c r="A577" s="10"/>
      <c r="B577" s="10"/>
      <c r="C577" s="10"/>
      <c r="D577" s="10"/>
      <c r="E577" s="10"/>
      <c r="F577" s="10"/>
      <c r="G577" s="10"/>
      <c r="H577" s="10"/>
      <c r="I577" s="4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7" x14ac:dyDescent="0.25">
      <c r="A578" s="10"/>
      <c r="B578" s="10"/>
      <c r="C578" s="10"/>
      <c r="D578" s="10"/>
      <c r="E578" s="10"/>
      <c r="F578" s="10"/>
      <c r="G578" s="10"/>
      <c r="H578" s="10"/>
      <c r="I578" s="4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7" x14ac:dyDescent="0.25">
      <c r="A579" s="10"/>
      <c r="B579" s="10"/>
      <c r="C579" s="10"/>
      <c r="D579" s="10"/>
      <c r="E579" s="10"/>
      <c r="F579" s="10"/>
      <c r="G579" s="10"/>
      <c r="H579" s="10"/>
      <c r="I579" s="4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7" x14ac:dyDescent="0.25">
      <c r="A580" s="10"/>
      <c r="B580" s="10"/>
      <c r="C580" s="10"/>
      <c r="D580" s="10"/>
      <c r="E580" s="10"/>
      <c r="F580" s="10"/>
      <c r="G580" s="10"/>
      <c r="H580" s="10"/>
      <c r="I580" s="4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7" x14ac:dyDescent="0.25">
      <c r="A581" s="10"/>
      <c r="B581" s="10"/>
      <c r="C581" s="10"/>
      <c r="D581" s="10"/>
      <c r="E581" s="10"/>
      <c r="F581" s="10"/>
      <c r="G581" s="10"/>
      <c r="H581" s="10"/>
      <c r="I581" s="4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7" x14ac:dyDescent="0.25">
      <c r="A582" s="10"/>
      <c r="B582" s="10"/>
      <c r="C582" s="10"/>
      <c r="D582" s="10"/>
      <c r="E582" s="10"/>
      <c r="F582" s="10"/>
      <c r="G582" s="10"/>
      <c r="H582" s="10"/>
      <c r="I582" s="4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7" x14ac:dyDescent="0.25">
      <c r="A583" s="10"/>
      <c r="B583" s="10"/>
      <c r="C583" s="10"/>
      <c r="D583" s="10"/>
      <c r="E583" s="10"/>
      <c r="F583" s="10"/>
      <c r="G583" s="10"/>
      <c r="H583" s="10"/>
      <c r="I583" s="4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7" x14ac:dyDescent="0.25">
      <c r="A584" s="10"/>
      <c r="B584" s="10"/>
      <c r="C584" s="10"/>
      <c r="D584" s="10"/>
      <c r="E584" s="10"/>
      <c r="F584" s="10"/>
      <c r="G584" s="10"/>
      <c r="H584" s="10"/>
      <c r="I584" s="4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7" x14ac:dyDescent="0.25">
      <c r="A585" s="10"/>
      <c r="B585" s="10"/>
      <c r="C585" s="10"/>
      <c r="D585" s="10"/>
      <c r="E585" s="10"/>
      <c r="F585" s="10"/>
      <c r="G585" s="10"/>
      <c r="H585" s="10"/>
      <c r="I585" s="4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7" x14ac:dyDescent="0.25">
      <c r="A586" s="10"/>
      <c r="B586" s="10"/>
      <c r="C586" s="10"/>
      <c r="D586" s="10"/>
      <c r="E586" s="10"/>
      <c r="F586" s="10"/>
      <c r="G586" s="10"/>
      <c r="H586" s="10"/>
      <c r="I586" s="4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7" x14ac:dyDescent="0.25">
      <c r="A587" s="10"/>
      <c r="B587" s="10"/>
      <c r="C587" s="10"/>
      <c r="D587" s="10"/>
      <c r="E587" s="10"/>
      <c r="F587" s="10"/>
      <c r="G587" s="10"/>
      <c r="H587" s="10"/>
      <c r="I587" s="4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7" x14ac:dyDescent="0.25">
      <c r="A588" s="10"/>
      <c r="B588" s="10"/>
      <c r="C588" s="10"/>
      <c r="D588" s="10"/>
      <c r="E588" s="10"/>
      <c r="F588" s="10"/>
      <c r="G588" s="10"/>
      <c r="H588" s="10"/>
      <c r="I588" s="4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7" x14ac:dyDescent="0.25">
      <c r="A589" s="10"/>
      <c r="B589" s="10"/>
      <c r="C589" s="10"/>
      <c r="D589" s="10"/>
      <c r="E589" s="10"/>
      <c r="F589" s="10"/>
      <c r="G589" s="10"/>
      <c r="H589" s="10"/>
      <c r="I589" s="4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7" x14ac:dyDescent="0.25">
      <c r="A590" s="10"/>
      <c r="B590" s="10"/>
      <c r="C590" s="10"/>
      <c r="D590" s="10"/>
      <c r="E590" s="10"/>
      <c r="F590" s="10"/>
      <c r="G590" s="10"/>
      <c r="H590" s="10"/>
      <c r="I590" s="4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7" x14ac:dyDescent="0.25">
      <c r="A591" s="10"/>
      <c r="B591" s="10"/>
      <c r="C591" s="10"/>
      <c r="D591" s="10"/>
      <c r="E591" s="10"/>
      <c r="F591" s="10"/>
      <c r="G591" s="10"/>
      <c r="H591" s="10"/>
      <c r="I591" s="4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7" x14ac:dyDescent="0.25">
      <c r="A592" s="10"/>
      <c r="B592" s="10"/>
      <c r="C592" s="10"/>
      <c r="D592" s="10"/>
      <c r="E592" s="10"/>
      <c r="F592" s="10"/>
      <c r="G592" s="10"/>
      <c r="H592" s="10"/>
      <c r="I592" s="4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7" x14ac:dyDescent="0.25">
      <c r="A593" s="10"/>
      <c r="B593" s="10"/>
      <c r="C593" s="10"/>
      <c r="D593" s="10"/>
      <c r="E593" s="10"/>
      <c r="F593" s="10"/>
      <c r="G593" s="10"/>
      <c r="H593" s="10"/>
      <c r="I593" s="4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7" x14ac:dyDescent="0.25">
      <c r="A594" s="10"/>
      <c r="B594" s="10"/>
      <c r="C594" s="10"/>
      <c r="D594" s="10"/>
      <c r="E594" s="10"/>
      <c r="F594" s="10"/>
      <c r="G594" s="10"/>
      <c r="H594" s="10"/>
      <c r="I594" s="4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7" x14ac:dyDescent="0.25">
      <c r="A595" s="10"/>
      <c r="B595" s="10"/>
      <c r="C595" s="10"/>
      <c r="D595" s="10"/>
      <c r="E595" s="10"/>
      <c r="F595" s="10"/>
      <c r="G595" s="10"/>
      <c r="H595" s="10"/>
      <c r="I595" s="4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7" x14ac:dyDescent="0.25">
      <c r="A596" s="10"/>
      <c r="B596" s="10"/>
      <c r="C596" s="10"/>
      <c r="D596" s="10"/>
      <c r="E596" s="10"/>
      <c r="F596" s="10"/>
      <c r="G596" s="10"/>
      <c r="H596" s="10"/>
      <c r="I596" s="4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7" x14ac:dyDescent="0.25">
      <c r="A597" s="10"/>
      <c r="B597" s="10"/>
      <c r="C597" s="10"/>
      <c r="D597" s="10"/>
      <c r="E597" s="10"/>
      <c r="F597" s="10"/>
      <c r="G597" s="10"/>
      <c r="H597" s="10"/>
      <c r="I597" s="4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7" x14ac:dyDescent="0.25">
      <c r="A598" s="10"/>
      <c r="B598" s="10"/>
      <c r="C598" s="10"/>
      <c r="D598" s="10"/>
      <c r="E598" s="10"/>
      <c r="F598" s="10"/>
      <c r="G598" s="10"/>
      <c r="H598" s="10"/>
      <c r="I598" s="4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7" x14ac:dyDescent="0.25">
      <c r="A599" s="10"/>
      <c r="B599" s="10"/>
      <c r="C599" s="10"/>
      <c r="D599" s="10"/>
      <c r="E599" s="10"/>
      <c r="F599" s="10"/>
      <c r="G599" s="10"/>
      <c r="H599" s="10"/>
      <c r="I599" s="4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7" x14ac:dyDescent="0.25">
      <c r="A600" s="10"/>
      <c r="B600" s="10"/>
      <c r="C600" s="10"/>
      <c r="D600" s="10"/>
      <c r="E600" s="10"/>
      <c r="F600" s="10"/>
      <c r="G600" s="10"/>
      <c r="H600" s="10"/>
      <c r="I600" s="4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7" x14ac:dyDescent="0.25">
      <c r="A601" s="10"/>
      <c r="B601" s="10"/>
      <c r="C601" s="10"/>
      <c r="D601" s="10"/>
      <c r="E601" s="10"/>
      <c r="F601" s="10"/>
      <c r="G601" s="10"/>
      <c r="H601" s="10"/>
      <c r="I601" s="4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7" x14ac:dyDescent="0.25">
      <c r="A602" s="10"/>
      <c r="B602" s="10"/>
      <c r="C602" s="10"/>
      <c r="D602" s="10"/>
      <c r="E602" s="10"/>
      <c r="F602" s="10"/>
      <c r="G602" s="10"/>
      <c r="H602" s="10"/>
      <c r="I602" s="4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7" x14ac:dyDescent="0.25">
      <c r="A603" s="10"/>
      <c r="B603" s="10"/>
      <c r="C603" s="10"/>
      <c r="D603" s="10"/>
      <c r="E603" s="10"/>
      <c r="F603" s="10"/>
      <c r="G603" s="10"/>
      <c r="H603" s="10"/>
      <c r="I603" s="4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7" x14ac:dyDescent="0.25">
      <c r="A604" s="10"/>
      <c r="B604" s="10"/>
      <c r="C604" s="10"/>
      <c r="D604" s="10"/>
      <c r="E604" s="10"/>
      <c r="F604" s="10"/>
      <c r="G604" s="10"/>
      <c r="H604" s="10"/>
      <c r="I604" s="4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7" x14ac:dyDescent="0.25">
      <c r="A605" s="10"/>
      <c r="B605" s="10"/>
      <c r="C605" s="10"/>
      <c r="D605" s="10"/>
      <c r="E605" s="10"/>
      <c r="F605" s="10"/>
      <c r="G605" s="10"/>
      <c r="H605" s="10"/>
      <c r="I605" s="4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7" x14ac:dyDescent="0.25">
      <c r="A606" s="10"/>
      <c r="B606" s="10"/>
      <c r="C606" s="10"/>
      <c r="D606" s="10"/>
      <c r="E606" s="10"/>
      <c r="F606" s="10"/>
      <c r="G606" s="10"/>
      <c r="H606" s="10"/>
      <c r="I606" s="4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7" x14ac:dyDescent="0.25">
      <c r="A607" s="10"/>
      <c r="B607" s="10"/>
      <c r="C607" s="10"/>
      <c r="D607" s="10"/>
      <c r="E607" s="10"/>
      <c r="F607" s="10"/>
      <c r="G607" s="10"/>
      <c r="H607" s="10"/>
      <c r="I607" s="4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7" x14ac:dyDescent="0.25">
      <c r="A608" s="10"/>
      <c r="B608" s="10"/>
      <c r="C608" s="10"/>
      <c r="D608" s="10"/>
      <c r="E608" s="10"/>
      <c r="F608" s="10"/>
      <c r="G608" s="10"/>
      <c r="H608" s="10"/>
      <c r="I608" s="4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7" x14ac:dyDescent="0.25">
      <c r="A609" s="10"/>
      <c r="B609" s="10"/>
      <c r="C609" s="10"/>
      <c r="D609" s="10"/>
      <c r="E609" s="10"/>
      <c r="F609" s="10"/>
      <c r="G609" s="10"/>
      <c r="H609" s="10"/>
      <c r="I609" s="4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7" x14ac:dyDescent="0.25">
      <c r="A610" s="10"/>
      <c r="B610" s="10"/>
      <c r="C610" s="10"/>
      <c r="D610" s="10"/>
      <c r="E610" s="10"/>
      <c r="F610" s="10"/>
      <c r="G610" s="10"/>
      <c r="H610" s="10"/>
      <c r="I610" s="4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7" x14ac:dyDescent="0.25">
      <c r="A611" s="10"/>
      <c r="B611" s="10"/>
      <c r="C611" s="10"/>
      <c r="D611" s="10"/>
      <c r="E611" s="10"/>
      <c r="F611" s="10"/>
      <c r="G611" s="10"/>
      <c r="H611" s="10"/>
      <c r="I611" s="4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7" x14ac:dyDescent="0.25">
      <c r="A612" s="10"/>
      <c r="B612" s="10"/>
      <c r="C612" s="10"/>
      <c r="D612" s="10"/>
      <c r="E612" s="10"/>
      <c r="F612" s="10"/>
      <c r="G612" s="10"/>
      <c r="H612" s="10"/>
      <c r="I612" s="4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7" x14ac:dyDescent="0.25">
      <c r="A613" s="10"/>
      <c r="B613" s="10"/>
      <c r="C613" s="10"/>
      <c r="D613" s="10"/>
      <c r="E613" s="10"/>
      <c r="F613" s="10"/>
      <c r="G613" s="10"/>
      <c r="H613" s="10"/>
      <c r="I613" s="4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7" x14ac:dyDescent="0.25">
      <c r="A614" s="10"/>
      <c r="B614" s="10"/>
      <c r="C614" s="10"/>
      <c r="D614" s="10"/>
      <c r="E614" s="10"/>
      <c r="F614" s="10"/>
      <c r="G614" s="10"/>
      <c r="H614" s="10"/>
      <c r="I614" s="4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7" x14ac:dyDescent="0.25">
      <c r="A615" s="10"/>
      <c r="B615" s="10"/>
      <c r="C615" s="10"/>
      <c r="D615" s="10"/>
      <c r="E615" s="10"/>
      <c r="F615" s="10"/>
      <c r="G615" s="10"/>
      <c r="H615" s="10"/>
      <c r="I615" s="4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7" x14ac:dyDescent="0.25">
      <c r="A616" s="10"/>
      <c r="B616" s="10"/>
      <c r="C616" s="10"/>
      <c r="D616" s="10"/>
      <c r="E616" s="10"/>
      <c r="F616" s="10"/>
      <c r="G616" s="10"/>
      <c r="H616" s="10"/>
      <c r="I616" s="4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7" x14ac:dyDescent="0.25">
      <c r="A617" s="10"/>
      <c r="B617" s="10"/>
      <c r="C617" s="10"/>
      <c r="D617" s="10"/>
      <c r="E617" s="10"/>
      <c r="F617" s="10"/>
      <c r="G617" s="10"/>
      <c r="H617" s="10"/>
      <c r="I617" s="4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7" x14ac:dyDescent="0.25">
      <c r="A618" s="10"/>
      <c r="B618" s="10"/>
      <c r="C618" s="10"/>
      <c r="D618" s="10"/>
      <c r="E618" s="10"/>
      <c r="F618" s="10"/>
      <c r="G618" s="10"/>
      <c r="H618" s="10"/>
      <c r="I618" s="4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7" x14ac:dyDescent="0.25">
      <c r="A619" s="10"/>
      <c r="B619" s="10"/>
      <c r="C619" s="10"/>
      <c r="D619" s="10"/>
      <c r="E619" s="10"/>
      <c r="F619" s="10"/>
      <c r="G619" s="10"/>
      <c r="H619" s="10"/>
      <c r="I619" s="4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7" x14ac:dyDescent="0.25">
      <c r="A620" s="10"/>
      <c r="B620" s="10"/>
      <c r="C620" s="10"/>
      <c r="D620" s="10"/>
      <c r="E620" s="10"/>
      <c r="F620" s="10"/>
      <c r="G620" s="10"/>
      <c r="H620" s="10"/>
      <c r="I620" s="4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7" x14ac:dyDescent="0.25">
      <c r="A621" s="10"/>
      <c r="B621" s="10"/>
      <c r="C621" s="10"/>
      <c r="D621" s="10"/>
      <c r="E621" s="10"/>
      <c r="F621" s="10"/>
      <c r="G621" s="10"/>
      <c r="H621" s="10"/>
      <c r="I621" s="4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7" x14ac:dyDescent="0.25">
      <c r="A622" s="10"/>
      <c r="B622" s="10"/>
      <c r="C622" s="10"/>
      <c r="D622" s="10"/>
      <c r="E622" s="10"/>
      <c r="F622" s="10"/>
      <c r="G622" s="10"/>
      <c r="H622" s="10"/>
      <c r="I622" s="4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7" x14ac:dyDescent="0.25">
      <c r="A623" s="10"/>
      <c r="B623" s="10"/>
      <c r="C623" s="10"/>
      <c r="D623" s="10"/>
      <c r="E623" s="10"/>
      <c r="F623" s="10"/>
      <c r="G623" s="10"/>
      <c r="H623" s="10"/>
      <c r="I623" s="4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7" x14ac:dyDescent="0.25">
      <c r="A624" s="10"/>
      <c r="B624" s="10"/>
      <c r="C624" s="10"/>
      <c r="D624" s="10"/>
      <c r="E624" s="10"/>
      <c r="F624" s="10"/>
      <c r="G624" s="10"/>
      <c r="H624" s="10"/>
      <c r="I624" s="4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7" x14ac:dyDescent="0.25">
      <c r="A625" s="10"/>
      <c r="B625" s="10"/>
      <c r="C625" s="10"/>
      <c r="D625" s="10"/>
      <c r="E625" s="10"/>
      <c r="F625" s="10"/>
      <c r="G625" s="10"/>
      <c r="H625" s="10"/>
      <c r="I625" s="4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7" x14ac:dyDescent="0.25">
      <c r="A626" s="10"/>
      <c r="B626" s="10"/>
      <c r="C626" s="10"/>
      <c r="D626" s="10"/>
      <c r="E626" s="10"/>
      <c r="F626" s="10"/>
      <c r="G626" s="10"/>
      <c r="H626" s="10"/>
      <c r="I626" s="4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7" x14ac:dyDescent="0.25">
      <c r="A627" s="10"/>
      <c r="B627" s="10"/>
      <c r="C627" s="10"/>
      <c r="D627" s="10"/>
      <c r="E627" s="10"/>
      <c r="F627" s="10"/>
      <c r="G627" s="10"/>
      <c r="H627" s="10"/>
      <c r="I627" s="4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7" x14ac:dyDescent="0.25">
      <c r="A628" s="10"/>
      <c r="B628" s="10"/>
      <c r="C628" s="10"/>
      <c r="D628" s="10"/>
      <c r="E628" s="10"/>
      <c r="F628" s="10"/>
      <c r="G628" s="10"/>
      <c r="H628" s="10"/>
      <c r="I628" s="4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7" x14ac:dyDescent="0.25">
      <c r="A629" s="10"/>
      <c r="B629" s="10"/>
      <c r="C629" s="10"/>
      <c r="D629" s="10"/>
      <c r="E629" s="10"/>
      <c r="F629" s="10"/>
      <c r="G629" s="10"/>
      <c r="H629" s="10"/>
      <c r="I629" s="4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7" x14ac:dyDescent="0.25">
      <c r="A630" s="10"/>
      <c r="B630" s="10"/>
      <c r="C630" s="10"/>
      <c r="D630" s="10"/>
      <c r="E630" s="10"/>
      <c r="F630" s="10"/>
      <c r="G630" s="10"/>
      <c r="H630" s="10"/>
      <c r="I630" s="4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7" x14ac:dyDescent="0.25">
      <c r="A631" s="10"/>
      <c r="B631" s="10"/>
      <c r="C631" s="10"/>
      <c r="D631" s="10"/>
      <c r="E631" s="10"/>
      <c r="F631" s="10"/>
      <c r="G631" s="10"/>
      <c r="H631" s="10"/>
      <c r="I631" s="4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7" x14ac:dyDescent="0.25">
      <c r="A632" s="10"/>
      <c r="B632" s="10"/>
      <c r="C632" s="10"/>
      <c r="D632" s="10"/>
      <c r="E632" s="10"/>
      <c r="F632" s="10"/>
      <c r="G632" s="10"/>
      <c r="H632" s="10"/>
      <c r="I632" s="4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7" x14ac:dyDescent="0.25">
      <c r="A633" s="10"/>
      <c r="B633" s="10"/>
      <c r="C633" s="10"/>
      <c r="D633" s="10"/>
      <c r="E633" s="10"/>
      <c r="F633" s="10"/>
      <c r="G633" s="10"/>
      <c r="H633" s="10"/>
      <c r="I633" s="4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7" x14ac:dyDescent="0.25">
      <c r="A634" s="10"/>
      <c r="B634" s="10"/>
      <c r="C634" s="10"/>
      <c r="D634" s="10"/>
      <c r="E634" s="10"/>
      <c r="F634" s="10"/>
      <c r="G634" s="10"/>
      <c r="H634" s="10"/>
      <c r="I634" s="4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7" x14ac:dyDescent="0.25">
      <c r="A635" s="10"/>
      <c r="B635" s="10"/>
      <c r="C635" s="10"/>
      <c r="D635" s="10"/>
      <c r="E635" s="10"/>
      <c r="F635" s="10"/>
      <c r="G635" s="10"/>
      <c r="H635" s="10"/>
      <c r="I635" s="4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7" x14ac:dyDescent="0.25">
      <c r="A636" s="10"/>
      <c r="B636" s="10"/>
      <c r="C636" s="10"/>
      <c r="D636" s="10"/>
      <c r="E636" s="10"/>
      <c r="F636" s="10"/>
      <c r="G636" s="10"/>
      <c r="H636" s="10"/>
      <c r="I636" s="4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7" x14ac:dyDescent="0.25">
      <c r="A637" s="10"/>
      <c r="B637" s="10"/>
      <c r="C637" s="10"/>
      <c r="D637" s="10"/>
      <c r="E637" s="10"/>
      <c r="F637" s="10"/>
      <c r="G637" s="10"/>
      <c r="H637" s="10"/>
      <c r="I637" s="4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7" x14ac:dyDescent="0.25">
      <c r="A638" s="10"/>
      <c r="B638" s="10"/>
      <c r="C638" s="10"/>
      <c r="D638" s="10"/>
      <c r="E638" s="10"/>
      <c r="F638" s="10"/>
      <c r="G638" s="10"/>
      <c r="H638" s="10"/>
      <c r="I638" s="4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7" x14ac:dyDescent="0.25">
      <c r="A639" s="10"/>
      <c r="B639" s="10"/>
      <c r="C639" s="10"/>
      <c r="D639" s="10"/>
      <c r="E639" s="10"/>
      <c r="F639" s="10"/>
      <c r="G639" s="10"/>
      <c r="H639" s="10"/>
      <c r="I639" s="4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7" x14ac:dyDescent="0.25">
      <c r="A640" s="10"/>
      <c r="B640" s="10"/>
      <c r="C640" s="10"/>
      <c r="D640" s="10"/>
      <c r="E640" s="10"/>
      <c r="F640" s="10"/>
      <c r="G640" s="10"/>
      <c r="H640" s="10"/>
      <c r="I640" s="4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7" x14ac:dyDescent="0.25">
      <c r="A641" s="10"/>
      <c r="B641" s="10"/>
      <c r="C641" s="10"/>
      <c r="D641" s="10"/>
      <c r="E641" s="10"/>
      <c r="F641" s="10"/>
      <c r="G641" s="10"/>
      <c r="H641" s="10"/>
      <c r="I641" s="4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7" x14ac:dyDescent="0.25">
      <c r="A642" s="10"/>
      <c r="B642" s="10"/>
      <c r="C642" s="10"/>
      <c r="D642" s="10"/>
      <c r="E642" s="10"/>
      <c r="F642" s="10"/>
      <c r="G642" s="10"/>
      <c r="H642" s="10"/>
      <c r="I642" s="4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7" x14ac:dyDescent="0.25">
      <c r="A643" s="10"/>
      <c r="B643" s="10"/>
      <c r="C643" s="10"/>
      <c r="D643" s="10"/>
      <c r="E643" s="10"/>
      <c r="F643" s="10"/>
      <c r="G643" s="10"/>
      <c r="H643" s="10"/>
      <c r="I643" s="4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7" x14ac:dyDescent="0.25">
      <c r="A644" s="10"/>
      <c r="B644" s="10"/>
      <c r="C644" s="10"/>
      <c r="D644" s="10"/>
      <c r="E644" s="10"/>
      <c r="F644" s="10"/>
      <c r="G644" s="10"/>
      <c r="H644" s="10"/>
      <c r="I644" s="4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7" x14ac:dyDescent="0.25">
      <c r="A645" s="10"/>
      <c r="B645" s="10"/>
      <c r="C645" s="10"/>
      <c r="D645" s="10"/>
      <c r="E645" s="10"/>
      <c r="F645" s="10"/>
      <c r="G645" s="10"/>
      <c r="H645" s="10"/>
      <c r="I645" s="4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7" x14ac:dyDescent="0.25">
      <c r="A646" s="10"/>
      <c r="B646" s="10"/>
      <c r="C646" s="10"/>
      <c r="D646" s="10"/>
      <c r="E646" s="10"/>
      <c r="F646" s="10"/>
      <c r="G646" s="10"/>
      <c r="H646" s="10"/>
      <c r="I646" s="4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7" x14ac:dyDescent="0.25">
      <c r="A647" s="10"/>
      <c r="B647" s="10"/>
      <c r="C647" s="10"/>
      <c r="D647" s="10"/>
      <c r="E647" s="10"/>
      <c r="F647" s="10"/>
      <c r="G647" s="10"/>
      <c r="H647" s="10"/>
      <c r="I647" s="4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7" x14ac:dyDescent="0.25">
      <c r="A648" s="10"/>
      <c r="B648" s="10"/>
      <c r="C648" s="10"/>
      <c r="D648" s="10"/>
      <c r="E648" s="10"/>
      <c r="F648" s="10"/>
      <c r="G648" s="10"/>
      <c r="H648" s="10"/>
      <c r="I648" s="4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7" x14ac:dyDescent="0.25">
      <c r="A649" s="10"/>
      <c r="B649" s="10"/>
      <c r="C649" s="10"/>
      <c r="D649" s="10"/>
      <c r="E649" s="10"/>
      <c r="F649" s="10"/>
      <c r="G649" s="10"/>
      <c r="H649" s="10"/>
      <c r="I649" s="4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7" x14ac:dyDescent="0.25">
      <c r="A650" s="10"/>
      <c r="B650" s="10"/>
      <c r="C650" s="10"/>
      <c r="D650" s="10"/>
      <c r="E650" s="10"/>
      <c r="F650" s="10"/>
      <c r="G650" s="10"/>
      <c r="H650" s="10"/>
      <c r="I650" s="4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7" x14ac:dyDescent="0.25">
      <c r="A651" s="10"/>
      <c r="B651" s="10"/>
      <c r="C651" s="10"/>
      <c r="D651" s="10"/>
      <c r="E651" s="10"/>
      <c r="F651" s="10"/>
      <c r="G651" s="10"/>
      <c r="H651" s="10"/>
      <c r="I651" s="4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7" x14ac:dyDescent="0.25">
      <c r="A652" s="10"/>
      <c r="B652" s="10"/>
      <c r="C652" s="10"/>
      <c r="D652" s="10"/>
      <c r="E652" s="10"/>
      <c r="F652" s="10"/>
      <c r="G652" s="10"/>
      <c r="H652" s="10"/>
      <c r="I652" s="4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7" x14ac:dyDescent="0.25">
      <c r="A653" s="10"/>
      <c r="B653" s="10"/>
      <c r="C653" s="10"/>
      <c r="D653" s="10"/>
      <c r="E653" s="10"/>
      <c r="F653" s="10"/>
      <c r="G653" s="10"/>
      <c r="H653" s="10"/>
      <c r="I653" s="4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7" x14ac:dyDescent="0.25">
      <c r="A654" s="10"/>
      <c r="B654" s="10"/>
      <c r="C654" s="10"/>
      <c r="D654" s="10"/>
      <c r="E654" s="10"/>
      <c r="F654" s="10"/>
      <c r="G654" s="10"/>
      <c r="H654" s="10"/>
      <c r="I654" s="4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7" x14ac:dyDescent="0.25">
      <c r="A655" s="10"/>
      <c r="B655" s="10"/>
      <c r="C655" s="10"/>
      <c r="D655" s="10"/>
      <c r="E655" s="10"/>
      <c r="F655" s="10"/>
      <c r="G655" s="10"/>
      <c r="H655" s="10"/>
      <c r="I655" s="4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7" x14ac:dyDescent="0.25">
      <c r="A656" s="10"/>
      <c r="B656" s="10"/>
      <c r="C656" s="10"/>
      <c r="D656" s="10"/>
      <c r="E656" s="10"/>
      <c r="F656" s="10"/>
      <c r="G656" s="10"/>
      <c r="H656" s="10"/>
      <c r="I656" s="4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7" x14ac:dyDescent="0.25">
      <c r="A657" s="10"/>
      <c r="B657" s="10"/>
      <c r="C657" s="10"/>
      <c r="D657" s="10"/>
      <c r="E657" s="10"/>
      <c r="F657" s="10"/>
      <c r="G657" s="10"/>
      <c r="H657" s="10"/>
      <c r="I657" s="4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7" x14ac:dyDescent="0.25">
      <c r="A658" s="10"/>
      <c r="B658" s="10"/>
      <c r="C658" s="10"/>
      <c r="D658" s="10"/>
      <c r="E658" s="10"/>
      <c r="F658" s="10"/>
      <c r="G658" s="10"/>
      <c r="H658" s="10"/>
      <c r="I658" s="4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7" x14ac:dyDescent="0.25">
      <c r="A659" s="10"/>
      <c r="B659" s="10"/>
      <c r="C659" s="10"/>
      <c r="D659" s="10"/>
      <c r="E659" s="10"/>
      <c r="F659" s="10"/>
      <c r="G659" s="10"/>
      <c r="H659" s="10"/>
      <c r="I659" s="4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7" x14ac:dyDescent="0.25">
      <c r="A660" s="10"/>
      <c r="B660" s="10"/>
      <c r="C660" s="10"/>
      <c r="D660" s="10"/>
      <c r="E660" s="10"/>
      <c r="F660" s="10"/>
      <c r="G660" s="10"/>
      <c r="H660" s="10"/>
      <c r="I660" s="4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7" x14ac:dyDescent="0.25">
      <c r="A661" s="10"/>
      <c r="B661" s="10"/>
      <c r="C661" s="10"/>
      <c r="D661" s="10"/>
      <c r="E661" s="10"/>
      <c r="F661" s="10"/>
      <c r="G661" s="10"/>
      <c r="H661" s="10"/>
      <c r="I661" s="4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7" x14ac:dyDescent="0.25">
      <c r="A662" s="10"/>
      <c r="B662" s="10"/>
      <c r="C662" s="10"/>
      <c r="D662" s="10"/>
      <c r="E662" s="10"/>
      <c r="F662" s="10"/>
      <c r="G662" s="10"/>
      <c r="H662" s="10"/>
      <c r="I662" s="4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7" x14ac:dyDescent="0.25">
      <c r="A663" s="10"/>
      <c r="B663" s="10"/>
      <c r="C663" s="10"/>
      <c r="D663" s="10"/>
      <c r="E663" s="10"/>
      <c r="F663" s="10"/>
      <c r="G663" s="10"/>
      <c r="H663" s="10"/>
      <c r="I663" s="4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7" x14ac:dyDescent="0.25">
      <c r="A664" s="10"/>
      <c r="B664" s="10"/>
      <c r="C664" s="10"/>
      <c r="D664" s="10"/>
      <c r="E664" s="10"/>
      <c r="F664" s="10"/>
      <c r="G664" s="10"/>
      <c r="H664" s="10"/>
      <c r="I664" s="4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7" x14ac:dyDescent="0.25">
      <c r="A665" s="10"/>
      <c r="B665" s="10"/>
      <c r="C665" s="10"/>
      <c r="D665" s="10"/>
      <c r="E665" s="10"/>
      <c r="F665" s="10"/>
      <c r="G665" s="10"/>
      <c r="H665" s="10"/>
      <c r="I665" s="4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7" x14ac:dyDescent="0.25">
      <c r="A666" s="10"/>
      <c r="B666" s="10"/>
      <c r="C666" s="10"/>
      <c r="D666" s="10"/>
      <c r="E666" s="10"/>
      <c r="F666" s="10"/>
      <c r="G666" s="10"/>
      <c r="H666" s="10"/>
      <c r="I666" s="4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7" x14ac:dyDescent="0.25">
      <c r="A667" s="10"/>
      <c r="B667" s="10"/>
      <c r="C667" s="10"/>
      <c r="D667" s="10"/>
      <c r="E667" s="10"/>
      <c r="F667" s="10"/>
      <c r="G667" s="10"/>
      <c r="H667" s="10"/>
      <c r="I667" s="4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7" x14ac:dyDescent="0.25">
      <c r="A668" s="10"/>
      <c r="B668" s="10"/>
      <c r="C668" s="10"/>
      <c r="D668" s="10"/>
      <c r="E668" s="10"/>
      <c r="F668" s="10"/>
      <c r="G668" s="10"/>
      <c r="H668" s="10"/>
      <c r="I668" s="4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7" x14ac:dyDescent="0.25">
      <c r="A669" s="10"/>
      <c r="B669" s="10"/>
      <c r="C669" s="10"/>
      <c r="D669" s="10"/>
      <c r="E669" s="10"/>
      <c r="F669" s="10"/>
      <c r="G669" s="10"/>
      <c r="H669" s="10"/>
      <c r="I669" s="4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7" x14ac:dyDescent="0.25">
      <c r="A670" s="10"/>
      <c r="B670" s="10"/>
      <c r="C670" s="10"/>
      <c r="D670" s="10"/>
      <c r="E670" s="10"/>
      <c r="F670" s="10"/>
      <c r="G670" s="10"/>
      <c r="H670" s="10"/>
      <c r="I670" s="4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7" x14ac:dyDescent="0.25">
      <c r="A671" s="10"/>
      <c r="B671" s="10"/>
      <c r="C671" s="10"/>
      <c r="D671" s="10"/>
      <c r="E671" s="10"/>
      <c r="F671" s="10"/>
      <c r="G671" s="10"/>
      <c r="H671" s="10"/>
      <c r="I671" s="4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7" x14ac:dyDescent="0.25">
      <c r="A672" s="10"/>
      <c r="B672" s="10"/>
      <c r="C672" s="10"/>
      <c r="D672" s="10"/>
      <c r="E672" s="10"/>
      <c r="F672" s="10"/>
      <c r="G672" s="10"/>
      <c r="H672" s="10"/>
      <c r="I672" s="4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7" x14ac:dyDescent="0.25">
      <c r="A673" s="10"/>
      <c r="B673" s="10"/>
      <c r="C673" s="10"/>
      <c r="D673" s="10"/>
      <c r="E673" s="10"/>
      <c r="F673" s="10"/>
      <c r="G673" s="10"/>
      <c r="H673" s="10"/>
      <c r="I673" s="4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7" x14ac:dyDescent="0.25">
      <c r="A674" s="10"/>
      <c r="B674" s="10"/>
      <c r="C674" s="10"/>
      <c r="D674" s="10"/>
      <c r="E674" s="10"/>
      <c r="F674" s="10"/>
      <c r="G674" s="10"/>
      <c r="H674" s="10"/>
      <c r="I674" s="4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7" x14ac:dyDescent="0.25">
      <c r="A675" s="10"/>
      <c r="B675" s="10"/>
      <c r="C675" s="10"/>
      <c r="D675" s="10"/>
      <c r="E675" s="10"/>
      <c r="F675" s="10"/>
      <c r="G675" s="10"/>
      <c r="H675" s="10"/>
      <c r="I675" s="4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7" x14ac:dyDescent="0.25">
      <c r="A676" s="10"/>
      <c r="B676" s="10"/>
      <c r="C676" s="10"/>
      <c r="D676" s="10"/>
      <c r="E676" s="10"/>
      <c r="F676" s="10"/>
      <c r="G676" s="10"/>
      <c r="H676" s="10"/>
      <c r="I676" s="4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7" x14ac:dyDescent="0.25">
      <c r="A677" s="10"/>
      <c r="B677" s="10"/>
      <c r="C677" s="10"/>
      <c r="D677" s="10"/>
      <c r="E677" s="10"/>
      <c r="F677" s="10"/>
      <c r="G677" s="10"/>
      <c r="H677" s="10"/>
      <c r="I677" s="4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7" x14ac:dyDescent="0.25">
      <c r="A678" s="10"/>
      <c r="B678" s="10"/>
      <c r="C678" s="10"/>
      <c r="D678" s="10"/>
      <c r="E678" s="10"/>
      <c r="F678" s="10"/>
      <c r="G678" s="10"/>
      <c r="H678" s="10"/>
      <c r="I678" s="4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7" x14ac:dyDescent="0.25">
      <c r="A679" s="10"/>
      <c r="B679" s="10"/>
      <c r="C679" s="10"/>
      <c r="D679" s="10"/>
      <c r="E679" s="10"/>
      <c r="F679" s="10"/>
      <c r="G679" s="10"/>
      <c r="H679" s="10"/>
      <c r="I679" s="4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7" x14ac:dyDescent="0.25">
      <c r="A680" s="10"/>
      <c r="B680" s="10"/>
      <c r="C680" s="10"/>
      <c r="D680" s="10"/>
      <c r="E680" s="10"/>
      <c r="F680" s="10"/>
      <c r="G680" s="10"/>
      <c r="H680" s="10"/>
      <c r="I680" s="4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7" x14ac:dyDescent="0.25">
      <c r="A681" s="10"/>
      <c r="B681" s="10"/>
      <c r="C681" s="10"/>
      <c r="D681" s="10"/>
      <c r="E681" s="10"/>
      <c r="F681" s="10"/>
      <c r="G681" s="10"/>
      <c r="H681" s="10"/>
      <c r="I681" s="4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7" x14ac:dyDescent="0.25">
      <c r="A682" s="10"/>
      <c r="B682" s="10"/>
      <c r="C682" s="10"/>
      <c r="D682" s="10"/>
      <c r="E682" s="10"/>
      <c r="F682" s="10"/>
      <c r="G682" s="10"/>
      <c r="H682" s="10"/>
      <c r="I682" s="4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7" x14ac:dyDescent="0.25">
      <c r="A683" s="10"/>
      <c r="B683" s="10"/>
      <c r="C683" s="10"/>
      <c r="D683" s="10"/>
      <c r="E683" s="10"/>
      <c r="F683" s="10"/>
      <c r="G683" s="10"/>
      <c r="H683" s="10"/>
      <c r="I683" s="4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7" x14ac:dyDescent="0.25">
      <c r="A684" s="10"/>
      <c r="B684" s="10"/>
      <c r="C684" s="10"/>
      <c r="D684" s="10"/>
      <c r="E684" s="10"/>
      <c r="F684" s="10"/>
      <c r="G684" s="10"/>
      <c r="H684" s="10"/>
      <c r="I684" s="4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7" x14ac:dyDescent="0.25">
      <c r="A685" s="10"/>
      <c r="B685" s="10"/>
      <c r="C685" s="10"/>
      <c r="D685" s="10"/>
      <c r="E685" s="10"/>
      <c r="F685" s="10"/>
      <c r="G685" s="10"/>
      <c r="H685" s="10"/>
      <c r="I685" s="4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7" x14ac:dyDescent="0.25">
      <c r="A686" s="10"/>
      <c r="B686" s="10"/>
      <c r="C686" s="10"/>
      <c r="D686" s="10"/>
      <c r="E686" s="10"/>
      <c r="F686" s="10"/>
      <c r="G686" s="10"/>
      <c r="H686" s="10"/>
      <c r="I686" s="4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7" x14ac:dyDescent="0.25">
      <c r="A687" s="10"/>
      <c r="B687" s="10"/>
      <c r="C687" s="10"/>
      <c r="D687" s="10"/>
      <c r="E687" s="10"/>
      <c r="F687" s="10"/>
      <c r="G687" s="10"/>
      <c r="H687" s="10"/>
      <c r="I687" s="4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7" x14ac:dyDescent="0.25">
      <c r="A688" s="10"/>
      <c r="B688" s="10"/>
      <c r="C688" s="10"/>
      <c r="D688" s="10"/>
      <c r="E688" s="10"/>
      <c r="F688" s="10"/>
      <c r="G688" s="10"/>
      <c r="H688" s="10"/>
      <c r="I688" s="4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7" x14ac:dyDescent="0.25">
      <c r="A689" s="10"/>
      <c r="B689" s="10"/>
      <c r="C689" s="10"/>
      <c r="D689" s="10"/>
      <c r="E689" s="10"/>
      <c r="F689" s="10"/>
      <c r="G689" s="10"/>
      <c r="H689" s="10"/>
      <c r="I689" s="4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7" x14ac:dyDescent="0.25">
      <c r="A690" s="10"/>
      <c r="B690" s="10"/>
      <c r="C690" s="10"/>
      <c r="D690" s="10"/>
      <c r="E690" s="10"/>
      <c r="F690" s="10"/>
      <c r="G690" s="10"/>
      <c r="H690" s="10"/>
      <c r="I690" s="4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7" x14ac:dyDescent="0.25">
      <c r="A691" s="10"/>
      <c r="B691" s="10"/>
      <c r="C691" s="10"/>
      <c r="D691" s="10"/>
      <c r="E691" s="10"/>
      <c r="F691" s="10"/>
      <c r="G691" s="10"/>
      <c r="H691" s="10"/>
      <c r="I691" s="4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7" x14ac:dyDescent="0.25">
      <c r="A692" s="10"/>
      <c r="B692" s="10"/>
      <c r="C692" s="10"/>
      <c r="D692" s="10"/>
      <c r="E692" s="10"/>
      <c r="F692" s="10"/>
      <c r="G692" s="10"/>
      <c r="H692" s="10"/>
      <c r="I692" s="4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7" x14ac:dyDescent="0.25">
      <c r="A693" s="10"/>
      <c r="B693" s="10"/>
      <c r="C693" s="10"/>
      <c r="D693" s="10"/>
      <c r="E693" s="10"/>
      <c r="F693" s="10"/>
      <c r="G693" s="10"/>
      <c r="H693" s="10"/>
      <c r="I693" s="4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7" x14ac:dyDescent="0.25">
      <c r="A694" s="10"/>
      <c r="B694" s="10"/>
      <c r="C694" s="10"/>
      <c r="D694" s="10"/>
      <c r="E694" s="10"/>
      <c r="F694" s="10"/>
      <c r="G694" s="10"/>
      <c r="H694" s="10"/>
      <c r="I694" s="4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7" x14ac:dyDescent="0.25">
      <c r="A695" s="10"/>
      <c r="B695" s="10"/>
      <c r="C695" s="10"/>
      <c r="D695" s="10"/>
      <c r="E695" s="10"/>
      <c r="F695" s="10"/>
      <c r="G695" s="10"/>
      <c r="H695" s="10"/>
      <c r="I695" s="4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7" x14ac:dyDescent="0.25">
      <c r="A696" s="10"/>
      <c r="B696" s="10"/>
      <c r="C696" s="10"/>
      <c r="D696" s="10"/>
      <c r="E696" s="10"/>
      <c r="F696" s="10"/>
      <c r="G696" s="10"/>
      <c r="H696" s="10"/>
      <c r="I696" s="4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7" x14ac:dyDescent="0.25">
      <c r="A697" s="10"/>
      <c r="B697" s="10"/>
      <c r="C697" s="10"/>
      <c r="D697" s="10"/>
      <c r="E697" s="10"/>
      <c r="F697" s="10"/>
      <c r="G697" s="10"/>
      <c r="H697" s="10"/>
      <c r="I697" s="4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7" x14ac:dyDescent="0.25">
      <c r="A698" s="10"/>
      <c r="B698" s="10"/>
      <c r="C698" s="10"/>
      <c r="D698" s="10"/>
      <c r="E698" s="10"/>
      <c r="F698" s="10"/>
      <c r="G698" s="10"/>
      <c r="H698" s="10"/>
      <c r="I698" s="4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7" x14ac:dyDescent="0.25">
      <c r="A699" s="10"/>
      <c r="B699" s="10"/>
      <c r="C699" s="10"/>
      <c r="D699" s="10"/>
      <c r="E699" s="10"/>
      <c r="F699" s="10"/>
      <c r="G699" s="10"/>
      <c r="H699" s="10"/>
      <c r="I699" s="4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7" x14ac:dyDescent="0.25">
      <c r="A700" s="10"/>
      <c r="B700" s="10"/>
      <c r="C700" s="10"/>
      <c r="D700" s="10"/>
      <c r="E700" s="10"/>
      <c r="F700" s="10"/>
      <c r="G700" s="10"/>
      <c r="H700" s="10"/>
      <c r="I700" s="4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7" x14ac:dyDescent="0.25">
      <c r="A701" s="10"/>
      <c r="B701" s="10"/>
      <c r="C701" s="10"/>
      <c r="D701" s="10"/>
      <c r="E701" s="10"/>
      <c r="F701" s="10"/>
      <c r="G701" s="10"/>
      <c r="H701" s="10"/>
      <c r="I701" s="4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7" x14ac:dyDescent="0.25">
      <c r="A702" s="10"/>
      <c r="B702" s="10"/>
      <c r="C702" s="10"/>
      <c r="D702" s="10"/>
      <c r="E702" s="10"/>
      <c r="F702" s="10"/>
      <c r="G702" s="10"/>
      <c r="H702" s="10"/>
      <c r="I702" s="4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7" x14ac:dyDescent="0.25">
      <c r="A703" s="10"/>
      <c r="B703" s="10"/>
      <c r="C703" s="10"/>
      <c r="D703" s="10"/>
      <c r="E703" s="10"/>
      <c r="F703" s="10"/>
      <c r="G703" s="10"/>
      <c r="H703" s="10"/>
      <c r="I703" s="4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7" x14ac:dyDescent="0.25">
      <c r="A704" s="10"/>
      <c r="B704" s="10"/>
      <c r="C704" s="10"/>
      <c r="D704" s="10"/>
      <c r="E704" s="10"/>
      <c r="F704" s="10"/>
      <c r="G704" s="10"/>
      <c r="H704" s="10"/>
      <c r="I704" s="4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7" x14ac:dyDescent="0.25">
      <c r="A705" s="10"/>
      <c r="B705" s="10"/>
      <c r="C705" s="10"/>
      <c r="D705" s="10"/>
      <c r="E705" s="10"/>
      <c r="F705" s="10"/>
      <c r="G705" s="10"/>
      <c r="H705" s="10"/>
      <c r="I705" s="4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7" x14ac:dyDescent="0.25">
      <c r="A706" s="10"/>
      <c r="B706" s="10"/>
      <c r="C706" s="10"/>
      <c r="D706" s="10"/>
      <c r="E706" s="10"/>
      <c r="F706" s="10"/>
      <c r="G706" s="10"/>
      <c r="H706" s="10"/>
      <c r="I706" s="4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7" x14ac:dyDescent="0.25">
      <c r="A707" s="10"/>
      <c r="B707" s="10"/>
      <c r="C707" s="10"/>
      <c r="D707" s="10"/>
      <c r="E707" s="10"/>
      <c r="F707" s="10"/>
      <c r="G707" s="10"/>
      <c r="H707" s="10"/>
      <c r="I707" s="4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7" x14ac:dyDescent="0.25">
      <c r="A708" s="10"/>
      <c r="B708" s="10"/>
      <c r="C708" s="10"/>
      <c r="D708" s="10"/>
      <c r="E708" s="10"/>
      <c r="F708" s="10"/>
      <c r="G708" s="10"/>
      <c r="H708" s="10"/>
      <c r="I708" s="4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7" x14ac:dyDescent="0.25">
      <c r="A709" s="10"/>
      <c r="B709" s="10"/>
      <c r="C709" s="10"/>
      <c r="D709" s="10"/>
      <c r="E709" s="10"/>
      <c r="F709" s="10"/>
      <c r="G709" s="10"/>
      <c r="H709" s="10"/>
      <c r="I709" s="4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7" x14ac:dyDescent="0.25">
      <c r="A710" s="10"/>
      <c r="B710" s="10"/>
      <c r="C710" s="10"/>
      <c r="D710" s="10"/>
      <c r="E710" s="10"/>
      <c r="F710" s="10"/>
      <c r="G710" s="10"/>
      <c r="H710" s="10"/>
      <c r="I710" s="4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7" x14ac:dyDescent="0.25">
      <c r="A711" s="10"/>
      <c r="B711" s="10"/>
      <c r="C711" s="10"/>
      <c r="D711" s="10"/>
      <c r="E711" s="10"/>
      <c r="F711" s="10"/>
      <c r="G711" s="10"/>
      <c r="H711" s="10"/>
      <c r="I711" s="4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7" x14ac:dyDescent="0.25">
      <c r="A712" s="10"/>
      <c r="B712" s="10"/>
      <c r="C712" s="10"/>
      <c r="D712" s="10"/>
      <c r="E712" s="10"/>
      <c r="F712" s="10"/>
      <c r="G712" s="10"/>
      <c r="H712" s="10"/>
      <c r="I712" s="4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7" x14ac:dyDescent="0.25">
      <c r="A713" s="10"/>
      <c r="B713" s="10"/>
      <c r="C713" s="10"/>
      <c r="D713" s="10"/>
      <c r="E713" s="10"/>
      <c r="F713" s="10"/>
      <c r="G713" s="10"/>
      <c r="H713" s="10"/>
      <c r="I713" s="4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7" x14ac:dyDescent="0.25">
      <c r="A714" s="10"/>
      <c r="B714" s="10"/>
      <c r="C714" s="10"/>
      <c r="D714" s="10"/>
      <c r="E714" s="10"/>
      <c r="F714" s="10"/>
      <c r="G714" s="10"/>
      <c r="H714" s="10"/>
      <c r="I714" s="4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7" x14ac:dyDescent="0.25">
      <c r="A715" s="10"/>
      <c r="B715" s="10"/>
      <c r="C715" s="10"/>
      <c r="D715" s="10"/>
      <c r="E715" s="10"/>
      <c r="F715" s="10"/>
      <c r="G715" s="10"/>
      <c r="H715" s="10"/>
      <c r="I715" s="4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7" x14ac:dyDescent="0.25">
      <c r="A716" s="10"/>
      <c r="B716" s="10"/>
      <c r="C716" s="10"/>
      <c r="D716" s="10"/>
      <c r="E716" s="10"/>
      <c r="F716" s="10"/>
      <c r="G716" s="10"/>
      <c r="H716" s="10"/>
      <c r="I716" s="4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7" x14ac:dyDescent="0.25">
      <c r="A717" s="10"/>
      <c r="B717" s="10"/>
      <c r="C717" s="10"/>
      <c r="D717" s="10"/>
      <c r="E717" s="10"/>
      <c r="F717" s="10"/>
      <c r="G717" s="10"/>
      <c r="H717" s="10"/>
      <c r="I717" s="4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7" x14ac:dyDescent="0.25">
      <c r="A718" s="10"/>
      <c r="B718" s="10"/>
      <c r="C718" s="10"/>
      <c r="D718" s="10"/>
      <c r="E718" s="10"/>
      <c r="F718" s="10"/>
      <c r="G718" s="10"/>
      <c r="H718" s="10"/>
      <c r="I718" s="4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7" x14ac:dyDescent="0.25">
      <c r="A719" s="10"/>
      <c r="B719" s="10"/>
      <c r="C719" s="10"/>
      <c r="D719" s="10"/>
      <c r="E719" s="10"/>
      <c r="F719" s="10"/>
      <c r="G719" s="10"/>
      <c r="H719" s="10"/>
      <c r="I719" s="4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7" x14ac:dyDescent="0.25">
      <c r="A720" s="10"/>
      <c r="B720" s="10"/>
      <c r="C720" s="10"/>
      <c r="D720" s="10"/>
      <c r="E720" s="10"/>
      <c r="F720" s="10"/>
      <c r="G720" s="10"/>
      <c r="H720" s="10"/>
      <c r="I720" s="4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7" x14ac:dyDescent="0.25">
      <c r="A721" s="10"/>
      <c r="B721" s="10"/>
      <c r="C721" s="10"/>
      <c r="D721" s="10"/>
      <c r="E721" s="10"/>
      <c r="F721" s="10"/>
      <c r="G721" s="10"/>
      <c r="H721" s="10"/>
      <c r="I721" s="4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7" x14ac:dyDescent="0.25">
      <c r="A722" s="10"/>
      <c r="B722" s="10"/>
      <c r="C722" s="10"/>
      <c r="D722" s="10"/>
      <c r="E722" s="10"/>
      <c r="F722" s="10"/>
      <c r="G722" s="10"/>
      <c r="H722" s="10"/>
      <c r="I722" s="4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7" x14ac:dyDescent="0.25">
      <c r="A723" s="10"/>
      <c r="B723" s="10"/>
      <c r="C723" s="10"/>
      <c r="D723" s="10"/>
      <c r="E723" s="10"/>
      <c r="F723" s="10"/>
      <c r="G723" s="10"/>
      <c r="H723" s="10"/>
      <c r="I723" s="4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7" x14ac:dyDescent="0.25">
      <c r="A724" s="10"/>
      <c r="B724" s="10"/>
      <c r="C724" s="10"/>
      <c r="D724" s="10"/>
      <c r="E724" s="10"/>
      <c r="F724" s="10"/>
      <c r="G724" s="10"/>
      <c r="H724" s="10"/>
      <c r="I724" s="4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7" x14ac:dyDescent="0.25">
      <c r="A725" s="10"/>
      <c r="B725" s="10"/>
      <c r="C725" s="10"/>
      <c r="D725" s="10"/>
      <c r="E725" s="10"/>
      <c r="F725" s="10"/>
      <c r="G725" s="10"/>
      <c r="H725" s="10"/>
      <c r="I725" s="4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7" x14ac:dyDescent="0.25">
      <c r="A726" s="10"/>
      <c r="B726" s="10"/>
      <c r="C726" s="10"/>
      <c r="D726" s="10"/>
      <c r="E726" s="10"/>
      <c r="F726" s="10"/>
      <c r="G726" s="10"/>
      <c r="H726" s="10"/>
      <c r="I726" s="4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7" x14ac:dyDescent="0.25">
      <c r="A727" s="10"/>
      <c r="B727" s="10"/>
      <c r="C727" s="10"/>
      <c r="D727" s="10"/>
      <c r="E727" s="10"/>
      <c r="F727" s="10"/>
      <c r="G727" s="10"/>
      <c r="H727" s="10"/>
      <c r="I727" s="4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7" x14ac:dyDescent="0.25">
      <c r="A728" s="10"/>
      <c r="B728" s="10"/>
      <c r="C728" s="10"/>
      <c r="D728" s="10"/>
      <c r="E728" s="10"/>
      <c r="F728" s="10"/>
      <c r="G728" s="10"/>
      <c r="H728" s="10"/>
      <c r="I728" s="4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7" x14ac:dyDescent="0.25">
      <c r="A729" s="10"/>
      <c r="B729" s="10"/>
      <c r="C729" s="10"/>
      <c r="D729" s="10"/>
      <c r="E729" s="10"/>
      <c r="F729" s="10"/>
      <c r="G729" s="10"/>
      <c r="H729" s="10"/>
      <c r="I729" s="4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7" x14ac:dyDescent="0.25">
      <c r="A730" s="10"/>
      <c r="B730" s="10"/>
      <c r="C730" s="10"/>
      <c r="D730" s="10"/>
      <c r="E730" s="10"/>
      <c r="F730" s="10"/>
      <c r="G730" s="10"/>
      <c r="H730" s="10"/>
      <c r="I730" s="4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7" x14ac:dyDescent="0.25">
      <c r="A731" s="10"/>
      <c r="B731" s="10"/>
      <c r="C731" s="10"/>
      <c r="D731" s="10"/>
      <c r="E731" s="10"/>
      <c r="F731" s="10"/>
      <c r="G731" s="10"/>
      <c r="H731" s="10"/>
      <c r="I731" s="4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7" x14ac:dyDescent="0.25">
      <c r="A732" s="10"/>
      <c r="B732" s="10"/>
      <c r="C732" s="10"/>
      <c r="D732" s="10"/>
      <c r="E732" s="10"/>
      <c r="F732" s="10"/>
      <c r="G732" s="10"/>
      <c r="H732" s="10"/>
      <c r="I732" s="4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7" x14ac:dyDescent="0.25">
      <c r="A733" s="10"/>
      <c r="B733" s="10"/>
      <c r="C733" s="10"/>
      <c r="D733" s="10"/>
      <c r="E733" s="10"/>
      <c r="F733" s="10"/>
      <c r="G733" s="10"/>
      <c r="H733" s="10"/>
      <c r="I733" s="4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7" x14ac:dyDescent="0.25">
      <c r="A734" s="10"/>
      <c r="B734" s="10"/>
      <c r="C734" s="10"/>
      <c r="D734" s="10"/>
      <c r="E734" s="10"/>
      <c r="F734" s="10"/>
      <c r="G734" s="10"/>
      <c r="H734" s="10"/>
      <c r="I734" s="4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7" x14ac:dyDescent="0.25">
      <c r="A735" s="10"/>
      <c r="B735" s="10"/>
      <c r="C735" s="10"/>
      <c r="D735" s="10"/>
      <c r="E735" s="10"/>
      <c r="F735" s="10"/>
      <c r="G735" s="10"/>
      <c r="H735" s="10"/>
      <c r="I735" s="4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7" x14ac:dyDescent="0.25">
      <c r="A736" s="10"/>
      <c r="B736" s="10"/>
      <c r="C736" s="10"/>
      <c r="D736" s="10"/>
      <c r="E736" s="10"/>
      <c r="F736" s="10"/>
      <c r="G736" s="10"/>
      <c r="H736" s="10"/>
      <c r="I736" s="4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7" x14ac:dyDescent="0.25">
      <c r="A737" s="10"/>
      <c r="B737" s="10"/>
      <c r="C737" s="10"/>
      <c r="D737" s="10"/>
      <c r="E737" s="10"/>
      <c r="F737" s="10"/>
      <c r="G737" s="10"/>
      <c r="H737" s="10"/>
      <c r="I737" s="4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7" x14ac:dyDescent="0.25">
      <c r="A738" s="10"/>
      <c r="B738" s="10"/>
      <c r="C738" s="10"/>
      <c r="D738" s="10"/>
      <c r="E738" s="10"/>
      <c r="F738" s="10"/>
      <c r="G738" s="10"/>
      <c r="H738" s="10"/>
      <c r="I738" s="4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7" x14ac:dyDescent="0.25">
      <c r="A739" s="10"/>
      <c r="B739" s="10"/>
      <c r="C739" s="10"/>
      <c r="D739" s="10"/>
      <c r="E739" s="10"/>
      <c r="F739" s="10"/>
      <c r="G739" s="10"/>
      <c r="H739" s="10"/>
      <c r="I739" s="4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7" x14ac:dyDescent="0.25">
      <c r="A740" s="10"/>
      <c r="B740" s="10"/>
      <c r="C740" s="10"/>
      <c r="D740" s="10"/>
      <c r="E740" s="10"/>
      <c r="F740" s="10"/>
      <c r="G740" s="10"/>
      <c r="H740" s="10"/>
      <c r="I740" s="4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7" x14ac:dyDescent="0.25">
      <c r="A741" s="10"/>
      <c r="B741" s="10"/>
      <c r="C741" s="10"/>
      <c r="D741" s="10"/>
      <c r="E741" s="10"/>
      <c r="F741" s="10"/>
      <c r="G741" s="10"/>
      <c r="H741" s="10"/>
      <c r="I741" s="4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7" x14ac:dyDescent="0.25">
      <c r="A742" s="10"/>
      <c r="B742" s="10"/>
      <c r="C742" s="10"/>
      <c r="D742" s="10"/>
      <c r="E742" s="10"/>
      <c r="F742" s="10"/>
      <c r="G742" s="10"/>
      <c r="H742" s="10"/>
      <c r="I742" s="4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7" x14ac:dyDescent="0.25">
      <c r="A743" s="10"/>
      <c r="B743" s="10"/>
      <c r="C743" s="10"/>
      <c r="D743" s="10"/>
      <c r="E743" s="10"/>
      <c r="F743" s="10"/>
      <c r="G743" s="10"/>
      <c r="H743" s="10"/>
      <c r="I743" s="4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7" x14ac:dyDescent="0.25">
      <c r="A744" s="10"/>
      <c r="B744" s="10"/>
      <c r="C744" s="10"/>
      <c r="D744" s="10"/>
      <c r="E744" s="10"/>
      <c r="F744" s="10"/>
      <c r="G744" s="10"/>
      <c r="H744" s="10"/>
      <c r="I744" s="4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7" x14ac:dyDescent="0.25">
      <c r="A745" s="10"/>
      <c r="B745" s="10"/>
      <c r="C745" s="10"/>
      <c r="D745" s="10"/>
      <c r="E745" s="10"/>
      <c r="F745" s="10"/>
      <c r="G745" s="10"/>
      <c r="H745" s="10"/>
      <c r="I745" s="4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7" x14ac:dyDescent="0.25">
      <c r="A746" s="10"/>
      <c r="B746" s="10"/>
      <c r="C746" s="10"/>
      <c r="D746" s="10"/>
      <c r="E746" s="10"/>
      <c r="F746" s="10"/>
      <c r="G746" s="10"/>
      <c r="H746" s="10"/>
      <c r="I746" s="4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7" x14ac:dyDescent="0.25">
      <c r="A747" s="10"/>
      <c r="B747" s="10"/>
      <c r="C747" s="10"/>
      <c r="D747" s="10"/>
      <c r="E747" s="10"/>
      <c r="F747" s="10"/>
      <c r="G747" s="10"/>
      <c r="H747" s="10"/>
      <c r="I747" s="4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7" x14ac:dyDescent="0.25">
      <c r="A748" s="10"/>
      <c r="B748" s="10"/>
      <c r="C748" s="10"/>
      <c r="D748" s="10"/>
      <c r="E748" s="10"/>
      <c r="F748" s="10"/>
      <c r="G748" s="10"/>
      <c r="H748" s="10"/>
      <c r="I748" s="4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7" x14ac:dyDescent="0.25">
      <c r="A749" s="10"/>
      <c r="B749" s="10"/>
      <c r="C749" s="10"/>
      <c r="D749" s="10"/>
      <c r="E749" s="10"/>
      <c r="F749" s="10"/>
      <c r="G749" s="10"/>
      <c r="H749" s="10"/>
      <c r="I749" s="4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7" x14ac:dyDescent="0.25">
      <c r="A750" s="10"/>
      <c r="B750" s="10"/>
      <c r="C750" s="10"/>
      <c r="D750" s="10"/>
      <c r="E750" s="10"/>
      <c r="F750" s="10"/>
      <c r="G750" s="10"/>
      <c r="H750" s="10"/>
      <c r="I750" s="4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7" x14ac:dyDescent="0.25">
      <c r="A751" s="10"/>
      <c r="B751" s="10"/>
      <c r="C751" s="10"/>
      <c r="D751" s="10"/>
      <c r="E751" s="10"/>
      <c r="F751" s="10"/>
      <c r="G751" s="10"/>
      <c r="H751" s="10"/>
      <c r="I751" s="4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7" x14ac:dyDescent="0.25">
      <c r="A752" s="10"/>
      <c r="B752" s="10"/>
      <c r="C752" s="10"/>
      <c r="D752" s="10"/>
      <c r="E752" s="10"/>
      <c r="F752" s="10"/>
      <c r="G752" s="10"/>
      <c r="H752" s="10"/>
      <c r="I752" s="4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7" x14ac:dyDescent="0.25">
      <c r="A753" s="10"/>
      <c r="B753" s="10"/>
      <c r="C753" s="10"/>
      <c r="D753" s="10"/>
      <c r="E753" s="10"/>
      <c r="F753" s="10"/>
      <c r="G753" s="10"/>
      <c r="H753" s="10"/>
      <c r="I753" s="4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7" x14ac:dyDescent="0.25">
      <c r="A754" s="10"/>
      <c r="B754" s="10"/>
      <c r="C754" s="10"/>
      <c r="D754" s="10"/>
      <c r="E754" s="10"/>
      <c r="F754" s="10"/>
      <c r="G754" s="10"/>
      <c r="H754" s="10"/>
      <c r="I754" s="4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7" x14ac:dyDescent="0.25">
      <c r="A755" s="10"/>
      <c r="B755" s="10"/>
      <c r="C755" s="10"/>
      <c r="D755" s="10"/>
      <c r="E755" s="10"/>
      <c r="F755" s="10"/>
      <c r="G755" s="10"/>
      <c r="H755" s="10"/>
      <c r="I755" s="4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7" x14ac:dyDescent="0.25">
      <c r="A756" s="10"/>
      <c r="B756" s="10"/>
      <c r="C756" s="10"/>
      <c r="D756" s="10"/>
      <c r="E756" s="10"/>
      <c r="F756" s="10"/>
      <c r="G756" s="10"/>
      <c r="H756" s="10"/>
      <c r="I756" s="4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7" x14ac:dyDescent="0.25">
      <c r="A757" s="10"/>
      <c r="B757" s="10"/>
      <c r="C757" s="10"/>
      <c r="D757" s="10"/>
      <c r="E757" s="10"/>
      <c r="F757" s="10"/>
      <c r="G757" s="10"/>
      <c r="H757" s="10"/>
      <c r="I757" s="4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7" x14ac:dyDescent="0.25">
      <c r="A758" s="10"/>
      <c r="B758" s="10"/>
      <c r="C758" s="10"/>
      <c r="D758" s="10"/>
      <c r="E758" s="10"/>
      <c r="F758" s="10"/>
      <c r="G758" s="10"/>
      <c r="H758" s="10"/>
      <c r="I758" s="4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7" x14ac:dyDescent="0.25">
      <c r="A759" s="10"/>
      <c r="B759" s="10"/>
      <c r="C759" s="10"/>
      <c r="D759" s="10"/>
      <c r="E759" s="10"/>
      <c r="F759" s="10"/>
      <c r="G759" s="10"/>
      <c r="H759" s="10"/>
      <c r="I759" s="4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7" x14ac:dyDescent="0.25">
      <c r="A760" s="10"/>
      <c r="B760" s="10"/>
      <c r="C760" s="10"/>
      <c r="D760" s="10"/>
      <c r="E760" s="10"/>
      <c r="F760" s="10"/>
      <c r="G760" s="10"/>
      <c r="H760" s="10"/>
      <c r="I760" s="4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7" x14ac:dyDescent="0.25">
      <c r="A761" s="10"/>
      <c r="B761" s="10"/>
      <c r="C761" s="10"/>
      <c r="D761" s="10"/>
      <c r="E761" s="10"/>
      <c r="F761" s="10"/>
      <c r="G761" s="10"/>
      <c r="H761" s="10"/>
      <c r="I761" s="4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7" x14ac:dyDescent="0.25">
      <c r="A762" s="10"/>
      <c r="B762" s="10"/>
      <c r="C762" s="10"/>
      <c r="D762" s="10"/>
      <c r="E762" s="10"/>
      <c r="F762" s="10"/>
      <c r="G762" s="10"/>
      <c r="H762" s="10"/>
      <c r="I762" s="4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7" x14ac:dyDescent="0.25">
      <c r="A763" s="10"/>
      <c r="B763" s="10"/>
      <c r="C763" s="10"/>
      <c r="D763" s="10"/>
      <c r="E763" s="10"/>
      <c r="F763" s="10"/>
      <c r="G763" s="10"/>
      <c r="H763" s="10"/>
      <c r="I763" s="4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7" x14ac:dyDescent="0.25">
      <c r="A764" s="10"/>
      <c r="B764" s="10"/>
      <c r="C764" s="10"/>
      <c r="D764" s="10"/>
      <c r="E764" s="10"/>
      <c r="F764" s="10"/>
      <c r="G764" s="10"/>
      <c r="H764" s="10"/>
      <c r="I764" s="4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7" x14ac:dyDescent="0.25">
      <c r="A765" s="10"/>
      <c r="B765" s="10"/>
      <c r="C765" s="10"/>
      <c r="D765" s="10"/>
      <c r="E765" s="10"/>
      <c r="F765" s="10"/>
      <c r="G765" s="10"/>
      <c r="H765" s="10"/>
      <c r="I765" s="4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7" x14ac:dyDescent="0.25">
      <c r="A766" s="10"/>
      <c r="B766" s="10"/>
      <c r="C766" s="10"/>
      <c r="D766" s="10"/>
      <c r="E766" s="10"/>
      <c r="F766" s="10"/>
      <c r="G766" s="10"/>
      <c r="H766" s="10"/>
      <c r="I766" s="4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7" x14ac:dyDescent="0.25">
      <c r="A767" s="10"/>
      <c r="B767" s="10"/>
      <c r="C767" s="10"/>
      <c r="D767" s="10"/>
      <c r="E767" s="10"/>
      <c r="F767" s="10"/>
      <c r="G767" s="10"/>
      <c r="H767" s="10"/>
      <c r="I767" s="4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7" x14ac:dyDescent="0.25">
      <c r="A768" s="10"/>
      <c r="B768" s="10"/>
      <c r="C768" s="10"/>
      <c r="D768" s="10"/>
      <c r="E768" s="10"/>
      <c r="F768" s="10"/>
      <c r="G768" s="10"/>
      <c r="H768" s="10"/>
      <c r="I768" s="4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7" x14ac:dyDescent="0.25">
      <c r="A769" s="10"/>
      <c r="B769" s="10"/>
      <c r="C769" s="10"/>
      <c r="D769" s="10"/>
      <c r="E769" s="10"/>
      <c r="F769" s="10"/>
      <c r="G769" s="10"/>
      <c r="H769" s="10"/>
      <c r="I769" s="4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7" x14ac:dyDescent="0.25">
      <c r="A770" s="10"/>
      <c r="B770" s="10"/>
      <c r="C770" s="10"/>
      <c r="D770" s="10"/>
      <c r="E770" s="10"/>
      <c r="F770" s="10"/>
      <c r="G770" s="10"/>
      <c r="H770" s="10"/>
      <c r="I770" s="4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7" x14ac:dyDescent="0.25">
      <c r="A771" s="10"/>
      <c r="B771" s="10"/>
      <c r="C771" s="10"/>
      <c r="D771" s="10"/>
      <c r="E771" s="10"/>
      <c r="F771" s="10"/>
      <c r="G771" s="10"/>
      <c r="H771" s="10"/>
      <c r="I771" s="4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7" x14ac:dyDescent="0.25">
      <c r="A772" s="10"/>
      <c r="B772" s="10"/>
      <c r="C772" s="10"/>
      <c r="D772" s="10"/>
      <c r="E772" s="10"/>
      <c r="F772" s="10"/>
      <c r="G772" s="10"/>
      <c r="H772" s="10"/>
      <c r="I772" s="4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7" x14ac:dyDescent="0.25">
      <c r="A773" s="10"/>
      <c r="B773" s="10"/>
      <c r="C773" s="10"/>
      <c r="D773" s="10"/>
      <c r="E773" s="10"/>
      <c r="F773" s="10"/>
      <c r="G773" s="10"/>
      <c r="H773" s="10"/>
      <c r="I773" s="4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7" x14ac:dyDescent="0.25">
      <c r="A774" s="10"/>
      <c r="B774" s="10"/>
      <c r="C774" s="10"/>
      <c r="D774" s="10"/>
      <c r="E774" s="10"/>
      <c r="F774" s="10"/>
      <c r="G774" s="10"/>
      <c r="H774" s="10"/>
      <c r="I774" s="4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7" x14ac:dyDescent="0.25">
      <c r="A775" s="10"/>
      <c r="B775" s="10"/>
      <c r="C775" s="10"/>
      <c r="D775" s="10"/>
      <c r="E775" s="10"/>
      <c r="F775" s="10"/>
      <c r="G775" s="10"/>
      <c r="H775" s="10"/>
      <c r="I775" s="4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7" x14ac:dyDescent="0.25">
      <c r="A776" s="10"/>
      <c r="B776" s="10"/>
      <c r="C776" s="10"/>
      <c r="D776" s="10"/>
      <c r="E776" s="10"/>
      <c r="F776" s="10"/>
      <c r="G776" s="10"/>
      <c r="H776" s="10"/>
      <c r="I776" s="4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7" x14ac:dyDescent="0.25">
      <c r="A777" s="10"/>
      <c r="B777" s="10"/>
      <c r="C777" s="10"/>
      <c r="D777" s="10"/>
      <c r="E777" s="10"/>
      <c r="F777" s="10"/>
      <c r="G777" s="10"/>
      <c r="H777" s="10"/>
      <c r="I777" s="4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7" x14ac:dyDescent="0.25">
      <c r="A778" s="10"/>
      <c r="B778" s="10"/>
      <c r="C778" s="10"/>
      <c r="D778" s="10"/>
      <c r="E778" s="10"/>
      <c r="F778" s="10"/>
      <c r="G778" s="10"/>
      <c r="H778" s="10"/>
      <c r="I778" s="4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7" x14ac:dyDescent="0.25">
      <c r="A779" s="10"/>
      <c r="B779" s="10"/>
      <c r="C779" s="10"/>
      <c r="D779" s="10"/>
      <c r="E779" s="10"/>
      <c r="F779" s="10"/>
      <c r="G779" s="10"/>
      <c r="H779" s="10"/>
      <c r="I779" s="4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7" x14ac:dyDescent="0.25">
      <c r="A780" s="10"/>
      <c r="B780" s="10"/>
      <c r="C780" s="10"/>
      <c r="D780" s="10"/>
      <c r="E780" s="10"/>
      <c r="F780" s="10"/>
      <c r="G780" s="10"/>
      <c r="H780" s="10"/>
      <c r="I780" s="4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7" x14ac:dyDescent="0.25">
      <c r="A781" s="10"/>
      <c r="B781" s="10"/>
      <c r="C781" s="10"/>
      <c r="D781" s="10"/>
      <c r="E781" s="10"/>
      <c r="F781" s="10"/>
      <c r="G781" s="10"/>
      <c r="H781" s="10"/>
      <c r="I781" s="4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7" x14ac:dyDescent="0.25">
      <c r="A782" s="10"/>
      <c r="B782" s="10"/>
      <c r="C782" s="10"/>
      <c r="D782" s="10"/>
      <c r="E782" s="10"/>
      <c r="F782" s="10"/>
      <c r="G782" s="10"/>
      <c r="H782" s="10"/>
      <c r="I782" s="4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7" x14ac:dyDescent="0.25">
      <c r="A783" s="10"/>
      <c r="B783" s="10"/>
      <c r="C783" s="10"/>
      <c r="D783" s="10"/>
      <c r="E783" s="10"/>
      <c r="F783" s="10"/>
      <c r="G783" s="10"/>
      <c r="H783" s="10"/>
      <c r="I783" s="4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7" x14ac:dyDescent="0.25">
      <c r="A784" s="10"/>
      <c r="B784" s="10"/>
      <c r="C784" s="10"/>
      <c r="D784" s="10"/>
      <c r="E784" s="10"/>
      <c r="F784" s="10"/>
      <c r="G784" s="10"/>
      <c r="H784" s="10"/>
      <c r="I784" s="4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7" x14ac:dyDescent="0.25">
      <c r="A785" s="10"/>
      <c r="B785" s="10"/>
      <c r="C785" s="10"/>
      <c r="D785" s="10"/>
      <c r="E785" s="10"/>
      <c r="F785" s="10"/>
      <c r="G785" s="10"/>
      <c r="H785" s="10"/>
      <c r="I785" s="4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7" x14ac:dyDescent="0.25">
      <c r="A786" s="10"/>
      <c r="B786" s="10"/>
      <c r="C786" s="10"/>
      <c r="D786" s="10"/>
      <c r="E786" s="10"/>
      <c r="F786" s="10"/>
      <c r="G786" s="10"/>
      <c r="H786" s="10"/>
      <c r="I786" s="4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7" x14ac:dyDescent="0.25">
      <c r="A787" s="10"/>
      <c r="B787" s="10"/>
      <c r="C787" s="10"/>
      <c r="D787" s="10"/>
      <c r="E787" s="10"/>
      <c r="F787" s="10"/>
      <c r="G787" s="10"/>
      <c r="H787" s="10"/>
      <c r="I787" s="4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7" x14ac:dyDescent="0.25">
      <c r="A788" s="10"/>
      <c r="B788" s="10"/>
      <c r="C788" s="10"/>
      <c r="D788" s="10"/>
      <c r="E788" s="10"/>
      <c r="F788" s="10"/>
      <c r="G788" s="10"/>
      <c r="H788" s="10"/>
      <c r="I788" s="4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7" x14ac:dyDescent="0.25">
      <c r="A789" s="10"/>
      <c r="B789" s="10"/>
      <c r="C789" s="10"/>
      <c r="D789" s="10"/>
      <c r="E789" s="10"/>
      <c r="F789" s="10"/>
      <c r="G789" s="10"/>
      <c r="H789" s="10"/>
      <c r="I789" s="4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7" x14ac:dyDescent="0.25">
      <c r="A790" s="10"/>
      <c r="B790" s="10"/>
      <c r="C790" s="10"/>
      <c r="D790" s="10"/>
      <c r="E790" s="10"/>
      <c r="F790" s="10"/>
      <c r="G790" s="10"/>
      <c r="H790" s="10"/>
      <c r="I790" s="4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7" x14ac:dyDescent="0.25">
      <c r="A791" s="10"/>
      <c r="B791" s="10"/>
      <c r="C791" s="10"/>
      <c r="D791" s="10"/>
      <c r="E791" s="10"/>
      <c r="F791" s="10"/>
      <c r="G791" s="10"/>
      <c r="H791" s="10"/>
      <c r="I791" s="4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7" x14ac:dyDescent="0.25">
      <c r="A792" s="10"/>
      <c r="B792" s="10"/>
      <c r="C792" s="10"/>
      <c r="D792" s="10"/>
      <c r="E792" s="10"/>
      <c r="F792" s="10"/>
      <c r="G792" s="10"/>
      <c r="H792" s="10"/>
      <c r="I792" s="4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7" x14ac:dyDescent="0.25">
      <c r="A793" s="10"/>
      <c r="B793" s="10"/>
      <c r="C793" s="10"/>
      <c r="D793" s="10"/>
      <c r="E793" s="10"/>
      <c r="F793" s="10"/>
      <c r="G793" s="10"/>
      <c r="H793" s="10"/>
      <c r="I793" s="4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7" x14ac:dyDescent="0.25">
      <c r="A794" s="10"/>
      <c r="B794" s="10"/>
      <c r="C794" s="10"/>
      <c r="D794" s="10"/>
      <c r="E794" s="10"/>
      <c r="F794" s="10"/>
      <c r="G794" s="10"/>
      <c r="H794" s="10"/>
      <c r="I794" s="4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7" x14ac:dyDescent="0.25">
      <c r="A795" s="10"/>
      <c r="B795" s="10"/>
      <c r="C795" s="10"/>
      <c r="D795" s="10"/>
      <c r="E795" s="10"/>
      <c r="F795" s="10"/>
      <c r="G795" s="10"/>
      <c r="H795" s="10"/>
      <c r="I795" s="4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7" x14ac:dyDescent="0.25">
      <c r="A796" s="10"/>
      <c r="B796" s="10"/>
      <c r="C796" s="10"/>
      <c r="D796" s="10"/>
      <c r="E796" s="10"/>
      <c r="F796" s="10"/>
      <c r="G796" s="10"/>
      <c r="H796" s="10"/>
      <c r="I796" s="4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7" x14ac:dyDescent="0.25">
      <c r="A797" s="10"/>
      <c r="B797" s="10"/>
      <c r="C797" s="10"/>
      <c r="D797" s="10"/>
      <c r="E797" s="10"/>
      <c r="F797" s="10"/>
      <c r="G797" s="10"/>
      <c r="H797" s="10"/>
      <c r="I797" s="4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7" x14ac:dyDescent="0.25">
      <c r="A798" s="10"/>
      <c r="B798" s="10"/>
      <c r="C798" s="10"/>
      <c r="D798" s="10"/>
      <c r="E798" s="10"/>
      <c r="F798" s="10"/>
      <c r="G798" s="10"/>
      <c r="H798" s="10"/>
      <c r="I798" s="4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7" x14ac:dyDescent="0.25">
      <c r="A799" s="10"/>
      <c r="B799" s="10"/>
      <c r="C799" s="10"/>
      <c r="D799" s="10"/>
      <c r="E799" s="10"/>
      <c r="F799" s="10"/>
      <c r="G799" s="10"/>
      <c r="H799" s="10"/>
      <c r="I799" s="4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7" x14ac:dyDescent="0.25">
      <c r="A800" s="10"/>
      <c r="B800" s="10"/>
      <c r="C800" s="10"/>
      <c r="D800" s="10"/>
      <c r="E800" s="10"/>
      <c r="F800" s="10"/>
      <c r="G800" s="10"/>
      <c r="H800" s="10"/>
      <c r="I800" s="4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7" x14ac:dyDescent="0.25">
      <c r="A801" s="10"/>
      <c r="B801" s="10"/>
      <c r="C801" s="10"/>
      <c r="D801" s="10"/>
      <c r="E801" s="10"/>
      <c r="F801" s="10"/>
      <c r="G801" s="10"/>
      <c r="H801" s="10"/>
      <c r="I801" s="4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7" x14ac:dyDescent="0.25">
      <c r="A802" s="10"/>
      <c r="B802" s="10"/>
      <c r="C802" s="10"/>
      <c r="D802" s="10"/>
      <c r="E802" s="10"/>
      <c r="F802" s="10"/>
      <c r="G802" s="10"/>
      <c r="H802" s="10"/>
      <c r="I802" s="4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7" x14ac:dyDescent="0.25">
      <c r="A803" s="10"/>
      <c r="B803" s="10"/>
      <c r="C803" s="10"/>
      <c r="D803" s="10"/>
      <c r="E803" s="10"/>
      <c r="F803" s="10"/>
      <c r="G803" s="10"/>
      <c r="H803" s="10"/>
      <c r="I803" s="4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7" x14ac:dyDescent="0.25">
      <c r="A804" s="10"/>
      <c r="B804" s="10"/>
      <c r="C804" s="10"/>
      <c r="D804" s="10"/>
      <c r="E804" s="10"/>
      <c r="F804" s="10"/>
      <c r="G804" s="10"/>
      <c r="H804" s="10"/>
      <c r="I804" s="4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7" x14ac:dyDescent="0.25">
      <c r="A805" s="10"/>
      <c r="B805" s="10"/>
      <c r="C805" s="10"/>
      <c r="D805" s="10"/>
      <c r="E805" s="10"/>
      <c r="F805" s="10"/>
      <c r="G805" s="10"/>
      <c r="H805" s="10"/>
      <c r="I805" s="4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7" x14ac:dyDescent="0.25">
      <c r="A806" s="10"/>
      <c r="B806" s="10"/>
      <c r="C806" s="10"/>
      <c r="D806" s="10"/>
      <c r="E806" s="10"/>
      <c r="F806" s="10"/>
      <c r="G806" s="10"/>
      <c r="H806" s="10"/>
      <c r="I806" s="4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7" x14ac:dyDescent="0.25">
      <c r="A807" s="10"/>
      <c r="B807" s="10"/>
      <c r="C807" s="10"/>
      <c r="D807" s="10"/>
      <c r="E807" s="10"/>
      <c r="F807" s="10"/>
      <c r="G807" s="10"/>
      <c r="H807" s="10"/>
      <c r="I807" s="4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7" x14ac:dyDescent="0.25">
      <c r="A808" s="10"/>
      <c r="B808" s="10"/>
      <c r="C808" s="10"/>
      <c r="D808" s="10"/>
      <c r="E808" s="10"/>
      <c r="F808" s="10"/>
      <c r="G808" s="10"/>
      <c r="H808" s="10"/>
      <c r="I808" s="4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7" x14ac:dyDescent="0.25">
      <c r="A809" s="10"/>
      <c r="B809" s="10"/>
      <c r="C809" s="10"/>
      <c r="D809" s="10"/>
      <c r="E809" s="10"/>
      <c r="F809" s="10"/>
      <c r="G809" s="10"/>
      <c r="H809" s="10"/>
      <c r="I809" s="4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7" x14ac:dyDescent="0.25">
      <c r="A810" s="10"/>
      <c r="B810" s="10"/>
      <c r="C810" s="10"/>
      <c r="D810" s="10"/>
      <c r="E810" s="10"/>
      <c r="F810" s="10"/>
      <c r="G810" s="10"/>
      <c r="H810" s="10"/>
      <c r="I810" s="4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7" x14ac:dyDescent="0.25">
      <c r="A811" s="10"/>
      <c r="B811" s="10"/>
      <c r="C811" s="10"/>
      <c r="D811" s="10"/>
      <c r="E811" s="10"/>
      <c r="F811" s="10"/>
      <c r="G811" s="10"/>
      <c r="H811" s="10"/>
      <c r="I811" s="4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7" x14ac:dyDescent="0.25">
      <c r="A812" s="10"/>
      <c r="B812" s="10"/>
      <c r="C812" s="10"/>
      <c r="D812" s="10"/>
      <c r="E812" s="10"/>
      <c r="F812" s="10"/>
      <c r="G812" s="10"/>
      <c r="H812" s="10"/>
      <c r="I812" s="4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7" x14ac:dyDescent="0.25">
      <c r="A813" s="10"/>
      <c r="B813" s="10"/>
      <c r="C813" s="10"/>
      <c r="D813" s="10"/>
      <c r="E813" s="10"/>
      <c r="F813" s="10"/>
      <c r="G813" s="10"/>
      <c r="H813" s="10"/>
      <c r="I813" s="4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7" x14ac:dyDescent="0.25">
      <c r="A814" s="10"/>
      <c r="B814" s="10"/>
      <c r="C814" s="10"/>
      <c r="D814" s="10"/>
      <c r="E814" s="10"/>
      <c r="F814" s="10"/>
      <c r="G814" s="10"/>
      <c r="H814" s="10"/>
      <c r="I814" s="4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7" x14ac:dyDescent="0.25">
      <c r="A815" s="10"/>
      <c r="B815" s="10"/>
      <c r="C815" s="10"/>
      <c r="D815" s="10"/>
      <c r="E815" s="10"/>
      <c r="F815" s="10"/>
      <c r="G815" s="10"/>
      <c r="H815" s="10"/>
      <c r="I815" s="4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7" x14ac:dyDescent="0.25">
      <c r="A816" s="10"/>
      <c r="B816" s="10"/>
      <c r="C816" s="10"/>
      <c r="D816" s="10"/>
      <c r="E816" s="10"/>
      <c r="F816" s="10"/>
      <c r="G816" s="10"/>
      <c r="H816" s="10"/>
      <c r="I816" s="4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7" x14ac:dyDescent="0.25">
      <c r="A817" s="10"/>
      <c r="B817" s="10"/>
      <c r="C817" s="10"/>
      <c r="D817" s="10"/>
      <c r="E817" s="10"/>
      <c r="F817" s="10"/>
      <c r="G817" s="10"/>
      <c r="H817" s="10"/>
      <c r="I817" s="4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7" x14ac:dyDescent="0.25">
      <c r="A818" s="10"/>
      <c r="B818" s="10"/>
      <c r="C818" s="10"/>
      <c r="D818" s="10"/>
      <c r="E818" s="10"/>
      <c r="F818" s="10"/>
      <c r="G818" s="10"/>
      <c r="H818" s="10"/>
      <c r="I818" s="4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7" x14ac:dyDescent="0.25">
      <c r="A819" s="10"/>
      <c r="B819" s="10"/>
      <c r="C819" s="10"/>
      <c r="D819" s="10"/>
      <c r="E819" s="10"/>
      <c r="F819" s="10"/>
      <c r="G819" s="10"/>
      <c r="H819" s="10"/>
      <c r="I819" s="4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7" x14ac:dyDescent="0.25">
      <c r="A820" s="10"/>
      <c r="B820" s="10"/>
      <c r="C820" s="10"/>
      <c r="D820" s="10"/>
      <c r="E820" s="10"/>
      <c r="F820" s="10"/>
      <c r="G820" s="10"/>
      <c r="H820" s="10"/>
      <c r="I820" s="4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7" x14ac:dyDescent="0.25">
      <c r="A821" s="10"/>
      <c r="B821" s="10"/>
      <c r="C821" s="10"/>
      <c r="D821" s="10"/>
      <c r="E821" s="10"/>
      <c r="F821" s="10"/>
      <c r="G821" s="10"/>
      <c r="H821" s="10"/>
      <c r="I821" s="4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7" x14ac:dyDescent="0.25">
      <c r="A822" s="10"/>
      <c r="B822" s="10"/>
      <c r="C822" s="10"/>
      <c r="D822" s="10"/>
      <c r="E822" s="10"/>
      <c r="F822" s="10"/>
      <c r="G822" s="10"/>
      <c r="H822" s="10"/>
      <c r="I822" s="4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7" x14ac:dyDescent="0.25">
      <c r="A823" s="10"/>
      <c r="B823" s="10"/>
      <c r="C823" s="10"/>
      <c r="D823" s="10"/>
      <c r="E823" s="10"/>
      <c r="F823" s="10"/>
      <c r="G823" s="10"/>
      <c r="H823" s="10"/>
      <c r="I823" s="4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7" x14ac:dyDescent="0.25">
      <c r="A824" s="10"/>
      <c r="B824" s="10"/>
      <c r="C824" s="10"/>
      <c r="D824" s="10"/>
      <c r="E824" s="10"/>
      <c r="F824" s="10"/>
      <c r="G824" s="10"/>
      <c r="H824" s="10"/>
      <c r="I824" s="4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7" x14ac:dyDescent="0.25">
      <c r="A825" s="10"/>
      <c r="B825" s="10"/>
      <c r="C825" s="10"/>
      <c r="D825" s="10"/>
      <c r="E825" s="10"/>
      <c r="F825" s="10"/>
      <c r="G825" s="10"/>
      <c r="H825" s="10"/>
      <c r="I825" s="4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7" x14ac:dyDescent="0.25">
      <c r="A826" s="10"/>
      <c r="B826" s="10"/>
      <c r="C826" s="10"/>
      <c r="D826" s="10"/>
      <c r="E826" s="10"/>
      <c r="F826" s="10"/>
      <c r="G826" s="10"/>
      <c r="H826" s="10"/>
      <c r="I826" s="4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7" x14ac:dyDescent="0.25">
      <c r="A827" s="10"/>
      <c r="B827" s="10"/>
      <c r="C827" s="10"/>
      <c r="D827" s="10"/>
      <c r="E827" s="10"/>
      <c r="F827" s="10"/>
      <c r="G827" s="10"/>
      <c r="H827" s="10"/>
      <c r="I827" s="4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7" x14ac:dyDescent="0.25">
      <c r="A828" s="10"/>
      <c r="B828" s="10"/>
      <c r="C828" s="10"/>
      <c r="D828" s="10"/>
      <c r="E828" s="10"/>
      <c r="F828" s="10"/>
      <c r="G828" s="10"/>
      <c r="H828" s="10"/>
      <c r="I828" s="4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7" x14ac:dyDescent="0.25">
      <c r="A829" s="10"/>
      <c r="B829" s="10"/>
      <c r="C829" s="10"/>
      <c r="D829" s="10"/>
      <c r="E829" s="10"/>
      <c r="F829" s="10"/>
      <c r="G829" s="10"/>
      <c r="H829" s="10"/>
      <c r="I829" s="4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7" x14ac:dyDescent="0.25">
      <c r="A830" s="10"/>
      <c r="B830" s="10"/>
      <c r="C830" s="10"/>
      <c r="D830" s="10"/>
      <c r="E830" s="10"/>
      <c r="F830" s="10"/>
      <c r="G830" s="10"/>
      <c r="H830" s="10"/>
      <c r="I830" s="4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7" x14ac:dyDescent="0.25">
      <c r="A831" s="10"/>
      <c r="B831" s="10"/>
      <c r="C831" s="10"/>
      <c r="D831" s="10"/>
      <c r="E831" s="10"/>
      <c r="F831" s="10"/>
      <c r="G831" s="10"/>
      <c r="H831" s="10"/>
      <c r="I831" s="4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7" x14ac:dyDescent="0.25">
      <c r="A832" s="10"/>
      <c r="B832" s="10"/>
      <c r="C832" s="10"/>
      <c r="D832" s="10"/>
      <c r="E832" s="10"/>
      <c r="F832" s="10"/>
      <c r="G832" s="10"/>
      <c r="H832" s="10"/>
      <c r="I832" s="4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7" x14ac:dyDescent="0.25">
      <c r="A833" s="10"/>
      <c r="B833" s="10"/>
      <c r="C833" s="10"/>
      <c r="D833" s="10"/>
      <c r="E833" s="10"/>
      <c r="F833" s="10"/>
      <c r="G833" s="10"/>
      <c r="H833" s="10"/>
      <c r="I833" s="4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7" x14ac:dyDescent="0.25">
      <c r="A834" s="10"/>
      <c r="B834" s="10"/>
      <c r="C834" s="10"/>
      <c r="D834" s="10"/>
      <c r="E834" s="10"/>
      <c r="F834" s="10"/>
      <c r="G834" s="10"/>
      <c r="H834" s="10"/>
      <c r="I834" s="4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7" x14ac:dyDescent="0.25">
      <c r="A835" s="10"/>
      <c r="B835" s="10"/>
      <c r="C835" s="10"/>
      <c r="D835" s="10"/>
      <c r="E835" s="10"/>
      <c r="F835" s="10"/>
      <c r="G835" s="10"/>
      <c r="H835" s="10"/>
      <c r="I835" s="4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7" x14ac:dyDescent="0.25">
      <c r="A836" s="10"/>
      <c r="B836" s="10"/>
      <c r="C836" s="10"/>
      <c r="D836" s="10"/>
      <c r="E836" s="10"/>
      <c r="F836" s="10"/>
      <c r="G836" s="10"/>
      <c r="H836" s="10"/>
      <c r="I836" s="4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7" x14ac:dyDescent="0.25">
      <c r="A837" s="10"/>
      <c r="B837" s="10"/>
      <c r="C837" s="10"/>
      <c r="D837" s="10"/>
      <c r="E837" s="10"/>
      <c r="F837" s="10"/>
      <c r="G837" s="10"/>
      <c r="H837" s="10"/>
      <c r="I837" s="4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7" x14ac:dyDescent="0.25">
      <c r="A838" s="10"/>
      <c r="B838" s="10"/>
      <c r="C838" s="10"/>
      <c r="D838" s="10"/>
      <c r="E838" s="10"/>
      <c r="F838" s="10"/>
      <c r="G838" s="10"/>
      <c r="H838" s="10"/>
      <c r="I838" s="4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7" x14ac:dyDescent="0.25">
      <c r="A839" s="10"/>
      <c r="B839" s="10"/>
      <c r="C839" s="10"/>
      <c r="D839" s="10"/>
      <c r="E839" s="10"/>
      <c r="F839" s="10"/>
      <c r="G839" s="10"/>
      <c r="H839" s="10"/>
      <c r="I839" s="4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7" x14ac:dyDescent="0.25">
      <c r="A840" s="10"/>
      <c r="B840" s="10"/>
      <c r="C840" s="10"/>
      <c r="D840" s="10"/>
      <c r="E840" s="10"/>
      <c r="F840" s="10"/>
      <c r="G840" s="10"/>
      <c r="H840" s="10"/>
      <c r="I840" s="4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7" x14ac:dyDescent="0.25">
      <c r="A841" s="10"/>
      <c r="B841" s="10"/>
      <c r="C841" s="10"/>
      <c r="D841" s="10"/>
      <c r="E841" s="10"/>
      <c r="F841" s="10"/>
      <c r="G841" s="10"/>
      <c r="H841" s="10"/>
      <c r="I841" s="4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7" x14ac:dyDescent="0.25">
      <c r="A842" s="10"/>
      <c r="B842" s="10"/>
      <c r="C842" s="10"/>
      <c r="D842" s="10"/>
      <c r="E842" s="10"/>
      <c r="F842" s="10"/>
      <c r="G842" s="10"/>
      <c r="H842" s="10"/>
      <c r="I842" s="4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7" x14ac:dyDescent="0.25">
      <c r="A843" s="10"/>
      <c r="B843" s="10"/>
      <c r="C843" s="10"/>
      <c r="D843" s="10"/>
      <c r="E843" s="10"/>
      <c r="F843" s="10"/>
      <c r="G843" s="10"/>
      <c r="H843" s="10"/>
      <c r="I843" s="4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7" x14ac:dyDescent="0.25">
      <c r="A844" s="10"/>
      <c r="B844" s="10"/>
      <c r="C844" s="10"/>
      <c r="D844" s="10"/>
      <c r="E844" s="10"/>
      <c r="F844" s="10"/>
      <c r="G844" s="10"/>
      <c r="H844" s="10"/>
      <c r="I844" s="4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7" x14ac:dyDescent="0.25">
      <c r="A845" s="10"/>
      <c r="B845" s="10"/>
      <c r="C845" s="10"/>
      <c r="D845" s="10"/>
      <c r="E845" s="10"/>
      <c r="F845" s="10"/>
      <c r="G845" s="10"/>
      <c r="H845" s="10"/>
      <c r="I845" s="4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7" x14ac:dyDescent="0.25">
      <c r="A846" s="10"/>
      <c r="B846" s="10"/>
      <c r="C846" s="10"/>
      <c r="D846" s="10"/>
      <c r="E846" s="10"/>
      <c r="F846" s="10"/>
      <c r="G846" s="10"/>
      <c r="H846" s="10"/>
      <c r="I846" s="4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7" x14ac:dyDescent="0.25">
      <c r="A847" s="10"/>
      <c r="B847" s="10"/>
      <c r="C847" s="10"/>
      <c r="D847" s="10"/>
      <c r="E847" s="10"/>
      <c r="F847" s="10"/>
      <c r="G847" s="10"/>
      <c r="H847" s="10"/>
      <c r="I847" s="4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7" x14ac:dyDescent="0.25">
      <c r="A848" s="10"/>
      <c r="B848" s="10"/>
      <c r="C848" s="10"/>
      <c r="D848" s="10"/>
      <c r="E848" s="10"/>
      <c r="F848" s="10"/>
      <c r="G848" s="10"/>
      <c r="H848" s="10"/>
      <c r="I848" s="4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7" x14ac:dyDescent="0.25">
      <c r="A849" s="10"/>
      <c r="B849" s="10"/>
      <c r="C849" s="10"/>
      <c r="D849" s="10"/>
      <c r="E849" s="10"/>
      <c r="F849" s="10"/>
      <c r="G849" s="10"/>
      <c r="H849" s="10"/>
      <c r="I849" s="4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7" x14ac:dyDescent="0.25">
      <c r="A850" s="10"/>
      <c r="B850" s="10"/>
      <c r="C850" s="10"/>
      <c r="D850" s="10"/>
      <c r="E850" s="10"/>
      <c r="F850" s="10"/>
      <c r="G850" s="10"/>
      <c r="H850" s="10"/>
      <c r="I850" s="4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7" x14ac:dyDescent="0.25">
      <c r="A851" s="10"/>
      <c r="B851" s="10"/>
      <c r="C851" s="10"/>
      <c r="D851" s="10"/>
      <c r="E851" s="10"/>
      <c r="F851" s="10"/>
      <c r="G851" s="10"/>
      <c r="H851" s="10"/>
      <c r="I851" s="4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7" x14ac:dyDescent="0.25">
      <c r="A852" s="10"/>
      <c r="B852" s="10"/>
      <c r="C852" s="10"/>
      <c r="D852" s="10"/>
      <c r="E852" s="10"/>
      <c r="F852" s="10"/>
      <c r="G852" s="10"/>
      <c r="H852" s="10"/>
      <c r="I852" s="4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7" x14ac:dyDescent="0.25">
      <c r="A853" s="10"/>
      <c r="B853" s="10"/>
      <c r="C853" s="10"/>
      <c r="D853" s="10"/>
      <c r="E853" s="10"/>
      <c r="F853" s="10"/>
      <c r="G853" s="10"/>
      <c r="H853" s="10"/>
      <c r="I853" s="4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7" x14ac:dyDescent="0.25">
      <c r="A854" s="10"/>
      <c r="B854" s="10"/>
      <c r="C854" s="10"/>
      <c r="D854" s="10"/>
      <c r="E854" s="10"/>
      <c r="F854" s="10"/>
      <c r="G854" s="10"/>
      <c r="H854" s="10"/>
      <c r="I854" s="4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7" x14ac:dyDescent="0.25">
      <c r="A855" s="10"/>
      <c r="B855" s="10"/>
      <c r="C855" s="10"/>
      <c r="D855" s="10"/>
      <c r="E855" s="10"/>
      <c r="F855" s="10"/>
      <c r="G855" s="10"/>
      <c r="H855" s="10"/>
      <c r="I855" s="4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7" x14ac:dyDescent="0.25">
      <c r="A856" s="10"/>
      <c r="B856" s="10"/>
      <c r="C856" s="10"/>
      <c r="D856" s="10"/>
      <c r="E856" s="10"/>
      <c r="F856" s="10"/>
      <c r="G856" s="10"/>
      <c r="H856" s="10"/>
      <c r="I856" s="4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7" x14ac:dyDescent="0.25">
      <c r="A857" s="10"/>
      <c r="B857" s="10"/>
      <c r="C857" s="10"/>
      <c r="D857" s="10"/>
      <c r="E857" s="10"/>
      <c r="F857" s="10"/>
      <c r="G857" s="10"/>
      <c r="H857" s="10"/>
      <c r="I857" s="4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7" x14ac:dyDescent="0.25">
      <c r="A858" s="10"/>
      <c r="B858" s="10"/>
      <c r="C858" s="10"/>
      <c r="D858" s="10"/>
      <c r="E858" s="10"/>
      <c r="F858" s="10"/>
      <c r="G858" s="10"/>
      <c r="H858" s="10"/>
      <c r="I858" s="4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7" x14ac:dyDescent="0.25">
      <c r="A859" s="10"/>
      <c r="B859" s="10"/>
      <c r="C859" s="10"/>
      <c r="D859" s="10"/>
      <c r="E859" s="10"/>
      <c r="F859" s="10"/>
      <c r="G859" s="10"/>
      <c r="H859" s="10"/>
      <c r="I859" s="4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7" x14ac:dyDescent="0.25">
      <c r="A860" s="10"/>
      <c r="B860" s="10"/>
      <c r="C860" s="10"/>
      <c r="D860" s="10"/>
      <c r="E860" s="10"/>
      <c r="F860" s="10"/>
      <c r="G860" s="10"/>
      <c r="H860" s="10"/>
      <c r="I860" s="4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7" x14ac:dyDescent="0.25">
      <c r="A861" s="10"/>
      <c r="B861" s="10"/>
      <c r="C861" s="10"/>
      <c r="D861" s="10"/>
      <c r="E861" s="10"/>
      <c r="F861" s="10"/>
      <c r="G861" s="10"/>
      <c r="H861" s="10"/>
      <c r="I861" s="4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7" x14ac:dyDescent="0.25">
      <c r="A862" s="10"/>
      <c r="B862" s="10"/>
      <c r="C862" s="10"/>
      <c r="D862" s="10"/>
      <c r="E862" s="10"/>
      <c r="F862" s="10"/>
      <c r="G862" s="10"/>
      <c r="H862" s="10"/>
      <c r="I862" s="4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7" x14ac:dyDescent="0.25">
      <c r="A863" s="10"/>
      <c r="B863" s="10"/>
      <c r="C863" s="10"/>
      <c r="D863" s="10"/>
      <c r="E863" s="10"/>
      <c r="F863" s="10"/>
      <c r="G863" s="10"/>
      <c r="H863" s="10"/>
      <c r="I863" s="4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7" x14ac:dyDescent="0.25">
      <c r="A864" s="10"/>
      <c r="B864" s="10"/>
      <c r="C864" s="10"/>
      <c r="D864" s="10"/>
      <c r="E864" s="10"/>
      <c r="F864" s="10"/>
      <c r="G864" s="10"/>
      <c r="H864" s="10"/>
      <c r="I864" s="4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7" x14ac:dyDescent="0.25">
      <c r="A865" s="10"/>
      <c r="B865" s="10"/>
      <c r="C865" s="10"/>
      <c r="D865" s="10"/>
      <c r="E865" s="10"/>
      <c r="F865" s="10"/>
      <c r="G865" s="10"/>
      <c r="H865" s="10"/>
      <c r="I865" s="4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7" x14ac:dyDescent="0.25">
      <c r="A866" s="10"/>
      <c r="B866" s="10"/>
      <c r="C866" s="10"/>
      <c r="D866" s="10"/>
      <c r="E866" s="10"/>
      <c r="F866" s="10"/>
      <c r="G866" s="10"/>
      <c r="H866" s="10"/>
      <c r="I866" s="4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7" x14ac:dyDescent="0.25">
      <c r="A867" s="10"/>
      <c r="B867" s="10"/>
      <c r="C867" s="10"/>
      <c r="D867" s="10"/>
      <c r="E867" s="10"/>
      <c r="F867" s="10"/>
      <c r="G867" s="10"/>
      <c r="H867" s="10"/>
      <c r="I867" s="4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7" x14ac:dyDescent="0.25">
      <c r="A868" s="10"/>
      <c r="B868" s="10"/>
      <c r="C868" s="10"/>
      <c r="D868" s="10"/>
      <c r="E868" s="10"/>
      <c r="F868" s="10"/>
      <c r="G868" s="10"/>
      <c r="H868" s="10"/>
      <c r="I868" s="4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7" x14ac:dyDescent="0.25">
      <c r="A869" s="10"/>
      <c r="B869" s="10"/>
      <c r="C869" s="10"/>
      <c r="D869" s="10"/>
      <c r="E869" s="10"/>
      <c r="F869" s="10"/>
      <c r="G869" s="10"/>
      <c r="H869" s="10"/>
      <c r="I869" s="4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7" x14ac:dyDescent="0.25">
      <c r="A870" s="10"/>
      <c r="B870" s="10"/>
      <c r="C870" s="10"/>
      <c r="D870" s="10"/>
      <c r="E870" s="10"/>
      <c r="F870" s="10"/>
      <c r="G870" s="10"/>
      <c r="H870" s="10"/>
      <c r="I870" s="4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7" x14ac:dyDescent="0.25">
      <c r="A871" s="10"/>
      <c r="B871" s="10"/>
      <c r="C871" s="10"/>
      <c r="D871" s="10"/>
      <c r="E871" s="10"/>
      <c r="F871" s="10"/>
      <c r="G871" s="10"/>
      <c r="H871" s="10"/>
      <c r="I871" s="4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7" x14ac:dyDescent="0.25">
      <c r="A872" s="10"/>
      <c r="B872" s="10"/>
      <c r="C872" s="10"/>
      <c r="D872" s="10"/>
      <c r="E872" s="10"/>
      <c r="F872" s="10"/>
      <c r="G872" s="10"/>
      <c r="H872" s="10"/>
      <c r="I872" s="4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7" x14ac:dyDescent="0.25">
      <c r="A873" s="10"/>
      <c r="B873" s="10"/>
      <c r="C873" s="10"/>
      <c r="D873" s="10"/>
      <c r="E873" s="10"/>
      <c r="F873" s="10"/>
      <c r="G873" s="10"/>
      <c r="H873" s="10"/>
      <c r="I873" s="4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7" x14ac:dyDescent="0.25">
      <c r="A874" s="10"/>
      <c r="B874" s="10"/>
      <c r="C874" s="10"/>
      <c r="D874" s="10"/>
      <c r="E874" s="10"/>
      <c r="F874" s="10"/>
      <c r="G874" s="10"/>
      <c r="H874" s="10"/>
      <c r="I874" s="4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7" x14ac:dyDescent="0.25">
      <c r="A875" s="10"/>
      <c r="B875" s="10"/>
      <c r="C875" s="10"/>
      <c r="D875" s="10"/>
      <c r="E875" s="10"/>
      <c r="F875" s="10"/>
      <c r="G875" s="10"/>
      <c r="H875" s="10"/>
      <c r="I875" s="4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7" x14ac:dyDescent="0.25">
      <c r="A876" s="10"/>
      <c r="B876" s="10"/>
      <c r="C876" s="10"/>
      <c r="D876" s="10"/>
      <c r="E876" s="10"/>
      <c r="F876" s="10"/>
      <c r="G876" s="10"/>
      <c r="H876" s="10"/>
      <c r="I876" s="4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7" x14ac:dyDescent="0.25">
      <c r="A877" s="10"/>
      <c r="B877" s="10"/>
      <c r="C877" s="10"/>
      <c r="D877" s="10"/>
      <c r="E877" s="10"/>
      <c r="F877" s="10"/>
      <c r="G877" s="10"/>
      <c r="H877" s="10"/>
      <c r="I877" s="4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7" x14ac:dyDescent="0.25">
      <c r="A878" s="10"/>
      <c r="B878" s="10"/>
      <c r="C878" s="10"/>
      <c r="D878" s="10"/>
      <c r="E878" s="10"/>
      <c r="F878" s="10"/>
      <c r="G878" s="10"/>
      <c r="H878" s="10"/>
      <c r="I878" s="4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7" x14ac:dyDescent="0.25">
      <c r="A879" s="10"/>
      <c r="B879" s="10"/>
      <c r="C879" s="10"/>
      <c r="D879" s="10"/>
      <c r="E879" s="10"/>
      <c r="F879" s="10"/>
      <c r="G879" s="10"/>
      <c r="H879" s="10"/>
      <c r="I879" s="4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7" x14ac:dyDescent="0.25">
      <c r="A880" s="10"/>
      <c r="B880" s="10"/>
      <c r="C880" s="10"/>
      <c r="D880" s="10"/>
      <c r="E880" s="10"/>
      <c r="F880" s="10"/>
      <c r="G880" s="10"/>
      <c r="H880" s="10"/>
      <c r="I880" s="4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7" x14ac:dyDescent="0.25">
      <c r="A881" s="10"/>
      <c r="B881" s="10"/>
      <c r="C881" s="10"/>
      <c r="D881" s="10"/>
      <c r="E881" s="10"/>
      <c r="F881" s="10"/>
      <c r="G881" s="10"/>
      <c r="H881" s="10"/>
      <c r="I881" s="4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7" x14ac:dyDescent="0.25">
      <c r="A882" s="10"/>
      <c r="B882" s="10"/>
      <c r="C882" s="10"/>
      <c r="D882" s="10"/>
      <c r="E882" s="10"/>
      <c r="F882" s="10"/>
      <c r="G882" s="10"/>
      <c r="H882" s="10"/>
      <c r="I882" s="4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7" x14ac:dyDescent="0.25">
      <c r="A883" s="10"/>
      <c r="B883" s="10"/>
      <c r="C883" s="10"/>
      <c r="D883" s="10"/>
      <c r="E883" s="10"/>
      <c r="F883" s="10"/>
      <c r="G883" s="10"/>
      <c r="H883" s="10"/>
      <c r="I883" s="4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7" x14ac:dyDescent="0.25">
      <c r="A884" s="10"/>
      <c r="B884" s="10"/>
      <c r="C884" s="10"/>
      <c r="D884" s="10"/>
      <c r="E884" s="10"/>
      <c r="F884" s="10"/>
      <c r="G884" s="10"/>
      <c r="H884" s="10"/>
      <c r="I884" s="4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7" x14ac:dyDescent="0.25">
      <c r="A885" s="10"/>
      <c r="B885" s="10"/>
      <c r="C885" s="10"/>
      <c r="D885" s="10"/>
      <c r="E885" s="10"/>
      <c r="F885" s="10"/>
      <c r="G885" s="10"/>
      <c r="H885" s="10"/>
      <c r="I885" s="4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7" x14ac:dyDescent="0.25">
      <c r="A886" s="10"/>
      <c r="B886" s="10"/>
      <c r="C886" s="10"/>
      <c r="D886" s="10"/>
      <c r="E886" s="10"/>
      <c r="F886" s="10"/>
      <c r="G886" s="10"/>
      <c r="H886" s="10"/>
      <c r="I886" s="4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7" x14ac:dyDescent="0.25">
      <c r="A887" s="10"/>
      <c r="B887" s="10"/>
      <c r="C887" s="10"/>
      <c r="D887" s="10"/>
      <c r="E887" s="10"/>
      <c r="F887" s="10"/>
      <c r="G887" s="10"/>
      <c r="H887" s="10"/>
      <c r="I887" s="4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7" x14ac:dyDescent="0.25">
      <c r="A888" s="10"/>
      <c r="B888" s="10"/>
      <c r="C888" s="10"/>
      <c r="D888" s="10"/>
      <c r="E888" s="10"/>
      <c r="F888" s="10"/>
      <c r="G888" s="10"/>
      <c r="H888" s="10"/>
      <c r="I888" s="4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7" x14ac:dyDescent="0.25">
      <c r="A889" s="10"/>
      <c r="B889" s="10"/>
      <c r="C889" s="10"/>
      <c r="D889" s="10"/>
      <c r="E889" s="10"/>
      <c r="F889" s="10"/>
      <c r="G889" s="10"/>
      <c r="H889" s="10"/>
      <c r="I889" s="4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7" x14ac:dyDescent="0.25">
      <c r="A890" s="10"/>
      <c r="B890" s="10"/>
      <c r="C890" s="10"/>
      <c r="D890" s="10"/>
      <c r="E890" s="10"/>
      <c r="F890" s="10"/>
      <c r="G890" s="10"/>
      <c r="H890" s="10"/>
      <c r="I890" s="4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7" x14ac:dyDescent="0.25">
      <c r="A891" s="10"/>
      <c r="B891" s="10"/>
      <c r="C891" s="10"/>
      <c r="D891" s="10"/>
      <c r="E891" s="10"/>
      <c r="F891" s="10"/>
      <c r="G891" s="10"/>
      <c r="H891" s="10"/>
      <c r="I891" s="4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7" x14ac:dyDescent="0.25">
      <c r="A892" s="10"/>
      <c r="B892" s="10"/>
      <c r="C892" s="10"/>
      <c r="D892" s="10"/>
      <c r="E892" s="10"/>
      <c r="F892" s="10"/>
      <c r="G892" s="10"/>
      <c r="H892" s="10"/>
      <c r="I892" s="4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7" x14ac:dyDescent="0.25">
      <c r="A893" s="10"/>
      <c r="B893" s="10"/>
      <c r="C893" s="10"/>
      <c r="D893" s="10"/>
      <c r="E893" s="10"/>
      <c r="F893" s="10"/>
      <c r="G893" s="10"/>
      <c r="H893" s="10"/>
      <c r="I893" s="4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7" x14ac:dyDescent="0.25">
      <c r="A894" s="10"/>
      <c r="B894" s="10"/>
      <c r="C894" s="10"/>
      <c r="D894" s="10"/>
      <c r="E894" s="10"/>
      <c r="F894" s="10"/>
      <c r="G894" s="10"/>
      <c r="H894" s="10"/>
      <c r="I894" s="4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7" x14ac:dyDescent="0.25">
      <c r="A895" s="10"/>
      <c r="B895" s="10"/>
      <c r="C895" s="10"/>
      <c r="D895" s="10"/>
      <c r="E895" s="10"/>
      <c r="F895" s="10"/>
      <c r="G895" s="10"/>
      <c r="H895" s="10"/>
      <c r="I895" s="4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7" x14ac:dyDescent="0.25">
      <c r="A896" s="10"/>
      <c r="B896" s="10"/>
      <c r="C896" s="10"/>
      <c r="D896" s="10"/>
      <c r="E896" s="10"/>
      <c r="F896" s="10"/>
      <c r="G896" s="10"/>
      <c r="H896" s="10"/>
      <c r="I896" s="4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7" x14ac:dyDescent="0.25">
      <c r="A897" s="10"/>
      <c r="B897" s="10"/>
      <c r="C897" s="10"/>
      <c r="D897" s="10"/>
      <c r="E897" s="10"/>
      <c r="F897" s="10"/>
      <c r="G897" s="10"/>
      <c r="H897" s="10"/>
      <c r="I897" s="4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7" x14ac:dyDescent="0.25">
      <c r="A898" s="10"/>
      <c r="B898" s="10"/>
      <c r="C898" s="10"/>
      <c r="D898" s="10"/>
      <c r="E898" s="10"/>
      <c r="F898" s="10"/>
      <c r="G898" s="10"/>
      <c r="H898" s="10"/>
      <c r="I898" s="4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7" x14ac:dyDescent="0.25">
      <c r="A899" s="10"/>
      <c r="B899" s="10"/>
      <c r="C899" s="10"/>
      <c r="D899" s="10"/>
      <c r="E899" s="10"/>
      <c r="F899" s="10"/>
      <c r="G899" s="10"/>
      <c r="H899" s="10"/>
      <c r="I899" s="4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7" x14ac:dyDescent="0.25">
      <c r="A900" s="10"/>
      <c r="B900" s="10"/>
      <c r="C900" s="10"/>
      <c r="D900" s="10"/>
      <c r="E900" s="10"/>
      <c r="F900" s="10"/>
      <c r="G900" s="10"/>
      <c r="H900" s="10"/>
      <c r="I900" s="4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7" x14ac:dyDescent="0.25">
      <c r="A901" s="10"/>
      <c r="B901" s="10"/>
      <c r="C901" s="10"/>
      <c r="D901" s="10"/>
      <c r="E901" s="10"/>
      <c r="F901" s="10"/>
      <c r="G901" s="10"/>
      <c r="H901" s="10"/>
      <c r="I901" s="4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7" x14ac:dyDescent="0.25">
      <c r="A902" s="10"/>
      <c r="B902" s="10"/>
      <c r="C902" s="10"/>
      <c r="D902" s="10"/>
      <c r="E902" s="10"/>
      <c r="F902" s="10"/>
      <c r="G902" s="10"/>
      <c r="H902" s="10"/>
      <c r="I902" s="4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7" x14ac:dyDescent="0.25">
      <c r="A903" s="10"/>
      <c r="B903" s="10"/>
      <c r="C903" s="10"/>
      <c r="D903" s="10"/>
      <c r="E903" s="10"/>
      <c r="F903" s="10"/>
      <c r="G903" s="10"/>
      <c r="H903" s="10"/>
      <c r="I903" s="4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7" x14ac:dyDescent="0.25">
      <c r="A904" s="10"/>
      <c r="B904" s="10"/>
      <c r="C904" s="10"/>
      <c r="D904" s="10"/>
      <c r="E904" s="10"/>
      <c r="F904" s="10"/>
      <c r="G904" s="10"/>
      <c r="H904" s="10"/>
      <c r="I904" s="4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7" x14ac:dyDescent="0.25">
      <c r="A905" s="10"/>
      <c r="B905" s="10"/>
      <c r="C905" s="10"/>
      <c r="D905" s="10"/>
      <c r="E905" s="10"/>
      <c r="F905" s="10"/>
      <c r="G905" s="10"/>
      <c r="H905" s="10"/>
      <c r="I905" s="4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7" x14ac:dyDescent="0.25">
      <c r="A906" s="10"/>
      <c r="B906" s="10"/>
      <c r="C906" s="10"/>
      <c r="D906" s="10"/>
      <c r="E906" s="10"/>
      <c r="F906" s="10"/>
      <c r="G906" s="10"/>
      <c r="H906" s="10"/>
      <c r="I906" s="4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7" x14ac:dyDescent="0.25">
      <c r="A907" s="10"/>
      <c r="B907" s="10"/>
      <c r="C907" s="10"/>
      <c r="D907" s="10"/>
      <c r="E907" s="10"/>
      <c r="F907" s="10"/>
      <c r="G907" s="10"/>
      <c r="H907" s="10"/>
      <c r="I907" s="4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7" x14ac:dyDescent="0.25">
      <c r="A908" s="10"/>
      <c r="B908" s="10"/>
      <c r="C908" s="10"/>
      <c r="D908" s="10"/>
      <c r="E908" s="10"/>
      <c r="F908" s="10"/>
      <c r="G908" s="10"/>
      <c r="H908" s="10"/>
      <c r="I908" s="4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7" x14ac:dyDescent="0.25">
      <c r="A909" s="10"/>
      <c r="B909" s="10"/>
      <c r="C909" s="10"/>
      <c r="D909" s="10"/>
      <c r="E909" s="10"/>
      <c r="F909" s="10"/>
      <c r="G909" s="10"/>
      <c r="H909" s="10"/>
      <c r="I909" s="4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7" x14ac:dyDescent="0.25">
      <c r="A910" s="10"/>
      <c r="B910" s="10"/>
      <c r="C910" s="10"/>
      <c r="D910" s="10"/>
      <c r="E910" s="10"/>
      <c r="F910" s="10"/>
      <c r="G910" s="10"/>
      <c r="H910" s="10"/>
      <c r="I910" s="4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7" x14ac:dyDescent="0.25">
      <c r="A911" s="10"/>
      <c r="B911" s="10"/>
      <c r="C911" s="10"/>
      <c r="D911" s="10"/>
      <c r="E911" s="10"/>
      <c r="F911" s="10"/>
      <c r="G911" s="10"/>
      <c r="H911" s="10"/>
      <c r="I911" s="4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7" x14ac:dyDescent="0.25">
      <c r="A912" s="10"/>
      <c r="B912" s="10"/>
      <c r="C912" s="10"/>
      <c r="D912" s="10"/>
      <c r="E912" s="10"/>
      <c r="F912" s="10"/>
      <c r="G912" s="10"/>
      <c r="H912" s="10"/>
      <c r="I912" s="4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7" x14ac:dyDescent="0.25">
      <c r="A913" s="10"/>
      <c r="B913" s="10"/>
      <c r="C913" s="10"/>
      <c r="D913" s="10"/>
      <c r="E913" s="10"/>
      <c r="F913" s="10"/>
      <c r="G913" s="10"/>
      <c r="H913" s="10"/>
      <c r="I913" s="4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7" x14ac:dyDescent="0.25">
      <c r="A914" s="10"/>
      <c r="B914" s="10"/>
      <c r="C914" s="10"/>
      <c r="D914" s="10"/>
      <c r="E914" s="10"/>
      <c r="F914" s="10"/>
      <c r="G914" s="10"/>
      <c r="H914" s="10"/>
      <c r="I914" s="4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7" x14ac:dyDescent="0.25">
      <c r="A915" s="10"/>
      <c r="B915" s="10"/>
      <c r="C915" s="10"/>
      <c r="D915" s="10"/>
      <c r="E915" s="10"/>
      <c r="F915" s="10"/>
      <c r="G915" s="10"/>
      <c r="H915" s="10"/>
      <c r="I915" s="4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7" x14ac:dyDescent="0.25">
      <c r="A916" s="10"/>
      <c r="B916" s="10"/>
      <c r="C916" s="10"/>
      <c r="D916" s="10"/>
      <c r="E916" s="10"/>
      <c r="F916" s="10"/>
      <c r="G916" s="10"/>
      <c r="H916" s="10"/>
      <c r="I916" s="4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7" x14ac:dyDescent="0.25">
      <c r="A917" s="10"/>
      <c r="B917" s="10"/>
      <c r="C917" s="10"/>
      <c r="D917" s="10"/>
      <c r="E917" s="10"/>
      <c r="F917" s="10"/>
      <c r="G917" s="10"/>
      <c r="H917" s="10"/>
      <c r="I917" s="4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7" x14ac:dyDescent="0.25">
      <c r="A918" s="10"/>
      <c r="B918" s="10"/>
      <c r="C918" s="10"/>
      <c r="D918" s="10"/>
      <c r="E918" s="10"/>
      <c r="F918" s="10"/>
      <c r="G918" s="10"/>
      <c r="H918" s="10"/>
      <c r="I918" s="4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7" x14ac:dyDescent="0.25">
      <c r="A919" s="10"/>
      <c r="B919" s="10"/>
      <c r="C919" s="10"/>
      <c r="D919" s="10"/>
      <c r="E919" s="10"/>
      <c r="F919" s="10"/>
      <c r="G919" s="10"/>
      <c r="H919" s="10"/>
      <c r="I919" s="4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7" x14ac:dyDescent="0.25">
      <c r="A920" s="10"/>
      <c r="B920" s="10"/>
      <c r="C920" s="10"/>
      <c r="D920" s="10"/>
      <c r="E920" s="10"/>
      <c r="F920" s="10"/>
      <c r="G920" s="10"/>
      <c r="H920" s="10"/>
      <c r="I920" s="4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7" x14ac:dyDescent="0.25">
      <c r="A921" s="10"/>
      <c r="B921" s="10"/>
      <c r="C921" s="10"/>
      <c r="D921" s="10"/>
      <c r="E921" s="10"/>
      <c r="F921" s="10"/>
      <c r="G921" s="10"/>
      <c r="H921" s="10"/>
      <c r="I921" s="4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7" x14ac:dyDescent="0.25">
      <c r="A922" s="10"/>
      <c r="B922" s="10"/>
      <c r="C922" s="10"/>
      <c r="D922" s="10"/>
      <c r="E922" s="10"/>
      <c r="F922" s="10"/>
      <c r="G922" s="10"/>
      <c r="H922" s="10"/>
      <c r="I922" s="4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7" x14ac:dyDescent="0.25">
      <c r="A923" s="10"/>
      <c r="B923" s="10"/>
      <c r="C923" s="10"/>
      <c r="D923" s="10"/>
      <c r="E923" s="10"/>
      <c r="F923" s="10"/>
      <c r="G923" s="10"/>
      <c r="H923" s="10"/>
      <c r="I923" s="4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7" x14ac:dyDescent="0.25">
      <c r="A924" s="10"/>
      <c r="B924" s="10"/>
      <c r="C924" s="10"/>
      <c r="D924" s="10"/>
      <c r="E924" s="10"/>
      <c r="F924" s="10"/>
      <c r="G924" s="10"/>
      <c r="H924" s="10"/>
      <c r="I924" s="4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7" x14ac:dyDescent="0.25">
      <c r="A925" s="10"/>
      <c r="B925" s="10"/>
      <c r="C925" s="10"/>
      <c r="D925" s="10"/>
      <c r="E925" s="10"/>
      <c r="F925" s="10"/>
      <c r="G925" s="10"/>
      <c r="H925" s="10"/>
      <c r="I925" s="4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7" x14ac:dyDescent="0.25">
      <c r="A926" s="10"/>
      <c r="B926" s="10"/>
      <c r="C926" s="10"/>
      <c r="D926" s="10"/>
      <c r="E926" s="10"/>
      <c r="F926" s="10"/>
      <c r="G926" s="10"/>
      <c r="H926" s="10"/>
      <c r="I926" s="4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7" x14ac:dyDescent="0.25">
      <c r="A927" s="10"/>
      <c r="B927" s="10"/>
      <c r="C927" s="10"/>
      <c r="D927" s="10"/>
      <c r="E927" s="10"/>
      <c r="F927" s="10"/>
      <c r="G927" s="10"/>
      <c r="H927" s="10"/>
      <c r="I927" s="4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7" x14ac:dyDescent="0.25">
      <c r="A928" s="10"/>
      <c r="B928" s="10"/>
      <c r="C928" s="10"/>
      <c r="D928" s="10"/>
      <c r="E928" s="10"/>
      <c r="F928" s="10"/>
      <c r="G928" s="10"/>
      <c r="H928" s="10"/>
      <c r="I928" s="4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7" x14ac:dyDescent="0.25">
      <c r="A929" s="10"/>
      <c r="B929" s="10"/>
      <c r="C929" s="10"/>
      <c r="D929" s="10"/>
      <c r="E929" s="10"/>
      <c r="F929" s="10"/>
      <c r="G929" s="10"/>
      <c r="H929" s="10"/>
      <c r="I929" s="4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7" x14ac:dyDescent="0.25">
      <c r="A930" s="10"/>
      <c r="B930" s="10"/>
      <c r="C930" s="10"/>
      <c r="D930" s="10"/>
      <c r="E930" s="10"/>
      <c r="F930" s="10"/>
      <c r="G930" s="10"/>
      <c r="H930" s="10"/>
      <c r="I930" s="4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7" x14ac:dyDescent="0.25">
      <c r="A931" s="10"/>
      <c r="B931" s="10"/>
      <c r="C931" s="10"/>
      <c r="D931" s="10"/>
      <c r="E931" s="10"/>
      <c r="F931" s="10"/>
      <c r="G931" s="10"/>
      <c r="H931" s="10"/>
      <c r="I931" s="4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7" x14ac:dyDescent="0.25">
      <c r="A932" s="10"/>
      <c r="B932" s="10"/>
      <c r="C932" s="10"/>
      <c r="D932" s="10"/>
      <c r="E932" s="10"/>
      <c r="F932" s="10"/>
      <c r="G932" s="10"/>
      <c r="H932" s="10"/>
      <c r="I932" s="4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7" x14ac:dyDescent="0.25">
      <c r="A933" s="10"/>
      <c r="B933" s="10"/>
      <c r="C933" s="10"/>
      <c r="D933" s="10"/>
      <c r="E933" s="10"/>
      <c r="F933" s="10"/>
      <c r="G933" s="10"/>
      <c r="H933" s="10"/>
      <c r="I933" s="4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7" x14ac:dyDescent="0.25">
      <c r="A934" s="10"/>
      <c r="B934" s="10"/>
      <c r="C934" s="10"/>
      <c r="D934" s="10"/>
      <c r="E934" s="10"/>
      <c r="F934" s="10"/>
      <c r="G934" s="10"/>
      <c r="H934" s="10"/>
      <c r="I934" s="4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7" x14ac:dyDescent="0.25">
      <c r="A935" s="10"/>
      <c r="B935" s="10"/>
      <c r="C935" s="10"/>
      <c r="D935" s="10"/>
      <c r="E935" s="10"/>
      <c r="F935" s="10"/>
      <c r="G935" s="10"/>
      <c r="H935" s="10"/>
      <c r="I935" s="4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7" x14ac:dyDescent="0.25">
      <c r="A936" s="10"/>
      <c r="B936" s="10"/>
      <c r="C936" s="10"/>
      <c r="D936" s="10"/>
      <c r="E936" s="10"/>
      <c r="F936" s="10"/>
      <c r="G936" s="10"/>
      <c r="H936" s="10"/>
      <c r="I936" s="4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7" x14ac:dyDescent="0.25">
      <c r="A937" s="10"/>
      <c r="B937" s="10"/>
      <c r="C937" s="10"/>
      <c r="D937" s="10"/>
      <c r="E937" s="10"/>
      <c r="F937" s="10"/>
      <c r="G937" s="10"/>
      <c r="H937" s="10"/>
      <c r="I937" s="4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7" x14ac:dyDescent="0.25">
      <c r="A938" s="10"/>
      <c r="B938" s="10"/>
      <c r="C938" s="10"/>
      <c r="D938" s="10"/>
      <c r="E938" s="10"/>
      <c r="F938" s="10"/>
      <c r="G938" s="10"/>
      <c r="H938" s="10"/>
      <c r="I938" s="4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7" x14ac:dyDescent="0.25">
      <c r="A939" s="10"/>
      <c r="B939" s="10"/>
      <c r="C939" s="10"/>
      <c r="D939" s="10"/>
      <c r="E939" s="10"/>
      <c r="F939" s="10"/>
      <c r="G939" s="10"/>
      <c r="H939" s="10"/>
      <c r="I939" s="4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7" x14ac:dyDescent="0.25">
      <c r="A940" s="10"/>
      <c r="B940" s="10"/>
      <c r="C940" s="10"/>
      <c r="D940" s="10"/>
      <c r="E940" s="10"/>
      <c r="F940" s="10"/>
      <c r="G940" s="10"/>
      <c r="H940" s="10"/>
      <c r="I940" s="4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7" x14ac:dyDescent="0.25">
      <c r="A941" s="10"/>
      <c r="B941" s="10"/>
      <c r="C941" s="10"/>
      <c r="D941" s="10"/>
      <c r="E941" s="10"/>
      <c r="F941" s="10"/>
      <c r="G941" s="10"/>
      <c r="H941" s="10"/>
      <c r="I941" s="4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7" x14ac:dyDescent="0.25">
      <c r="A942" s="10"/>
      <c r="B942" s="10"/>
      <c r="C942" s="10"/>
      <c r="D942" s="10"/>
      <c r="E942" s="10"/>
      <c r="F942" s="10"/>
      <c r="G942" s="10"/>
      <c r="H942" s="10"/>
      <c r="I942" s="4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7" x14ac:dyDescent="0.25">
      <c r="A943" s="10"/>
      <c r="B943" s="10"/>
      <c r="C943" s="10"/>
      <c r="D943" s="10"/>
      <c r="E943" s="10"/>
      <c r="F943" s="10"/>
      <c r="G943" s="10"/>
      <c r="H943" s="10"/>
      <c r="I943" s="4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7" x14ac:dyDescent="0.25">
      <c r="A944" s="10"/>
      <c r="B944" s="10"/>
      <c r="C944" s="10"/>
      <c r="D944" s="10"/>
      <c r="E944" s="10"/>
      <c r="F944" s="10"/>
      <c r="G944" s="10"/>
      <c r="H944" s="10"/>
      <c r="I944" s="4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7" x14ac:dyDescent="0.25">
      <c r="A945" s="10"/>
      <c r="B945" s="10"/>
      <c r="C945" s="10"/>
      <c r="D945" s="10"/>
      <c r="E945" s="10"/>
      <c r="F945" s="10"/>
      <c r="G945" s="10"/>
      <c r="H945" s="10"/>
      <c r="I945" s="4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7" x14ac:dyDescent="0.25">
      <c r="A946" s="10"/>
      <c r="B946" s="10"/>
      <c r="C946" s="10"/>
      <c r="D946" s="10"/>
      <c r="E946" s="10"/>
      <c r="F946" s="10"/>
      <c r="G946" s="10"/>
      <c r="H946" s="10"/>
      <c r="I946" s="4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7" x14ac:dyDescent="0.25">
      <c r="A947" s="10"/>
      <c r="B947" s="10"/>
      <c r="C947" s="10"/>
      <c r="D947" s="10"/>
      <c r="E947" s="10"/>
      <c r="F947" s="10"/>
      <c r="G947" s="10"/>
      <c r="H947" s="10"/>
      <c r="I947" s="4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7" x14ac:dyDescent="0.25">
      <c r="A948" s="10"/>
      <c r="B948" s="10"/>
      <c r="C948" s="10"/>
      <c r="D948" s="10"/>
      <c r="E948" s="10"/>
      <c r="F948" s="10"/>
      <c r="G948" s="10"/>
      <c r="H948" s="10"/>
      <c r="I948" s="4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7" x14ac:dyDescent="0.25">
      <c r="A949" s="10"/>
      <c r="B949" s="10"/>
      <c r="C949" s="10"/>
      <c r="D949" s="10"/>
      <c r="E949" s="10"/>
      <c r="F949" s="10"/>
      <c r="G949" s="10"/>
      <c r="H949" s="10"/>
      <c r="I949" s="4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7" x14ac:dyDescent="0.25">
      <c r="A950" s="10"/>
      <c r="B950" s="10"/>
      <c r="C950" s="10"/>
      <c r="D950" s="10"/>
      <c r="E950" s="10"/>
      <c r="F950" s="10"/>
      <c r="G950" s="10"/>
      <c r="H950" s="10"/>
      <c r="I950" s="4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7" x14ac:dyDescent="0.25">
      <c r="A951" s="10"/>
      <c r="B951" s="10"/>
      <c r="C951" s="10"/>
      <c r="D951" s="10"/>
      <c r="E951" s="10"/>
      <c r="F951" s="10"/>
      <c r="G951" s="10"/>
      <c r="H951" s="10"/>
      <c r="I951" s="4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7" x14ac:dyDescent="0.25">
      <c r="A952" s="10"/>
      <c r="B952" s="10"/>
      <c r="C952" s="10"/>
      <c r="D952" s="10"/>
      <c r="E952" s="10"/>
      <c r="F952" s="10"/>
      <c r="G952" s="10"/>
      <c r="H952" s="10"/>
      <c r="I952" s="4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7" x14ac:dyDescent="0.25">
      <c r="A953" s="10"/>
      <c r="B953" s="10"/>
      <c r="C953" s="10"/>
      <c r="D953" s="10"/>
      <c r="E953" s="10"/>
      <c r="F953" s="10"/>
      <c r="G953" s="10"/>
      <c r="H953" s="10"/>
      <c r="I953" s="4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7" x14ac:dyDescent="0.25">
      <c r="A954" s="10"/>
      <c r="B954" s="10"/>
      <c r="C954" s="10"/>
      <c r="D954" s="10"/>
      <c r="E954" s="10"/>
      <c r="F954" s="10"/>
      <c r="G954" s="10"/>
      <c r="H954" s="10"/>
      <c r="I954" s="4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7" x14ac:dyDescent="0.25">
      <c r="A955" s="10"/>
      <c r="B955" s="10"/>
      <c r="C955" s="10"/>
      <c r="D955" s="10"/>
      <c r="E955" s="10"/>
      <c r="F955" s="10"/>
      <c r="G955" s="10"/>
      <c r="H955" s="10"/>
      <c r="I955" s="4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7" x14ac:dyDescent="0.25">
      <c r="A956" s="10"/>
      <c r="B956" s="10"/>
      <c r="C956" s="10"/>
      <c r="D956" s="10"/>
      <c r="E956" s="10"/>
      <c r="F956" s="10"/>
      <c r="G956" s="10"/>
      <c r="H956" s="10"/>
      <c r="I956" s="4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7" x14ac:dyDescent="0.25">
      <c r="A957" s="10"/>
      <c r="B957" s="10"/>
      <c r="C957" s="10"/>
      <c r="D957" s="10"/>
      <c r="E957" s="10"/>
      <c r="F957" s="10"/>
      <c r="G957" s="10"/>
      <c r="H957" s="10"/>
      <c r="I957" s="4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7" x14ac:dyDescent="0.25">
      <c r="A958" s="10"/>
      <c r="B958" s="10"/>
      <c r="C958" s="10"/>
      <c r="D958" s="10"/>
      <c r="E958" s="10"/>
      <c r="F958" s="10"/>
      <c r="G958" s="10"/>
      <c r="H958" s="10"/>
      <c r="I958" s="4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7" x14ac:dyDescent="0.25">
      <c r="A959" s="10"/>
      <c r="B959" s="10"/>
      <c r="C959" s="10"/>
      <c r="D959" s="10"/>
      <c r="E959" s="10"/>
      <c r="F959" s="10"/>
      <c r="G959" s="10"/>
      <c r="H959" s="10"/>
      <c r="I959" s="4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7" x14ac:dyDescent="0.25">
      <c r="A960" s="10"/>
      <c r="B960" s="10"/>
      <c r="C960" s="10"/>
      <c r="D960" s="10"/>
      <c r="E960" s="10"/>
      <c r="F960" s="10"/>
      <c r="G960" s="10"/>
      <c r="H960" s="10"/>
      <c r="I960" s="4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7" x14ac:dyDescent="0.25">
      <c r="A961" s="10"/>
      <c r="B961" s="10"/>
      <c r="C961" s="10"/>
      <c r="D961" s="10"/>
      <c r="E961" s="10"/>
      <c r="F961" s="10"/>
      <c r="G961" s="10"/>
      <c r="H961" s="10"/>
      <c r="I961" s="4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7" x14ac:dyDescent="0.25">
      <c r="A962" s="10"/>
      <c r="B962" s="10"/>
      <c r="C962" s="10"/>
      <c r="D962" s="10"/>
      <c r="E962" s="10"/>
      <c r="F962" s="10"/>
      <c r="G962" s="10"/>
      <c r="H962" s="10"/>
      <c r="I962" s="4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7" x14ac:dyDescent="0.25">
      <c r="A963" s="10"/>
      <c r="B963" s="10"/>
      <c r="C963" s="10"/>
      <c r="D963" s="10"/>
      <c r="E963" s="10"/>
      <c r="F963" s="10"/>
      <c r="G963" s="10"/>
      <c r="H963" s="10"/>
      <c r="I963" s="4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7" x14ac:dyDescent="0.25">
      <c r="A964" s="10"/>
      <c r="B964" s="10"/>
      <c r="C964" s="10"/>
      <c r="D964" s="10"/>
      <c r="E964" s="10"/>
      <c r="F964" s="10"/>
      <c r="G964" s="10"/>
      <c r="H964" s="10"/>
      <c r="I964" s="4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7" x14ac:dyDescent="0.25">
      <c r="A965" s="10"/>
      <c r="B965" s="10"/>
      <c r="C965" s="10"/>
      <c r="D965" s="10"/>
      <c r="E965" s="10"/>
      <c r="F965" s="10"/>
      <c r="G965" s="10"/>
      <c r="H965" s="10"/>
      <c r="I965" s="4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7" x14ac:dyDescent="0.25">
      <c r="A966" s="10"/>
      <c r="B966" s="10"/>
      <c r="C966" s="10"/>
      <c r="D966" s="10"/>
      <c r="E966" s="10"/>
      <c r="F966" s="10"/>
      <c r="G966" s="10"/>
      <c r="H966" s="10"/>
      <c r="I966" s="4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7" x14ac:dyDescent="0.25">
      <c r="A967" s="10"/>
      <c r="B967" s="10"/>
      <c r="C967" s="10"/>
      <c r="D967" s="10"/>
      <c r="E967" s="10"/>
      <c r="F967" s="10"/>
      <c r="G967" s="10"/>
      <c r="H967" s="10"/>
      <c r="I967" s="4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7" x14ac:dyDescent="0.25">
      <c r="A968" s="10"/>
      <c r="B968" s="10"/>
      <c r="C968" s="10"/>
      <c r="D968" s="10"/>
      <c r="E968" s="10"/>
      <c r="F968" s="10"/>
      <c r="G968" s="10"/>
      <c r="H968" s="10"/>
      <c r="I968" s="4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7" x14ac:dyDescent="0.25">
      <c r="A969" s="10"/>
      <c r="B969" s="10"/>
      <c r="C969" s="10"/>
      <c r="D969" s="10"/>
      <c r="E969" s="10"/>
      <c r="F969" s="10"/>
      <c r="G969" s="10"/>
      <c r="H969" s="10"/>
      <c r="I969" s="4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7" x14ac:dyDescent="0.25">
      <c r="A970" s="10"/>
      <c r="B970" s="10"/>
      <c r="C970" s="10"/>
      <c r="D970" s="10"/>
      <c r="E970" s="10"/>
      <c r="F970" s="10"/>
      <c r="G970" s="10"/>
      <c r="H970" s="10"/>
      <c r="I970" s="4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7" x14ac:dyDescent="0.25">
      <c r="A971" s="10"/>
      <c r="B971" s="10"/>
      <c r="C971" s="10"/>
      <c r="D971" s="10"/>
      <c r="E971" s="10"/>
      <c r="F971" s="10"/>
      <c r="G971" s="10"/>
      <c r="H971" s="10"/>
      <c r="I971" s="4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7" x14ac:dyDescent="0.25">
      <c r="A972" s="10"/>
      <c r="B972" s="10"/>
      <c r="C972" s="10"/>
      <c r="D972" s="10"/>
      <c r="E972" s="10"/>
      <c r="F972" s="10"/>
      <c r="G972" s="10"/>
      <c r="H972" s="10"/>
      <c r="I972" s="4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7" x14ac:dyDescent="0.25">
      <c r="A973" s="10"/>
      <c r="B973" s="10"/>
      <c r="C973" s="10"/>
      <c r="D973" s="10"/>
      <c r="E973" s="10"/>
      <c r="F973" s="10"/>
      <c r="G973" s="10"/>
      <c r="H973" s="10"/>
      <c r="I973" s="4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7" x14ac:dyDescent="0.25">
      <c r="A974" s="10"/>
      <c r="B974" s="10"/>
      <c r="C974" s="10"/>
      <c r="D974" s="10"/>
      <c r="E974" s="10"/>
      <c r="F974" s="10"/>
      <c r="G974" s="10"/>
      <c r="H974" s="10"/>
      <c r="I974" s="4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7" x14ac:dyDescent="0.25">
      <c r="A975" s="10"/>
      <c r="B975" s="10"/>
      <c r="C975" s="10"/>
      <c r="D975" s="10"/>
      <c r="E975" s="10"/>
      <c r="F975" s="10"/>
      <c r="G975" s="10"/>
      <c r="H975" s="10"/>
      <c r="I975" s="4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7" x14ac:dyDescent="0.25">
      <c r="A976" s="10"/>
      <c r="B976" s="10"/>
      <c r="C976" s="10"/>
      <c r="D976" s="10"/>
      <c r="E976" s="10"/>
      <c r="F976" s="10"/>
      <c r="G976" s="10"/>
      <c r="H976" s="10"/>
      <c r="I976" s="4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7" x14ac:dyDescent="0.25">
      <c r="A977" s="10"/>
      <c r="B977" s="10"/>
      <c r="C977" s="10"/>
      <c r="D977" s="10"/>
      <c r="E977" s="10"/>
      <c r="F977" s="10"/>
      <c r="G977" s="10"/>
      <c r="H977" s="10"/>
      <c r="I977" s="4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7" x14ac:dyDescent="0.25">
      <c r="A978" s="10"/>
      <c r="B978" s="10"/>
      <c r="C978" s="10"/>
      <c r="D978" s="10"/>
      <c r="E978" s="10"/>
      <c r="F978" s="10"/>
      <c r="G978" s="10"/>
      <c r="H978" s="10"/>
      <c r="I978" s="4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7" x14ac:dyDescent="0.25">
      <c r="A979" s="10"/>
      <c r="B979" s="10"/>
      <c r="C979" s="10"/>
      <c r="D979" s="10"/>
      <c r="E979" s="10"/>
      <c r="F979" s="10"/>
      <c r="G979" s="10"/>
      <c r="H979" s="10"/>
      <c r="I979" s="4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7" x14ac:dyDescent="0.25">
      <c r="A980" s="10"/>
      <c r="B980" s="10"/>
      <c r="C980" s="10"/>
      <c r="D980" s="10"/>
      <c r="E980" s="10"/>
      <c r="F980" s="10"/>
      <c r="G980" s="10"/>
      <c r="H980" s="10"/>
      <c r="I980" s="4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7" x14ac:dyDescent="0.25">
      <c r="A981" s="10"/>
      <c r="B981" s="10"/>
      <c r="C981" s="10"/>
      <c r="D981" s="10"/>
      <c r="E981" s="10"/>
      <c r="F981" s="10"/>
      <c r="G981" s="10"/>
      <c r="H981" s="10"/>
      <c r="I981" s="4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7" x14ac:dyDescent="0.25">
      <c r="A982" s="10"/>
      <c r="B982" s="10"/>
      <c r="C982" s="10"/>
      <c r="D982" s="10"/>
      <c r="E982" s="10"/>
      <c r="F982" s="10"/>
      <c r="G982" s="10"/>
      <c r="H982" s="10"/>
      <c r="I982" s="4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7" x14ac:dyDescent="0.25">
      <c r="A983" s="10"/>
      <c r="B983" s="10"/>
      <c r="C983" s="10"/>
      <c r="D983" s="10"/>
      <c r="E983" s="10"/>
      <c r="F983" s="10"/>
      <c r="G983" s="10"/>
      <c r="H983" s="10"/>
      <c r="I983" s="4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7" x14ac:dyDescent="0.25">
      <c r="A984" s="10"/>
      <c r="B984" s="10"/>
      <c r="C984" s="10"/>
      <c r="D984" s="10"/>
      <c r="E984" s="10"/>
      <c r="F984" s="10"/>
      <c r="G984" s="10"/>
      <c r="H984" s="10"/>
      <c r="I984" s="4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7" x14ac:dyDescent="0.25">
      <c r="A985" s="10"/>
      <c r="B985" s="10"/>
      <c r="C985" s="10"/>
      <c r="D985" s="10"/>
      <c r="E985" s="10"/>
      <c r="F985" s="10"/>
      <c r="G985" s="10"/>
      <c r="H985" s="10"/>
      <c r="I985" s="4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7" x14ac:dyDescent="0.25">
      <c r="A986" s="10"/>
      <c r="B986" s="10"/>
      <c r="C986" s="10"/>
      <c r="D986" s="10"/>
      <c r="E986" s="10"/>
      <c r="F986" s="10"/>
      <c r="G986" s="10"/>
      <c r="H986" s="10"/>
      <c r="I986" s="4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7" x14ac:dyDescent="0.25">
      <c r="A987" s="10"/>
      <c r="B987" s="10"/>
      <c r="C987" s="10"/>
      <c r="D987" s="10"/>
      <c r="E987" s="10"/>
      <c r="F987" s="10"/>
      <c r="G987" s="10"/>
      <c r="H987" s="10"/>
      <c r="I987" s="4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7" x14ac:dyDescent="0.25">
      <c r="A988" s="10"/>
      <c r="B988" s="10"/>
      <c r="C988" s="10"/>
      <c r="D988" s="10"/>
      <c r="E988" s="10"/>
      <c r="F988" s="10"/>
      <c r="G988" s="10"/>
      <c r="H988" s="10"/>
      <c r="I988" s="4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7" x14ac:dyDescent="0.25">
      <c r="A989" s="10"/>
      <c r="B989" s="10"/>
      <c r="C989" s="10"/>
      <c r="D989" s="10"/>
      <c r="E989" s="10"/>
      <c r="F989" s="10"/>
      <c r="G989" s="10"/>
      <c r="H989" s="10"/>
      <c r="I989" s="4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7" x14ac:dyDescent="0.25">
      <c r="A990" s="10"/>
      <c r="B990" s="10"/>
      <c r="C990" s="10"/>
      <c r="D990" s="10"/>
      <c r="E990" s="10"/>
      <c r="F990" s="10"/>
      <c r="G990" s="10"/>
      <c r="H990" s="10"/>
      <c r="I990" s="4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7" x14ac:dyDescent="0.25">
      <c r="A991" s="10"/>
      <c r="B991" s="10"/>
      <c r="C991" s="10"/>
      <c r="D991" s="10"/>
      <c r="E991" s="10"/>
      <c r="F991" s="10"/>
      <c r="G991" s="10"/>
      <c r="H991" s="10"/>
      <c r="I991" s="4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7" x14ac:dyDescent="0.25">
      <c r="A992" s="10"/>
      <c r="B992" s="10"/>
      <c r="C992" s="10"/>
      <c r="D992" s="10"/>
      <c r="E992" s="10"/>
      <c r="F992" s="10"/>
      <c r="G992" s="10"/>
      <c r="H992" s="10"/>
      <c r="I992" s="4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7" x14ac:dyDescent="0.25">
      <c r="A993" s="10"/>
      <c r="B993" s="10"/>
      <c r="C993" s="10"/>
      <c r="D993" s="10"/>
      <c r="E993" s="10"/>
      <c r="F993" s="10"/>
      <c r="G993" s="10"/>
      <c r="H993" s="10"/>
      <c r="I993" s="4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7" x14ac:dyDescent="0.25">
      <c r="A994" s="10"/>
      <c r="B994" s="10"/>
      <c r="C994" s="10"/>
      <c r="D994" s="10"/>
      <c r="E994" s="10"/>
      <c r="F994" s="10"/>
      <c r="G994" s="10"/>
      <c r="H994" s="10"/>
      <c r="I994" s="4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7" x14ac:dyDescent="0.25">
      <c r="A995" s="10"/>
      <c r="B995" s="10"/>
      <c r="C995" s="10"/>
      <c r="D995" s="10"/>
      <c r="E995" s="10"/>
      <c r="F995" s="10"/>
      <c r="G995" s="10"/>
      <c r="H995" s="10"/>
      <c r="I995" s="4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7" x14ac:dyDescent="0.25">
      <c r="A996" s="10"/>
      <c r="B996" s="10"/>
      <c r="C996" s="10"/>
      <c r="D996" s="10"/>
      <c r="E996" s="10"/>
      <c r="F996" s="10"/>
      <c r="G996" s="10"/>
      <c r="H996" s="10"/>
      <c r="I996" s="4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7" x14ac:dyDescent="0.25">
      <c r="A997" s="10"/>
      <c r="B997" s="10"/>
      <c r="C997" s="10"/>
      <c r="D997" s="10"/>
      <c r="E997" s="10"/>
      <c r="F997" s="10"/>
      <c r="G997" s="10"/>
      <c r="H997" s="10"/>
      <c r="I997" s="4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</sheetData>
  <sortState ref="A2:Z39">
    <sortCondition ref="A2"/>
  </sortState>
  <phoneticPr fontId="1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86"/>
  <sheetViews>
    <sheetView zoomScale="150" workbookViewId="0">
      <selection activeCell="B1" sqref="B1"/>
    </sheetView>
  </sheetViews>
  <sheetFormatPr baseColWidth="10" defaultColWidth="14.5" defaultRowHeight="15.75" customHeight="1" x14ac:dyDescent="0.15"/>
  <cols>
    <col min="2" max="2" width="49.6640625" customWidth="1"/>
  </cols>
  <sheetData>
    <row r="1" spans="1:26" ht="18" x14ac:dyDescent="0.25">
      <c r="A1" s="6" t="s">
        <v>11</v>
      </c>
      <c r="B1" s="6" t="s">
        <v>16</v>
      </c>
      <c r="C1" s="6" t="s">
        <v>17</v>
      </c>
      <c r="D1" s="8" t="s">
        <v>18</v>
      </c>
      <c r="E1" s="6" t="s">
        <v>29</v>
      </c>
      <c r="F1" s="6" t="s">
        <v>30</v>
      </c>
      <c r="G1" s="2" t="s">
        <v>31</v>
      </c>
      <c r="H1" s="2" t="s">
        <v>32</v>
      </c>
      <c r="I1" s="7"/>
      <c r="J1" s="2"/>
      <c r="K1" s="2" t="s">
        <v>11</v>
      </c>
      <c r="L1" s="2" t="s">
        <v>16</v>
      </c>
      <c r="M1" s="2" t="s">
        <v>17</v>
      </c>
      <c r="N1" s="7" t="s">
        <v>18</v>
      </c>
      <c r="O1" s="2" t="s">
        <v>29</v>
      </c>
      <c r="P1" s="2" t="s">
        <v>11</v>
      </c>
      <c r="Q1" s="2" t="s">
        <v>16</v>
      </c>
      <c r="R1" s="2" t="s">
        <v>17</v>
      </c>
      <c r="S1" s="7" t="s">
        <v>18</v>
      </c>
      <c r="T1" s="2" t="s">
        <v>29</v>
      </c>
      <c r="U1" s="2" t="s">
        <v>11</v>
      </c>
      <c r="V1" s="2" t="s">
        <v>16</v>
      </c>
      <c r="W1" s="2" t="s">
        <v>17</v>
      </c>
      <c r="X1" s="7" t="s">
        <v>18</v>
      </c>
      <c r="Y1" s="2" t="s">
        <v>29</v>
      </c>
      <c r="Z1" s="45"/>
    </row>
    <row r="2" spans="1:26" ht="18" x14ac:dyDescent="0.25">
      <c r="A2" s="46" t="s">
        <v>104</v>
      </c>
      <c r="B2" s="2" t="s">
        <v>28</v>
      </c>
      <c r="C2" s="2">
        <v>416</v>
      </c>
      <c r="D2" s="47">
        <v>0.80269718000000001</v>
      </c>
      <c r="E2" s="2">
        <v>4828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8" x14ac:dyDescent="0.25">
      <c r="A3" s="46" t="s">
        <v>104</v>
      </c>
      <c r="B3" s="2" t="s">
        <v>121</v>
      </c>
      <c r="C3" s="2">
        <v>416</v>
      </c>
      <c r="D3" s="47">
        <v>0.677523498</v>
      </c>
      <c r="E3" s="2">
        <v>293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8" x14ac:dyDescent="0.25">
      <c r="A4" s="46" t="s">
        <v>104</v>
      </c>
      <c r="B4" s="2" t="s">
        <v>38</v>
      </c>
      <c r="C4" s="2">
        <v>416</v>
      </c>
      <c r="D4" s="47">
        <v>0.56436452800000003</v>
      </c>
      <c r="E4" s="2">
        <v>1910</v>
      </c>
      <c r="F4" s="2">
        <v>416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8" x14ac:dyDescent="0.25">
      <c r="A5" s="46" t="s">
        <v>104</v>
      </c>
      <c r="B5" s="2" t="s">
        <v>38</v>
      </c>
      <c r="C5" s="2">
        <v>416</v>
      </c>
      <c r="D5" s="7">
        <v>3.2693099999999998E-4</v>
      </c>
      <c r="E5" s="2">
        <v>416</v>
      </c>
      <c r="F5" s="48">
        <v>100000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8" x14ac:dyDescent="0.25">
      <c r="A6" s="46" t="s">
        <v>104</v>
      </c>
      <c r="B6" s="2" t="s">
        <v>56</v>
      </c>
      <c r="C6" s="2">
        <v>416</v>
      </c>
      <c r="D6" s="7">
        <v>0.65230895</v>
      </c>
      <c r="E6" s="2">
        <v>295</v>
      </c>
      <c r="F6" s="48">
        <v>100000</v>
      </c>
      <c r="G6" s="48">
        <v>9</v>
      </c>
      <c r="H6" s="48">
        <v>4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8" x14ac:dyDescent="0.25">
      <c r="A7" s="46" t="s">
        <v>105</v>
      </c>
      <c r="B7" s="2" t="s">
        <v>28</v>
      </c>
      <c r="C7" s="2">
        <v>1219</v>
      </c>
      <c r="D7" s="47">
        <v>0.88146118200000001</v>
      </c>
      <c r="E7" s="2">
        <v>15615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8" x14ac:dyDescent="0.25">
      <c r="A8" s="46" t="s">
        <v>105</v>
      </c>
      <c r="B8" s="2" t="s">
        <v>121</v>
      </c>
      <c r="C8" s="2">
        <v>1219</v>
      </c>
      <c r="D8" s="47">
        <v>0.83494902400000004</v>
      </c>
      <c r="E8" s="2">
        <v>875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8" x14ac:dyDescent="0.25">
      <c r="A9" s="46" t="s">
        <v>105</v>
      </c>
      <c r="B9" s="2" t="s">
        <v>38</v>
      </c>
      <c r="C9" s="2">
        <v>1219</v>
      </c>
      <c r="D9" s="47">
        <v>0.698084704</v>
      </c>
      <c r="E9" s="2">
        <v>1643</v>
      </c>
      <c r="F9" s="2">
        <v>1219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8" x14ac:dyDescent="0.25">
      <c r="A10" s="46" t="s">
        <v>105</v>
      </c>
      <c r="B10" s="2" t="s">
        <v>38</v>
      </c>
      <c r="C10" s="2">
        <v>1219</v>
      </c>
      <c r="D10" s="7">
        <v>0.44035102399999998</v>
      </c>
      <c r="E10" s="2">
        <v>1340</v>
      </c>
      <c r="F10" s="48">
        <v>100000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" x14ac:dyDescent="0.25">
      <c r="A11" s="46" t="s">
        <v>105</v>
      </c>
      <c r="B11" s="2" t="s">
        <v>56</v>
      </c>
      <c r="C11" s="2">
        <v>1219</v>
      </c>
      <c r="D11" s="7">
        <v>0.82466275499999997</v>
      </c>
      <c r="E11" s="2">
        <v>749</v>
      </c>
      <c r="F11" s="48">
        <v>100000</v>
      </c>
      <c r="G11" s="48">
        <v>9</v>
      </c>
      <c r="H11" s="48">
        <v>4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x14ac:dyDescent="0.25">
      <c r="A12" s="6" t="s">
        <v>27</v>
      </c>
      <c r="B12" s="6" t="s">
        <v>28</v>
      </c>
      <c r="C12" s="6">
        <v>48899</v>
      </c>
      <c r="D12" s="8">
        <v>0.40585743499999999</v>
      </c>
      <c r="E12" s="6">
        <v>1743162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x14ac:dyDescent="0.25">
      <c r="A13" s="6" t="s">
        <v>27</v>
      </c>
      <c r="B13" s="6" t="s">
        <v>121</v>
      </c>
      <c r="C13" s="6">
        <v>48899</v>
      </c>
      <c r="D13" s="8">
        <v>0.37880924900000001</v>
      </c>
      <c r="E13" s="6">
        <v>130220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" x14ac:dyDescent="0.25">
      <c r="A14" s="6" t="s">
        <v>27</v>
      </c>
      <c r="B14" s="6" t="s">
        <v>38</v>
      </c>
      <c r="C14" s="6">
        <v>48899</v>
      </c>
      <c r="D14" s="8">
        <v>0.34386034799999998</v>
      </c>
      <c r="E14" s="6">
        <v>293158</v>
      </c>
      <c r="F14" s="49">
        <v>48899</v>
      </c>
      <c r="G14" s="48" t="s">
        <v>122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" x14ac:dyDescent="0.25">
      <c r="A15" s="2" t="s">
        <v>27</v>
      </c>
      <c r="B15" s="2" t="s">
        <v>38</v>
      </c>
      <c r="C15" s="2">
        <v>48899</v>
      </c>
      <c r="D15" s="50">
        <v>0.39711518299999998</v>
      </c>
      <c r="E15" s="51">
        <v>185791</v>
      </c>
      <c r="F15" s="48">
        <v>100000</v>
      </c>
      <c r="G15" s="48" t="s">
        <v>123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8" x14ac:dyDescent="0.25">
      <c r="A16" s="49" t="s">
        <v>27</v>
      </c>
      <c r="B16" s="49" t="s">
        <v>56</v>
      </c>
      <c r="C16" s="49">
        <v>48899</v>
      </c>
      <c r="D16" s="47">
        <v>0.28219694400000001</v>
      </c>
      <c r="E16" s="49">
        <v>59174</v>
      </c>
      <c r="F16" s="49">
        <v>48899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8" x14ac:dyDescent="0.25">
      <c r="A17" s="2" t="s">
        <v>27</v>
      </c>
      <c r="B17" s="2" t="s">
        <v>56</v>
      </c>
      <c r="C17" s="2">
        <v>48899</v>
      </c>
      <c r="D17" s="7">
        <v>0.31506943599999998</v>
      </c>
      <c r="E17" s="2">
        <v>73453</v>
      </c>
      <c r="F17" s="48">
        <v>100000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8" x14ac:dyDescent="0.25">
      <c r="A18" s="2" t="s">
        <v>27</v>
      </c>
      <c r="B18" s="2" t="s">
        <v>56</v>
      </c>
      <c r="C18" s="2">
        <v>48899</v>
      </c>
      <c r="D18" s="7">
        <v>0.34857691699999999</v>
      </c>
      <c r="E18" s="2">
        <v>91108</v>
      </c>
      <c r="F18" s="48">
        <v>100000</v>
      </c>
      <c r="G18" s="48">
        <v>6</v>
      </c>
      <c r="H18" s="48">
        <v>4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8" x14ac:dyDescent="0.25">
      <c r="A19" s="2" t="s">
        <v>27</v>
      </c>
      <c r="B19" s="2" t="s">
        <v>56</v>
      </c>
      <c r="C19" s="2">
        <v>48899</v>
      </c>
      <c r="D19" s="7">
        <v>0.35850904900000002</v>
      </c>
      <c r="E19" s="2">
        <v>127071</v>
      </c>
      <c r="F19" s="48">
        <v>100000</v>
      </c>
      <c r="G19" s="48">
        <v>9</v>
      </c>
      <c r="H19" s="48">
        <v>2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8" x14ac:dyDescent="0.25">
      <c r="A20" s="2" t="s">
        <v>27</v>
      </c>
      <c r="B20" s="2" t="s">
        <v>56</v>
      </c>
      <c r="C20" s="2">
        <v>48899</v>
      </c>
      <c r="D20" s="7">
        <v>0.37941799199999998</v>
      </c>
      <c r="E20" s="2">
        <v>177978</v>
      </c>
      <c r="F20" s="48">
        <v>100000</v>
      </c>
      <c r="G20" s="48">
        <v>6</v>
      </c>
      <c r="H20" s="48">
        <v>2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8" x14ac:dyDescent="0.25">
      <c r="A21" s="2" t="s">
        <v>27</v>
      </c>
      <c r="B21" s="2" t="s">
        <v>56</v>
      </c>
      <c r="C21" s="2">
        <v>48899</v>
      </c>
      <c r="D21" s="7">
        <v>0.39219751600000002</v>
      </c>
      <c r="E21" s="2">
        <v>248386</v>
      </c>
      <c r="F21" s="48">
        <v>100000</v>
      </c>
      <c r="G21" s="48">
        <v>4</v>
      </c>
      <c r="H21" s="48">
        <v>2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8" x14ac:dyDescent="0.25">
      <c r="A22" s="2" t="s">
        <v>27</v>
      </c>
      <c r="B22" s="2" t="s">
        <v>56</v>
      </c>
      <c r="C22" s="2">
        <v>48899</v>
      </c>
      <c r="D22" s="52">
        <v>0.40073730899999999</v>
      </c>
      <c r="E22" s="53">
        <v>571229</v>
      </c>
      <c r="F22" s="48">
        <v>100000</v>
      </c>
      <c r="G22" s="48">
        <v>3</v>
      </c>
      <c r="H22" s="48">
        <v>1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8" x14ac:dyDescent="0.25">
      <c r="A23" s="54" t="s">
        <v>42</v>
      </c>
      <c r="B23" s="54" t="s">
        <v>28</v>
      </c>
      <c r="C23" s="54">
        <v>98548</v>
      </c>
      <c r="D23" s="55">
        <v>0.17046072400000001</v>
      </c>
      <c r="E23" s="54">
        <v>2895764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8" x14ac:dyDescent="0.25">
      <c r="A24" s="54" t="s">
        <v>42</v>
      </c>
      <c r="B24" s="54" t="s">
        <v>121</v>
      </c>
      <c r="C24" s="54">
        <v>98548</v>
      </c>
      <c r="D24" s="55">
        <v>0.14715152100000001</v>
      </c>
      <c r="E24" s="54">
        <v>190281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8" x14ac:dyDescent="0.25">
      <c r="A25" s="54" t="s">
        <v>42</v>
      </c>
      <c r="B25" s="54" t="s">
        <v>38</v>
      </c>
      <c r="C25" s="54">
        <v>98548</v>
      </c>
      <c r="D25" s="55">
        <v>0.23694643900000001</v>
      </c>
      <c r="E25" s="54">
        <v>433584</v>
      </c>
      <c r="F25" s="54">
        <v>98548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8" x14ac:dyDescent="0.25">
      <c r="A26" s="2" t="s">
        <v>42</v>
      </c>
      <c r="B26" s="2" t="s">
        <v>38</v>
      </c>
      <c r="C26" s="2">
        <v>98548</v>
      </c>
      <c r="D26" s="50">
        <v>0.23145545000000001</v>
      </c>
      <c r="E26" s="51">
        <v>423730</v>
      </c>
      <c r="F26" s="48">
        <v>100000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8" x14ac:dyDescent="0.25">
      <c r="A27" s="49" t="s">
        <v>42</v>
      </c>
      <c r="B27" s="49" t="s">
        <v>56</v>
      </c>
      <c r="C27" s="49">
        <v>98548</v>
      </c>
      <c r="D27" s="47">
        <v>9.5675215999999993E-2</v>
      </c>
      <c r="E27" s="49">
        <v>38208</v>
      </c>
      <c r="F27" s="49">
        <v>98548</v>
      </c>
      <c r="G27" s="48" t="s">
        <v>124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8" x14ac:dyDescent="0.25">
      <c r="A28" s="2" t="s">
        <v>42</v>
      </c>
      <c r="B28" s="2" t="s">
        <v>56</v>
      </c>
      <c r="C28" s="2">
        <v>98548</v>
      </c>
      <c r="D28" s="7">
        <v>9.7673318999999995E-2</v>
      </c>
      <c r="E28" s="2">
        <v>38511</v>
      </c>
      <c r="F28" s="48">
        <v>100000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8" x14ac:dyDescent="0.25">
      <c r="A29" s="2" t="s">
        <v>42</v>
      </c>
      <c r="B29" s="2" t="s">
        <v>56</v>
      </c>
      <c r="C29" s="2">
        <v>98548</v>
      </c>
      <c r="D29" s="7">
        <v>0.119847829</v>
      </c>
      <c r="E29" s="2">
        <v>48138</v>
      </c>
      <c r="F29" s="48">
        <v>100000</v>
      </c>
      <c r="G29" s="48">
        <v>6</v>
      </c>
      <c r="H29" s="48">
        <v>4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8" x14ac:dyDescent="0.25">
      <c r="A30" s="2" t="s">
        <v>42</v>
      </c>
      <c r="B30" s="2" t="s">
        <v>56</v>
      </c>
      <c r="C30" s="2">
        <v>98548</v>
      </c>
      <c r="D30" s="7">
        <v>0.18347833299999999</v>
      </c>
      <c r="E30" s="2">
        <v>120409</v>
      </c>
      <c r="F30" s="48">
        <v>100000</v>
      </c>
      <c r="G30" s="48">
        <v>9</v>
      </c>
      <c r="H30" s="48">
        <v>2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8" x14ac:dyDescent="0.25">
      <c r="A31" s="2" t="s">
        <v>42</v>
      </c>
      <c r="B31" s="2" t="s">
        <v>56</v>
      </c>
      <c r="C31" s="2">
        <v>98548</v>
      </c>
      <c r="D31" s="7">
        <v>0.215292439</v>
      </c>
      <c r="E31" s="2">
        <v>170160</v>
      </c>
      <c r="F31" s="48">
        <v>100000</v>
      </c>
      <c r="G31" s="48">
        <v>6</v>
      </c>
      <c r="H31" s="48">
        <v>2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8" x14ac:dyDescent="0.25">
      <c r="A32" s="2" t="s">
        <v>42</v>
      </c>
      <c r="B32" s="2" t="s">
        <v>56</v>
      </c>
      <c r="C32" s="2">
        <v>98548</v>
      </c>
      <c r="D32" s="52">
        <v>0.228434948</v>
      </c>
      <c r="E32" s="53">
        <v>248581</v>
      </c>
      <c r="F32" s="48">
        <v>100000</v>
      </c>
      <c r="G32" s="48">
        <v>4</v>
      </c>
      <c r="H32" s="48">
        <v>2</v>
      </c>
      <c r="I32" s="48" t="s">
        <v>125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8" x14ac:dyDescent="0.25">
      <c r="A33" s="2" t="s">
        <v>42</v>
      </c>
      <c r="B33" s="2" t="s">
        <v>56</v>
      </c>
      <c r="C33" s="2">
        <v>98548</v>
      </c>
      <c r="D33" s="52">
        <v>0.139148507</v>
      </c>
      <c r="E33" s="53">
        <v>971750</v>
      </c>
      <c r="F33" s="48">
        <v>100000</v>
      </c>
      <c r="G33" s="48">
        <v>3</v>
      </c>
      <c r="H33" s="48">
        <v>1</v>
      </c>
      <c r="I33" s="48" t="s">
        <v>126</v>
      </c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8" x14ac:dyDescent="0.25">
      <c r="A34" s="56" t="s">
        <v>94</v>
      </c>
      <c r="B34" s="56" t="s">
        <v>28</v>
      </c>
      <c r="C34" s="56">
        <v>1934373</v>
      </c>
      <c r="D34" s="57">
        <v>0.41459788600000003</v>
      </c>
      <c r="E34" s="56">
        <v>27852959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8" x14ac:dyDescent="0.25">
      <c r="A35" s="56" t="s">
        <v>94</v>
      </c>
      <c r="B35" s="56" t="s">
        <v>121</v>
      </c>
      <c r="C35" s="56">
        <v>1934373</v>
      </c>
      <c r="D35" s="57">
        <v>0.277828242</v>
      </c>
      <c r="E35" s="56">
        <v>1773830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8" x14ac:dyDescent="0.25">
      <c r="A36" s="56" t="s">
        <v>94</v>
      </c>
      <c r="B36" s="56" t="s">
        <v>38</v>
      </c>
      <c r="C36" s="56">
        <v>1934373</v>
      </c>
      <c r="D36" s="57">
        <v>0.34726496299999998</v>
      </c>
      <c r="E36" s="56">
        <v>6383424</v>
      </c>
      <c r="F36" s="56">
        <v>1934373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8" x14ac:dyDescent="0.25">
      <c r="A37" s="2" t="s">
        <v>94</v>
      </c>
      <c r="B37" s="2" t="s">
        <v>38</v>
      </c>
      <c r="C37" s="2">
        <v>1934373</v>
      </c>
      <c r="D37" s="50">
        <v>0.34643277099999997</v>
      </c>
      <c r="E37" s="51">
        <v>3849721</v>
      </c>
      <c r="F37" s="48">
        <v>100000</v>
      </c>
      <c r="G37" s="45"/>
      <c r="H37" s="45"/>
      <c r="I37" s="48" t="s">
        <v>127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8" x14ac:dyDescent="0.25">
      <c r="A38" s="2" t="s">
        <v>94</v>
      </c>
      <c r="B38" s="2" t="s">
        <v>56</v>
      </c>
      <c r="C38" s="2">
        <v>1934373</v>
      </c>
      <c r="D38" s="7">
        <v>3.7464171999999997E-2</v>
      </c>
      <c r="E38" s="2">
        <v>113932</v>
      </c>
      <c r="F38" s="48">
        <v>100000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8" x14ac:dyDescent="0.25">
      <c r="A39" s="2" t="s">
        <v>94</v>
      </c>
      <c r="B39" s="2" t="s">
        <v>56</v>
      </c>
      <c r="C39" s="2">
        <v>1934373</v>
      </c>
      <c r="D39" s="7">
        <v>4.7164273999999999E-2</v>
      </c>
      <c r="E39" s="2">
        <v>149613</v>
      </c>
      <c r="F39" s="48">
        <v>100000</v>
      </c>
      <c r="G39" s="48">
        <v>6</v>
      </c>
      <c r="H39" s="48">
        <v>4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8" x14ac:dyDescent="0.25">
      <c r="A40" s="2" t="s">
        <v>94</v>
      </c>
      <c r="B40" s="2" t="s">
        <v>56</v>
      </c>
      <c r="C40" s="2">
        <v>1934373</v>
      </c>
      <c r="D40" s="7">
        <v>0.13054448499999999</v>
      </c>
      <c r="E40" s="2">
        <v>690346</v>
      </c>
      <c r="F40" s="48">
        <v>100000</v>
      </c>
      <c r="G40" s="48">
        <v>9</v>
      </c>
      <c r="H40" s="48">
        <v>2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8" x14ac:dyDescent="0.25">
      <c r="A41" s="2" t="s">
        <v>94</v>
      </c>
      <c r="B41" s="2" t="s">
        <v>56</v>
      </c>
      <c r="C41" s="2">
        <v>1934373</v>
      </c>
      <c r="D41" s="7">
        <v>0.17025564800000001</v>
      </c>
      <c r="E41" s="2">
        <v>962694</v>
      </c>
      <c r="F41" s="48">
        <v>100000</v>
      </c>
      <c r="G41" s="48">
        <v>6</v>
      </c>
      <c r="H41" s="48">
        <v>2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8" x14ac:dyDescent="0.25">
      <c r="A42" s="2" t="s">
        <v>94</v>
      </c>
      <c r="B42" s="2" t="s">
        <v>56</v>
      </c>
      <c r="C42" s="2">
        <v>1934373</v>
      </c>
      <c r="D42" s="7">
        <v>0.21309019300000001</v>
      </c>
      <c r="E42" s="2">
        <v>1300640</v>
      </c>
      <c r="F42" s="48">
        <v>100000</v>
      </c>
      <c r="G42" s="48">
        <v>4</v>
      </c>
      <c r="H42" s="48">
        <v>2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8" x14ac:dyDescent="0.25">
      <c r="A43" s="2" t="s">
        <v>94</v>
      </c>
      <c r="B43" s="2" t="s">
        <v>38</v>
      </c>
      <c r="C43" s="2">
        <v>1934373</v>
      </c>
      <c r="D43" s="7">
        <v>0.34798706400000001</v>
      </c>
      <c r="E43" s="2">
        <v>2315729</v>
      </c>
      <c r="F43" s="48">
        <v>10000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8" x14ac:dyDescent="0.25">
      <c r="A44" s="2" t="s">
        <v>94</v>
      </c>
      <c r="B44" s="2" t="s">
        <v>56</v>
      </c>
      <c r="C44" s="2">
        <v>1934373</v>
      </c>
      <c r="D44" s="52">
        <v>0.33316789699999999</v>
      </c>
      <c r="E44" s="53">
        <v>9586730</v>
      </c>
      <c r="F44" s="48">
        <v>100000</v>
      </c>
      <c r="G44" s="48">
        <v>3</v>
      </c>
      <c r="H44" s="48">
        <v>1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8" x14ac:dyDescent="0.25">
      <c r="A45" s="2" t="s">
        <v>94</v>
      </c>
      <c r="B45" s="2" t="s">
        <v>38</v>
      </c>
      <c r="C45" s="2">
        <v>1934373</v>
      </c>
      <c r="D45" s="7">
        <v>0.31929565599999998</v>
      </c>
      <c r="E45" s="2">
        <v>10368698</v>
      </c>
      <c r="F45" s="48">
        <v>1000000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8" x14ac:dyDescent="0.25">
      <c r="A46" s="58" t="s">
        <v>44</v>
      </c>
      <c r="B46" s="58" t="s">
        <v>28</v>
      </c>
      <c r="C46" s="58">
        <v>46247</v>
      </c>
      <c r="D46" s="59">
        <v>0.29388544999999999</v>
      </c>
      <c r="E46" s="58">
        <v>1690804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8" x14ac:dyDescent="0.25">
      <c r="A47" s="58" t="s">
        <v>44</v>
      </c>
      <c r="B47" s="58" t="s">
        <v>121</v>
      </c>
      <c r="C47" s="58">
        <v>46247</v>
      </c>
      <c r="D47" s="59">
        <v>0.28110793099999998</v>
      </c>
      <c r="E47" s="58">
        <v>59983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8" x14ac:dyDescent="0.25">
      <c r="A48" s="58" t="s">
        <v>44</v>
      </c>
      <c r="B48" s="58" t="s">
        <v>38</v>
      </c>
      <c r="C48" s="58">
        <v>46247</v>
      </c>
      <c r="D48" s="59">
        <v>0.29189548799999998</v>
      </c>
      <c r="E48" s="58">
        <v>273439</v>
      </c>
      <c r="F48" s="58">
        <v>46247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8" x14ac:dyDescent="0.25">
      <c r="A49" s="2" t="s">
        <v>44</v>
      </c>
      <c r="B49" s="2" t="s">
        <v>38</v>
      </c>
      <c r="C49" s="2">
        <v>46247</v>
      </c>
      <c r="D49" s="60">
        <v>0.304860519</v>
      </c>
      <c r="E49" s="61">
        <v>152599</v>
      </c>
      <c r="F49" s="48">
        <v>100000</v>
      </c>
      <c r="G49" s="45"/>
      <c r="H49" s="45"/>
      <c r="I49" s="48" t="s">
        <v>75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8" x14ac:dyDescent="0.25">
      <c r="A50" s="49" t="s">
        <v>44</v>
      </c>
      <c r="B50" s="49" t="s">
        <v>56</v>
      </c>
      <c r="C50" s="49">
        <v>46247</v>
      </c>
      <c r="D50" s="47">
        <v>0.19336208799999999</v>
      </c>
      <c r="E50" s="49">
        <v>24002</v>
      </c>
      <c r="F50" s="49">
        <v>46247</v>
      </c>
      <c r="G50" s="48" t="s">
        <v>124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8" x14ac:dyDescent="0.25">
      <c r="A51" s="2" t="s">
        <v>44</v>
      </c>
      <c r="B51" s="2" t="s">
        <v>56</v>
      </c>
      <c r="C51" s="2">
        <v>46247</v>
      </c>
      <c r="D51" s="7">
        <v>0.220397591</v>
      </c>
      <c r="E51" s="2">
        <v>32852</v>
      </c>
      <c r="F51" s="48">
        <v>100000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8" x14ac:dyDescent="0.25">
      <c r="A52" s="2" t="s">
        <v>44</v>
      </c>
      <c r="B52" s="2" t="s">
        <v>56</v>
      </c>
      <c r="C52" s="2">
        <v>46247</v>
      </c>
      <c r="D52" s="7">
        <v>0.247408455</v>
      </c>
      <c r="E52" s="2">
        <v>39534</v>
      </c>
      <c r="F52" s="48">
        <v>100000</v>
      </c>
      <c r="G52" s="48">
        <v>6</v>
      </c>
      <c r="H52" s="48">
        <v>4</v>
      </c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8" x14ac:dyDescent="0.25">
      <c r="A53" s="2" t="s">
        <v>44</v>
      </c>
      <c r="B53" s="2" t="s">
        <v>56</v>
      </c>
      <c r="C53" s="2">
        <v>46247</v>
      </c>
      <c r="D53" s="7">
        <v>0.26999421200000001</v>
      </c>
      <c r="E53" s="2">
        <v>98370</v>
      </c>
      <c r="F53" s="48">
        <v>100000</v>
      </c>
      <c r="G53" s="48">
        <v>9</v>
      </c>
      <c r="H53" s="48">
        <v>2</v>
      </c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8" x14ac:dyDescent="0.25">
      <c r="A54" s="2" t="s">
        <v>44</v>
      </c>
      <c r="B54" s="2" t="s">
        <v>56</v>
      </c>
      <c r="C54" s="2">
        <v>46247</v>
      </c>
      <c r="D54" s="7">
        <v>0.27457467400000002</v>
      </c>
      <c r="E54" s="2">
        <v>146029</v>
      </c>
      <c r="F54" s="48">
        <v>100000</v>
      </c>
      <c r="G54" s="48">
        <v>6</v>
      </c>
      <c r="H54" s="48">
        <v>2</v>
      </c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8" x14ac:dyDescent="0.25">
      <c r="A55" s="2" t="s">
        <v>44</v>
      </c>
      <c r="B55" s="2" t="s">
        <v>56</v>
      </c>
      <c r="C55" s="2">
        <v>46247</v>
      </c>
      <c r="D55" s="7">
        <v>0.25229378099999999</v>
      </c>
      <c r="E55" s="2">
        <v>225173</v>
      </c>
      <c r="F55" s="48">
        <v>100000</v>
      </c>
      <c r="G55" s="48">
        <v>4</v>
      </c>
      <c r="H55" s="48">
        <v>2</v>
      </c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8" x14ac:dyDescent="0.25">
      <c r="A56" s="2" t="s">
        <v>44</v>
      </c>
      <c r="B56" s="2" t="s">
        <v>56</v>
      </c>
      <c r="C56" s="2">
        <v>46247</v>
      </c>
      <c r="D56" s="52">
        <v>0.232791318</v>
      </c>
      <c r="E56" s="53">
        <v>598524</v>
      </c>
      <c r="F56" s="48">
        <v>100000</v>
      </c>
      <c r="G56" s="48">
        <v>3</v>
      </c>
      <c r="H56" s="48">
        <v>1</v>
      </c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8" x14ac:dyDescent="0.25">
      <c r="A57" s="62" t="s">
        <v>50</v>
      </c>
      <c r="B57" s="62" t="s">
        <v>28</v>
      </c>
      <c r="C57" s="62">
        <v>2086</v>
      </c>
      <c r="D57" s="63">
        <v>0.128310961</v>
      </c>
      <c r="E57" s="62">
        <v>318265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8" x14ac:dyDescent="0.25">
      <c r="A58" s="62" t="s">
        <v>50</v>
      </c>
      <c r="B58" s="62" t="s">
        <v>121</v>
      </c>
      <c r="C58" s="62">
        <v>2086</v>
      </c>
      <c r="D58" s="63">
        <v>0.228540205</v>
      </c>
      <c r="E58" s="62">
        <v>34651</v>
      </c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8" x14ac:dyDescent="0.25">
      <c r="A59" s="62" t="s">
        <v>50</v>
      </c>
      <c r="B59" s="62" t="s">
        <v>38</v>
      </c>
      <c r="C59" s="62">
        <v>2086</v>
      </c>
      <c r="D59" s="63">
        <v>0.25847614299999999</v>
      </c>
      <c r="E59" s="62">
        <v>12486</v>
      </c>
      <c r="F59" s="62">
        <v>2086</v>
      </c>
      <c r="G59" s="48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8" x14ac:dyDescent="0.25">
      <c r="A60" s="2" t="s">
        <v>50</v>
      </c>
      <c r="B60" s="2" t="s">
        <v>38</v>
      </c>
      <c r="C60" s="2">
        <v>2086</v>
      </c>
      <c r="D60" s="60">
        <v>0.32912276499999998</v>
      </c>
      <c r="E60" s="61">
        <v>2710</v>
      </c>
      <c r="F60" s="48">
        <v>100000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8" x14ac:dyDescent="0.25">
      <c r="A61" s="49" t="s">
        <v>50</v>
      </c>
      <c r="B61" s="49" t="s">
        <v>56</v>
      </c>
      <c r="C61" s="49">
        <v>2086</v>
      </c>
      <c r="D61" s="47">
        <v>0.27458074599999999</v>
      </c>
      <c r="E61" s="49">
        <v>4954</v>
      </c>
      <c r="F61" s="49">
        <v>2086</v>
      </c>
      <c r="G61" s="48" t="s">
        <v>128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8" x14ac:dyDescent="0.25">
      <c r="A62" s="2" t="s">
        <v>50</v>
      </c>
      <c r="B62" s="2" t="s">
        <v>56</v>
      </c>
      <c r="C62" s="2">
        <v>2086</v>
      </c>
      <c r="D62" s="7">
        <v>0.26039061899999999</v>
      </c>
      <c r="E62" s="2">
        <v>19817</v>
      </c>
      <c r="F62" s="48">
        <v>100000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8" x14ac:dyDescent="0.25">
      <c r="A63" s="2" t="s">
        <v>50</v>
      </c>
      <c r="B63" s="2" t="s">
        <v>56</v>
      </c>
      <c r="C63" s="2">
        <v>2086</v>
      </c>
      <c r="D63" s="7">
        <v>0.25314080799999999</v>
      </c>
      <c r="E63" s="2">
        <v>26971</v>
      </c>
      <c r="F63" s="48">
        <v>100000</v>
      </c>
      <c r="G63" s="48">
        <v>6</v>
      </c>
      <c r="H63" s="48">
        <v>4</v>
      </c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8" x14ac:dyDescent="0.25">
      <c r="A64" s="2" t="s">
        <v>50</v>
      </c>
      <c r="B64" s="2" t="s">
        <v>56</v>
      </c>
      <c r="C64" s="2">
        <v>2086</v>
      </c>
      <c r="D64" s="52">
        <v>0.26193808499999999</v>
      </c>
      <c r="E64" s="53">
        <v>25308</v>
      </c>
      <c r="F64" s="48">
        <v>100000</v>
      </c>
      <c r="G64" s="48">
        <v>9</v>
      </c>
      <c r="H64" s="48">
        <v>2</v>
      </c>
      <c r="I64" s="48" t="s">
        <v>129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8" x14ac:dyDescent="0.25">
      <c r="A65" s="2" t="s">
        <v>50</v>
      </c>
      <c r="B65" s="2" t="s">
        <v>56</v>
      </c>
      <c r="C65" s="2">
        <v>2086</v>
      </c>
      <c r="D65" s="7">
        <v>0.245844437</v>
      </c>
      <c r="E65" s="2">
        <v>37174</v>
      </c>
      <c r="F65" s="48">
        <v>100000</v>
      </c>
      <c r="G65" s="48">
        <v>6</v>
      </c>
      <c r="H65" s="48">
        <v>2</v>
      </c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8" x14ac:dyDescent="0.25">
      <c r="A66" s="2" t="s">
        <v>50</v>
      </c>
      <c r="B66" s="2" t="s">
        <v>56</v>
      </c>
      <c r="C66" s="2">
        <v>2086</v>
      </c>
      <c r="D66" s="7">
        <v>0.22109045699999999</v>
      </c>
      <c r="E66" s="2">
        <v>53964</v>
      </c>
      <c r="F66" s="48">
        <v>100000</v>
      </c>
      <c r="G66" s="48">
        <v>4</v>
      </c>
      <c r="H66" s="48">
        <v>2</v>
      </c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8" x14ac:dyDescent="0.25">
      <c r="A67" s="2" t="s">
        <v>50</v>
      </c>
      <c r="B67" s="2" t="s">
        <v>56</v>
      </c>
      <c r="C67" s="2">
        <v>2086</v>
      </c>
      <c r="D67" s="7">
        <v>0.18726257399999999</v>
      </c>
      <c r="E67" s="2">
        <v>98309</v>
      </c>
      <c r="F67" s="48">
        <v>100000</v>
      </c>
      <c r="G67" s="48">
        <v>3</v>
      </c>
      <c r="H67" s="48">
        <v>1</v>
      </c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8" x14ac:dyDescent="0.25">
      <c r="A68" s="28" t="s">
        <v>52</v>
      </c>
      <c r="B68" s="28" t="s">
        <v>28</v>
      </c>
      <c r="C68" s="28">
        <v>10496</v>
      </c>
      <c r="D68" s="29">
        <v>0.41113391100000002</v>
      </c>
      <c r="E68" s="28">
        <v>219819</v>
      </c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8" x14ac:dyDescent="0.25">
      <c r="A69" s="28" t="s">
        <v>52</v>
      </c>
      <c r="B69" s="28" t="s">
        <v>121</v>
      </c>
      <c r="C69" s="28">
        <v>10496</v>
      </c>
      <c r="D69" s="29">
        <v>0.313740986</v>
      </c>
      <c r="E69" s="28">
        <v>6211</v>
      </c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8" x14ac:dyDescent="0.25">
      <c r="A70" s="28" t="s">
        <v>52</v>
      </c>
      <c r="B70" s="28" t="s">
        <v>38</v>
      </c>
      <c r="C70" s="28">
        <v>10496</v>
      </c>
      <c r="D70" s="29">
        <v>0.38205212</v>
      </c>
      <c r="E70" s="28">
        <v>42345</v>
      </c>
      <c r="F70" s="28">
        <v>10496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8" x14ac:dyDescent="0.25">
      <c r="A71" s="28" t="s">
        <v>52</v>
      </c>
      <c r="B71" s="2" t="s">
        <v>38</v>
      </c>
      <c r="C71" s="2">
        <v>10496</v>
      </c>
      <c r="D71" s="60">
        <v>0.37196618199999998</v>
      </c>
      <c r="E71" s="61">
        <v>13643</v>
      </c>
      <c r="F71" s="48">
        <v>100000</v>
      </c>
      <c r="G71" s="45"/>
      <c r="H71" s="45"/>
      <c r="I71" s="48" t="s">
        <v>77</v>
      </c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8" x14ac:dyDescent="0.25">
      <c r="A72" s="49" t="s">
        <v>52</v>
      </c>
      <c r="B72" s="49" t="s">
        <v>56</v>
      </c>
      <c r="C72" s="49">
        <v>10496</v>
      </c>
      <c r="D72" s="47">
        <v>0.28758719700000002</v>
      </c>
      <c r="E72" s="49">
        <v>4122</v>
      </c>
      <c r="F72" s="49">
        <v>10496</v>
      </c>
      <c r="G72" s="48" t="s">
        <v>124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8" x14ac:dyDescent="0.25">
      <c r="A73" s="2" t="s">
        <v>52</v>
      </c>
      <c r="B73" s="2" t="s">
        <v>56</v>
      </c>
      <c r="C73" s="2">
        <v>10496</v>
      </c>
      <c r="D73" s="7">
        <v>0.29806424999999998</v>
      </c>
      <c r="E73" s="2">
        <v>6923</v>
      </c>
      <c r="F73" s="48">
        <v>100000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8" x14ac:dyDescent="0.25">
      <c r="A74" s="2" t="s">
        <v>52</v>
      </c>
      <c r="B74" s="2" t="s">
        <v>56</v>
      </c>
      <c r="C74" s="2">
        <v>10496</v>
      </c>
      <c r="D74" s="7">
        <v>0.317175294</v>
      </c>
      <c r="E74" s="2">
        <v>9337</v>
      </c>
      <c r="F74" s="48">
        <v>100000</v>
      </c>
      <c r="G74" s="48">
        <v>6</v>
      </c>
      <c r="H74" s="48">
        <v>4</v>
      </c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8" x14ac:dyDescent="0.25">
      <c r="A75" s="2" t="s">
        <v>52</v>
      </c>
      <c r="B75" s="2" t="s">
        <v>56</v>
      </c>
      <c r="C75" s="2">
        <v>10496</v>
      </c>
      <c r="D75" s="7">
        <v>0.33400126400000002</v>
      </c>
      <c r="E75" s="2">
        <v>14956</v>
      </c>
      <c r="F75" s="48">
        <v>100000</v>
      </c>
      <c r="G75" s="48">
        <v>9</v>
      </c>
      <c r="H75" s="48">
        <v>2</v>
      </c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8" x14ac:dyDescent="0.25">
      <c r="A76" s="2" t="s">
        <v>52</v>
      </c>
      <c r="B76" s="2" t="s">
        <v>56</v>
      </c>
      <c r="C76" s="2">
        <v>10496</v>
      </c>
      <c r="D76" s="7">
        <v>0.35733688400000002</v>
      </c>
      <c r="E76" s="2">
        <v>21494</v>
      </c>
      <c r="F76" s="48">
        <v>100000</v>
      </c>
      <c r="G76" s="48">
        <v>6</v>
      </c>
      <c r="H76" s="48">
        <v>2</v>
      </c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8" x14ac:dyDescent="0.25">
      <c r="A77" s="2" t="s">
        <v>52</v>
      </c>
      <c r="B77" s="2" t="s">
        <v>56</v>
      </c>
      <c r="C77" s="2">
        <v>10496</v>
      </c>
      <c r="D77" s="52">
        <v>0.37266268800000002</v>
      </c>
      <c r="E77" s="53">
        <v>30437</v>
      </c>
      <c r="F77" s="48">
        <v>100000</v>
      </c>
      <c r="G77" s="48">
        <v>4</v>
      </c>
      <c r="H77" s="48">
        <v>2</v>
      </c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8" x14ac:dyDescent="0.25">
      <c r="A78" s="2" t="s">
        <v>52</v>
      </c>
      <c r="B78" s="2" t="s">
        <v>56</v>
      </c>
      <c r="C78" s="2">
        <v>10496</v>
      </c>
      <c r="D78" s="7">
        <v>0.393348906</v>
      </c>
      <c r="E78" s="2">
        <v>72323</v>
      </c>
      <c r="F78" s="48">
        <v>100000</v>
      </c>
      <c r="G78" s="48">
        <v>3</v>
      </c>
      <c r="H78" s="48">
        <v>1</v>
      </c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8" x14ac:dyDescent="0.25">
      <c r="A79" s="64" t="s">
        <v>87</v>
      </c>
      <c r="B79" s="64" t="s">
        <v>28</v>
      </c>
      <c r="C79" s="64">
        <v>501955</v>
      </c>
      <c r="D79" s="65">
        <v>8.2112999999999999E-4</v>
      </c>
      <c r="E79" s="64">
        <v>9698164</v>
      </c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8" x14ac:dyDescent="0.25">
      <c r="A80" s="64" t="s">
        <v>87</v>
      </c>
      <c r="B80" s="64" t="s">
        <v>121</v>
      </c>
      <c r="C80" s="64">
        <v>501955</v>
      </c>
      <c r="D80" s="65">
        <v>1.13E-6</v>
      </c>
      <c r="E80" s="64">
        <v>24</v>
      </c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8" x14ac:dyDescent="0.25">
      <c r="A81" s="64" t="s">
        <v>87</v>
      </c>
      <c r="B81" s="64" t="s">
        <v>38</v>
      </c>
      <c r="C81" s="64">
        <v>501955</v>
      </c>
      <c r="D81" s="65">
        <v>7.4352260000000003E-2</v>
      </c>
      <c r="E81" s="64">
        <v>1405465</v>
      </c>
      <c r="F81" s="64">
        <v>501955</v>
      </c>
      <c r="G81" s="48" t="s">
        <v>77</v>
      </c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8" x14ac:dyDescent="0.25">
      <c r="A82" s="2" t="s">
        <v>87</v>
      </c>
      <c r="B82" s="2" t="s">
        <v>38</v>
      </c>
      <c r="C82" s="2">
        <v>501955</v>
      </c>
      <c r="D82" s="7">
        <v>6.3565988000000004E-2</v>
      </c>
      <c r="E82" s="2">
        <v>2967222</v>
      </c>
      <c r="F82" s="48">
        <v>100000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8" x14ac:dyDescent="0.25">
      <c r="A83" s="2" t="s">
        <v>87</v>
      </c>
      <c r="B83" s="2" t="s">
        <v>56</v>
      </c>
      <c r="C83" s="2">
        <v>501955</v>
      </c>
      <c r="D83" s="7">
        <v>3.0899999999999997E-7</v>
      </c>
      <c r="E83" s="2">
        <v>21</v>
      </c>
      <c r="F83" s="48">
        <v>100000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8" x14ac:dyDescent="0.25">
      <c r="A84" s="2" t="s">
        <v>87</v>
      </c>
      <c r="B84" s="2" t="s">
        <v>56</v>
      </c>
      <c r="C84" s="2">
        <v>501955</v>
      </c>
      <c r="D84" s="7">
        <v>3.0899999999999997E-7</v>
      </c>
      <c r="E84" s="2">
        <v>22</v>
      </c>
      <c r="F84" s="48">
        <v>100000</v>
      </c>
      <c r="G84" s="48">
        <v>6</v>
      </c>
      <c r="H84" s="48">
        <v>4</v>
      </c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8" x14ac:dyDescent="0.25">
      <c r="A85" s="2" t="s">
        <v>87</v>
      </c>
      <c r="B85" s="2" t="s">
        <v>56</v>
      </c>
      <c r="C85" s="2">
        <v>501955</v>
      </c>
      <c r="D85" s="7">
        <v>1.21779E-4</v>
      </c>
      <c r="E85" s="2">
        <v>976</v>
      </c>
      <c r="F85" s="48">
        <v>100000</v>
      </c>
      <c r="G85" s="48">
        <v>9</v>
      </c>
      <c r="H85" s="48">
        <v>2</v>
      </c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8" x14ac:dyDescent="0.25">
      <c r="A86" s="2" t="s">
        <v>87</v>
      </c>
      <c r="B86" s="2" t="s">
        <v>56</v>
      </c>
      <c r="C86" s="2">
        <v>501955</v>
      </c>
      <c r="D86" s="7">
        <v>1.8102E-4</v>
      </c>
      <c r="E86" s="2">
        <v>1409</v>
      </c>
      <c r="F86" s="48">
        <v>100000</v>
      </c>
      <c r="G86" s="48">
        <v>6</v>
      </c>
      <c r="H86" s="48">
        <v>2</v>
      </c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8" x14ac:dyDescent="0.25">
      <c r="A87" s="2" t="s">
        <v>87</v>
      </c>
      <c r="B87" s="2" t="s">
        <v>56</v>
      </c>
      <c r="C87" s="2">
        <v>501955</v>
      </c>
      <c r="D87" s="7">
        <v>2.7055100000000001E-4</v>
      </c>
      <c r="E87" s="2">
        <v>2063</v>
      </c>
      <c r="F87" s="48">
        <v>100000</v>
      </c>
      <c r="G87" s="48">
        <v>4</v>
      </c>
      <c r="H87" s="48">
        <v>2</v>
      </c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8" x14ac:dyDescent="0.25">
      <c r="A88" s="2" t="s">
        <v>87</v>
      </c>
      <c r="B88" s="2" t="s">
        <v>56</v>
      </c>
      <c r="C88" s="2">
        <v>501955</v>
      </c>
      <c r="D88" s="7">
        <v>3.8377799999999998E-4</v>
      </c>
      <c r="E88" s="2">
        <v>3030729</v>
      </c>
      <c r="F88" s="48">
        <v>100000</v>
      </c>
      <c r="G88" s="48">
        <v>3</v>
      </c>
      <c r="H88" s="48">
        <v>1</v>
      </c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8" x14ac:dyDescent="0.25">
      <c r="A89" s="6" t="s">
        <v>58</v>
      </c>
      <c r="B89" s="6" t="s">
        <v>28</v>
      </c>
      <c r="C89" s="6">
        <v>13114</v>
      </c>
      <c r="D89" s="8">
        <v>0.68846999799999997</v>
      </c>
      <c r="E89" s="6">
        <v>340054</v>
      </c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8" x14ac:dyDescent="0.25">
      <c r="A90" s="6" t="s">
        <v>58</v>
      </c>
      <c r="B90" s="6" t="s">
        <v>121</v>
      </c>
      <c r="C90" s="6">
        <v>13114</v>
      </c>
      <c r="D90" s="8">
        <v>0.69885054499999999</v>
      </c>
      <c r="E90" s="6">
        <v>14838</v>
      </c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8" x14ac:dyDescent="0.25">
      <c r="A91" s="6" t="s">
        <v>58</v>
      </c>
      <c r="B91" s="6" t="s">
        <v>38</v>
      </c>
      <c r="C91" s="6">
        <v>13114</v>
      </c>
      <c r="D91" s="8">
        <v>0.64728860799999999</v>
      </c>
      <c r="E91" s="6">
        <v>59675</v>
      </c>
      <c r="F91" s="6">
        <v>13114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8" x14ac:dyDescent="0.25">
      <c r="A92" s="2" t="s">
        <v>58</v>
      </c>
      <c r="B92" s="2" t="s">
        <v>38</v>
      </c>
      <c r="C92" s="2">
        <v>13114</v>
      </c>
      <c r="D92" s="7">
        <v>0.75520836700000005</v>
      </c>
      <c r="E92" s="2">
        <v>26224</v>
      </c>
      <c r="F92" s="48">
        <v>100000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8" x14ac:dyDescent="0.25">
      <c r="A93" s="2" t="s">
        <v>58</v>
      </c>
      <c r="B93" s="2" t="s">
        <v>38</v>
      </c>
      <c r="C93" s="2">
        <v>13114</v>
      </c>
      <c r="D93" s="7">
        <v>0.75520836700000005</v>
      </c>
      <c r="E93" s="2">
        <v>26224</v>
      </c>
      <c r="F93" s="48">
        <v>100000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8" x14ac:dyDescent="0.25">
      <c r="A94" s="49" t="s">
        <v>58</v>
      </c>
      <c r="B94" s="49" t="s">
        <v>56</v>
      </c>
      <c r="C94" s="49">
        <v>13114</v>
      </c>
      <c r="D94" s="47">
        <v>0.604787089</v>
      </c>
      <c r="E94" s="49">
        <v>13500</v>
      </c>
      <c r="F94" s="49">
        <v>13114</v>
      </c>
      <c r="G94" s="48" t="s">
        <v>124</v>
      </c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8" x14ac:dyDescent="0.25">
      <c r="A95" s="2" t="s">
        <v>58</v>
      </c>
      <c r="B95" s="2" t="s">
        <v>56</v>
      </c>
      <c r="C95" s="2">
        <v>13114</v>
      </c>
      <c r="D95" s="7">
        <v>0.63841599299999996</v>
      </c>
      <c r="E95" s="2">
        <v>16725</v>
      </c>
      <c r="F95" s="48">
        <v>100000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8" x14ac:dyDescent="0.25">
      <c r="A96" s="2" t="s">
        <v>58</v>
      </c>
      <c r="B96" s="2" t="s">
        <v>56</v>
      </c>
      <c r="C96" s="2">
        <v>13114</v>
      </c>
      <c r="D96" s="7">
        <v>0.65771038000000004</v>
      </c>
      <c r="E96" s="2">
        <v>20560</v>
      </c>
      <c r="F96" s="48">
        <v>100000</v>
      </c>
      <c r="G96" s="48">
        <v>6</v>
      </c>
      <c r="H96" s="48">
        <v>4</v>
      </c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8" x14ac:dyDescent="0.25">
      <c r="A97" s="2" t="s">
        <v>58</v>
      </c>
      <c r="B97" s="2" t="s">
        <v>56</v>
      </c>
      <c r="C97" s="2">
        <v>13114</v>
      </c>
      <c r="D97" s="7">
        <v>0.64425716899999996</v>
      </c>
      <c r="E97" s="2">
        <v>26149</v>
      </c>
      <c r="F97" s="48">
        <v>100000</v>
      </c>
      <c r="G97" s="48">
        <v>9</v>
      </c>
      <c r="H97" s="48">
        <v>2</v>
      </c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8" x14ac:dyDescent="0.25">
      <c r="A98" s="2" t="s">
        <v>58</v>
      </c>
      <c r="B98" s="2" t="s">
        <v>56</v>
      </c>
      <c r="C98" s="2">
        <v>13114</v>
      </c>
      <c r="D98" s="7">
        <v>0.66820360899999998</v>
      </c>
      <c r="E98" s="2">
        <v>34928</v>
      </c>
      <c r="F98" s="48">
        <v>100000</v>
      </c>
      <c r="G98" s="48">
        <v>6</v>
      </c>
      <c r="H98" s="48">
        <v>2</v>
      </c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8" x14ac:dyDescent="0.25">
      <c r="A99" s="2" t="s">
        <v>58</v>
      </c>
      <c r="B99" s="2" t="s">
        <v>56</v>
      </c>
      <c r="C99" s="2">
        <v>13114</v>
      </c>
      <c r="D99" s="7">
        <v>0.68868986700000001</v>
      </c>
      <c r="E99" s="2">
        <v>45942</v>
      </c>
      <c r="F99" s="48">
        <v>100000</v>
      </c>
      <c r="G99" s="48">
        <v>4</v>
      </c>
      <c r="H99" s="48">
        <v>2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8" x14ac:dyDescent="0.25">
      <c r="A100" s="2" t="s">
        <v>58</v>
      </c>
      <c r="B100" s="2" t="s">
        <v>56</v>
      </c>
      <c r="C100" s="2">
        <v>13114</v>
      </c>
      <c r="D100" s="7">
        <v>0.66956862699999997</v>
      </c>
      <c r="E100" s="2">
        <v>115588</v>
      </c>
      <c r="F100" s="48">
        <v>100000</v>
      </c>
      <c r="G100" s="48">
        <v>3</v>
      </c>
      <c r="H100" s="48">
        <v>1</v>
      </c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8" x14ac:dyDescent="0.25">
      <c r="A101" s="6" t="s">
        <v>63</v>
      </c>
      <c r="B101" s="6" t="s">
        <v>28</v>
      </c>
      <c r="C101" s="6">
        <v>5212</v>
      </c>
      <c r="D101" s="8">
        <v>0.64313648099999998</v>
      </c>
      <c r="E101" s="6">
        <v>258609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8" x14ac:dyDescent="0.25">
      <c r="A102" s="6" t="s">
        <v>63</v>
      </c>
      <c r="B102" s="6" t="s">
        <v>121</v>
      </c>
      <c r="C102" s="6">
        <v>5212</v>
      </c>
      <c r="D102" s="8">
        <v>0.70777400000000001</v>
      </c>
      <c r="E102" s="6">
        <v>21481</v>
      </c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8" x14ac:dyDescent="0.25">
      <c r="A103" s="6" t="s">
        <v>63</v>
      </c>
      <c r="B103" s="6" t="s">
        <v>38</v>
      </c>
      <c r="C103" s="6">
        <v>5212</v>
      </c>
      <c r="D103" s="8">
        <v>0.63578556900000005</v>
      </c>
      <c r="E103" s="6">
        <v>26431</v>
      </c>
      <c r="F103" s="6">
        <v>5212</v>
      </c>
      <c r="G103" s="48" t="s">
        <v>122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8" x14ac:dyDescent="0.25">
      <c r="A104" s="2" t="s">
        <v>63</v>
      </c>
      <c r="B104" s="2" t="s">
        <v>38</v>
      </c>
      <c r="C104" s="2">
        <v>5212</v>
      </c>
      <c r="D104" s="7">
        <v>0.77581581700000002</v>
      </c>
      <c r="E104" s="2">
        <v>8859</v>
      </c>
      <c r="F104" s="48">
        <v>100000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8" x14ac:dyDescent="0.25">
      <c r="A105" s="49" t="s">
        <v>63</v>
      </c>
      <c r="B105" s="49" t="s">
        <v>56</v>
      </c>
      <c r="C105" s="49">
        <v>5212</v>
      </c>
      <c r="D105" s="47">
        <v>0.67197849499999995</v>
      </c>
      <c r="E105" s="49">
        <v>6117</v>
      </c>
      <c r="F105" s="49">
        <v>5212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8" x14ac:dyDescent="0.25">
      <c r="A106" s="2" t="s">
        <v>63</v>
      </c>
      <c r="B106" s="2" t="s">
        <v>56</v>
      </c>
      <c r="C106" s="2">
        <v>5212</v>
      </c>
      <c r="D106" s="7">
        <v>0.68589099600000003</v>
      </c>
      <c r="E106" s="2">
        <v>14040</v>
      </c>
      <c r="F106" s="48">
        <v>100000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8" x14ac:dyDescent="0.25">
      <c r="A107" s="2" t="s">
        <v>63</v>
      </c>
      <c r="B107" s="2" t="s">
        <v>56</v>
      </c>
      <c r="C107" s="2">
        <v>5212</v>
      </c>
      <c r="D107" s="7">
        <v>0.70362315600000003</v>
      </c>
      <c r="E107" s="2">
        <v>17369</v>
      </c>
      <c r="F107" s="48">
        <v>100000</v>
      </c>
      <c r="G107" s="48">
        <v>6</v>
      </c>
      <c r="H107" s="48">
        <v>4</v>
      </c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8" x14ac:dyDescent="0.25">
      <c r="A108" s="2" t="s">
        <v>63</v>
      </c>
      <c r="B108" s="2" t="s">
        <v>56</v>
      </c>
      <c r="C108" s="2">
        <v>5212</v>
      </c>
      <c r="D108" s="7">
        <v>0.70182924099999999</v>
      </c>
      <c r="E108" s="2">
        <v>17138</v>
      </c>
      <c r="F108" s="48">
        <v>100000</v>
      </c>
      <c r="G108" s="48">
        <v>9</v>
      </c>
      <c r="H108" s="48">
        <v>2</v>
      </c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8" x14ac:dyDescent="0.25">
      <c r="A109" s="2" t="s">
        <v>63</v>
      </c>
      <c r="B109" s="2" t="s">
        <v>56</v>
      </c>
      <c r="C109" s="2">
        <v>5212</v>
      </c>
      <c r="D109" s="7">
        <v>0.71347864999999999</v>
      </c>
      <c r="E109" s="2">
        <v>23455</v>
      </c>
      <c r="F109" s="48">
        <v>100000</v>
      </c>
      <c r="G109" s="48">
        <v>6</v>
      </c>
      <c r="H109" s="48">
        <v>2</v>
      </c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8" x14ac:dyDescent="0.25">
      <c r="A110" s="2" t="s">
        <v>63</v>
      </c>
      <c r="B110" s="2" t="s">
        <v>56</v>
      </c>
      <c r="C110" s="2">
        <v>5212</v>
      </c>
      <c r="D110" s="7">
        <v>0.72321408899999995</v>
      </c>
      <c r="E110" s="2">
        <v>31590</v>
      </c>
      <c r="F110" s="48">
        <v>100000</v>
      </c>
      <c r="G110" s="48">
        <v>4</v>
      </c>
      <c r="H110" s="48">
        <v>2</v>
      </c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8" x14ac:dyDescent="0.25">
      <c r="A111" s="2" t="s">
        <v>63</v>
      </c>
      <c r="B111" s="2" t="s">
        <v>56</v>
      </c>
      <c r="C111" s="2">
        <v>5212</v>
      </c>
      <c r="D111" s="7">
        <v>0.69249674299999997</v>
      </c>
      <c r="E111" s="2">
        <v>73035</v>
      </c>
      <c r="F111" s="48">
        <v>100000</v>
      </c>
      <c r="G111" s="48">
        <v>3</v>
      </c>
      <c r="H111" s="48">
        <v>1</v>
      </c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8" x14ac:dyDescent="0.25">
      <c r="A112" s="2" t="s">
        <v>63</v>
      </c>
      <c r="B112" s="2" t="s">
        <v>38</v>
      </c>
      <c r="C112" s="2">
        <v>5212</v>
      </c>
      <c r="D112" s="7">
        <v>0.732186424</v>
      </c>
      <c r="E112" s="2">
        <v>26214</v>
      </c>
      <c r="F112" s="48">
        <v>10000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8" x14ac:dyDescent="0.25">
      <c r="A113" s="2" t="s">
        <v>63</v>
      </c>
      <c r="B113" s="2" t="s">
        <v>38</v>
      </c>
      <c r="C113" s="2">
        <v>5212</v>
      </c>
      <c r="D113" s="7">
        <v>0.70054176199999996</v>
      </c>
      <c r="E113" s="2">
        <v>5212</v>
      </c>
      <c r="F113" s="48">
        <v>1000000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8" x14ac:dyDescent="0.25">
      <c r="A114" s="56" t="s">
        <v>83</v>
      </c>
      <c r="B114" s="56" t="s">
        <v>28</v>
      </c>
      <c r="C114" s="56">
        <v>188712</v>
      </c>
      <c r="D114" s="57">
        <v>0.206727418</v>
      </c>
      <c r="E114" s="56">
        <v>4099409</v>
      </c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8" x14ac:dyDescent="0.25">
      <c r="A115" s="56" t="s">
        <v>83</v>
      </c>
      <c r="B115" s="56" t="s">
        <v>121</v>
      </c>
      <c r="C115" s="56">
        <v>188712</v>
      </c>
      <c r="D115" s="57">
        <v>0.13880962499999999</v>
      </c>
      <c r="E115" s="56">
        <v>134218</v>
      </c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8" x14ac:dyDescent="0.25">
      <c r="A116" s="56" t="s">
        <v>83</v>
      </c>
      <c r="B116" s="56" t="s">
        <v>38</v>
      </c>
      <c r="C116" s="56">
        <v>188712</v>
      </c>
      <c r="D116" s="57">
        <v>0.186925061</v>
      </c>
      <c r="E116" s="56">
        <v>679358</v>
      </c>
      <c r="F116" s="56">
        <v>188712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8" x14ac:dyDescent="0.25">
      <c r="A117" s="2" t="s">
        <v>83</v>
      </c>
      <c r="B117" s="2" t="s">
        <v>38</v>
      </c>
      <c r="C117" s="2">
        <v>188712</v>
      </c>
      <c r="D117" s="7">
        <v>0.14457329099999999</v>
      </c>
      <c r="E117" s="2">
        <v>1111511</v>
      </c>
      <c r="F117" s="48">
        <v>100000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8" x14ac:dyDescent="0.25">
      <c r="A118" s="49" t="s">
        <v>83</v>
      </c>
      <c r="B118" s="49" t="s">
        <v>56</v>
      </c>
      <c r="C118" s="49">
        <v>188712</v>
      </c>
      <c r="D118" s="47">
        <v>0.10892486799999999</v>
      </c>
      <c r="E118" s="49">
        <v>77120</v>
      </c>
      <c r="F118" s="49">
        <v>188712</v>
      </c>
      <c r="G118" s="48" t="s">
        <v>124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8" x14ac:dyDescent="0.25">
      <c r="A119" s="2" t="s">
        <v>83</v>
      </c>
      <c r="B119" s="2" t="s">
        <v>56</v>
      </c>
      <c r="C119" s="2">
        <v>188712</v>
      </c>
      <c r="D119" s="7">
        <v>9.7872987999999994E-2</v>
      </c>
      <c r="E119" s="2">
        <v>46494</v>
      </c>
      <c r="F119" s="48">
        <v>100000</v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8" x14ac:dyDescent="0.25">
      <c r="A120" s="2" t="s">
        <v>83</v>
      </c>
      <c r="B120" s="2" t="s">
        <v>56</v>
      </c>
      <c r="C120" s="2">
        <v>188712</v>
      </c>
      <c r="D120" s="7">
        <v>0.107536828</v>
      </c>
      <c r="E120" s="2">
        <v>56484</v>
      </c>
      <c r="F120" s="48">
        <v>100000</v>
      </c>
      <c r="G120" s="48">
        <v>6</v>
      </c>
      <c r="H120" s="48">
        <v>4</v>
      </c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8" x14ac:dyDescent="0.25">
      <c r="A121" s="2" t="s">
        <v>83</v>
      </c>
      <c r="B121" s="2" t="s">
        <v>56</v>
      </c>
      <c r="C121" s="2">
        <v>188712</v>
      </c>
      <c r="D121" s="7">
        <v>0.14684450700000001</v>
      </c>
      <c r="E121" s="2">
        <v>187445</v>
      </c>
      <c r="F121" s="48">
        <v>100000</v>
      </c>
      <c r="G121" s="48">
        <v>9</v>
      </c>
      <c r="H121" s="48">
        <v>2</v>
      </c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8" x14ac:dyDescent="0.25">
      <c r="A122" s="2" t="s">
        <v>83</v>
      </c>
      <c r="B122" s="2" t="s">
        <v>56</v>
      </c>
      <c r="C122" s="2">
        <v>188712</v>
      </c>
      <c r="D122" s="7">
        <v>0.16813920600000001</v>
      </c>
      <c r="E122" s="2">
        <v>248704</v>
      </c>
      <c r="F122" s="48">
        <v>100000</v>
      </c>
      <c r="G122" s="48">
        <v>6</v>
      </c>
      <c r="H122" s="48">
        <v>2</v>
      </c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8" x14ac:dyDescent="0.25">
      <c r="A123" s="2" t="s">
        <v>83</v>
      </c>
      <c r="B123" s="2" t="s">
        <v>56</v>
      </c>
      <c r="C123" s="2">
        <v>188712</v>
      </c>
      <c r="D123" s="7">
        <v>0.190163627</v>
      </c>
      <c r="E123" s="2">
        <v>320166</v>
      </c>
      <c r="F123" s="48">
        <v>100000</v>
      </c>
      <c r="G123" s="48">
        <v>4</v>
      </c>
      <c r="H123" s="48">
        <v>2</v>
      </c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8" x14ac:dyDescent="0.25">
      <c r="A124" s="2" t="s">
        <v>83</v>
      </c>
      <c r="B124" s="2" t="s">
        <v>56</v>
      </c>
      <c r="C124" s="2">
        <v>188712</v>
      </c>
      <c r="D124" s="7">
        <v>0.21992879600000001</v>
      </c>
      <c r="E124" s="2">
        <v>1308696</v>
      </c>
      <c r="F124" s="48">
        <v>100000</v>
      </c>
      <c r="G124" s="48">
        <v>3</v>
      </c>
      <c r="H124" s="48">
        <v>1</v>
      </c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8" x14ac:dyDescent="0.25">
      <c r="A125" s="64" t="s">
        <v>68</v>
      </c>
      <c r="B125" s="64" t="s">
        <v>28</v>
      </c>
      <c r="C125" s="64">
        <v>1761022</v>
      </c>
      <c r="D125" s="65">
        <v>5.5771185000000001E-2</v>
      </c>
      <c r="E125" s="64">
        <v>69863930</v>
      </c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8" x14ac:dyDescent="0.25">
      <c r="A126" s="64" t="s">
        <v>68</v>
      </c>
      <c r="B126" s="64" t="s">
        <v>121</v>
      </c>
      <c r="C126" s="64">
        <v>1761022</v>
      </c>
      <c r="D126" s="65">
        <v>4.3532148999999999E-2</v>
      </c>
      <c r="E126" s="64">
        <v>588953</v>
      </c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8" x14ac:dyDescent="0.25">
      <c r="A127" s="64" t="s">
        <v>68</v>
      </c>
      <c r="B127" s="64" t="s">
        <v>38</v>
      </c>
      <c r="C127" s="64">
        <v>1761022</v>
      </c>
      <c r="D127" s="65">
        <v>0.116059331</v>
      </c>
      <c r="E127" s="64">
        <v>8805102</v>
      </c>
      <c r="F127" s="64">
        <v>1761022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8" x14ac:dyDescent="0.25">
      <c r="A128" s="2" t="s">
        <v>68</v>
      </c>
      <c r="B128" s="2" t="s">
        <v>38</v>
      </c>
      <c r="C128" s="2">
        <v>1761022</v>
      </c>
      <c r="D128" s="7">
        <v>0.12869018800000001</v>
      </c>
      <c r="E128" s="2">
        <v>6440542</v>
      </c>
      <c r="F128" s="48">
        <v>100000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8" x14ac:dyDescent="0.25">
      <c r="A129" s="49" t="s">
        <v>68</v>
      </c>
      <c r="B129" s="49" t="s">
        <v>56</v>
      </c>
      <c r="C129" s="49">
        <v>1761022</v>
      </c>
      <c r="D129" s="47">
        <v>2.5420328999999998E-2</v>
      </c>
      <c r="E129" s="49">
        <v>484587</v>
      </c>
      <c r="F129" s="49">
        <v>1761022</v>
      </c>
      <c r="G129" s="48" t="s">
        <v>124</v>
      </c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8" x14ac:dyDescent="0.25">
      <c r="A130" s="2" t="s">
        <v>68</v>
      </c>
      <c r="B130" s="2" t="s">
        <v>56</v>
      </c>
      <c r="C130" s="2">
        <v>1761022</v>
      </c>
      <c r="D130" s="7">
        <v>3.3709339999999999E-3</v>
      </c>
      <c r="E130" s="2">
        <v>5854</v>
      </c>
      <c r="F130" s="48">
        <v>100000</v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8" x14ac:dyDescent="0.25">
      <c r="A131" s="2" t="s">
        <v>68</v>
      </c>
      <c r="B131" s="2" t="s">
        <v>56</v>
      </c>
      <c r="C131" s="2">
        <v>1761022</v>
      </c>
      <c r="D131" s="7">
        <v>3.8032059999999999E-3</v>
      </c>
      <c r="E131" s="2">
        <v>6428</v>
      </c>
      <c r="F131" s="48">
        <v>100000</v>
      </c>
      <c r="G131" s="48">
        <v>6</v>
      </c>
      <c r="H131" s="48">
        <v>4</v>
      </c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8" x14ac:dyDescent="0.25">
      <c r="A132" s="2" t="s">
        <v>68</v>
      </c>
      <c r="B132" s="2" t="s">
        <v>56</v>
      </c>
      <c r="C132" s="2">
        <v>1761022</v>
      </c>
      <c r="D132" s="7">
        <v>6.1401748999999999E-2</v>
      </c>
      <c r="E132" s="2">
        <v>745337</v>
      </c>
      <c r="F132" s="48">
        <v>100000</v>
      </c>
      <c r="G132" s="48">
        <v>9</v>
      </c>
      <c r="H132" s="48">
        <v>2</v>
      </c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8" x14ac:dyDescent="0.25">
      <c r="A133" s="2" t="s">
        <v>68</v>
      </c>
      <c r="B133" s="2" t="s">
        <v>56</v>
      </c>
      <c r="C133" s="2">
        <v>1761022</v>
      </c>
      <c r="D133" s="7">
        <v>6.8015411999999997E-2</v>
      </c>
      <c r="E133" s="2">
        <v>791230</v>
      </c>
      <c r="F133" s="48">
        <v>100000</v>
      </c>
      <c r="G133" s="48">
        <v>6</v>
      </c>
      <c r="H133" s="48">
        <v>2</v>
      </c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8" x14ac:dyDescent="0.25">
      <c r="A134" s="2" t="s">
        <v>68</v>
      </c>
      <c r="B134" s="2" t="s">
        <v>56</v>
      </c>
      <c r="C134" s="2">
        <v>1761022</v>
      </c>
      <c r="D134" s="7">
        <v>7.3318837999999997E-2</v>
      </c>
      <c r="E134" s="2">
        <v>825292</v>
      </c>
      <c r="F134" s="48">
        <v>100000</v>
      </c>
      <c r="G134" s="48">
        <v>4</v>
      </c>
      <c r="H134" s="48">
        <v>2</v>
      </c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8" x14ac:dyDescent="0.25">
      <c r="A135" s="2" t="s">
        <v>68</v>
      </c>
      <c r="B135" s="2" t="s">
        <v>56</v>
      </c>
      <c r="C135" s="2">
        <v>1761022</v>
      </c>
      <c r="D135" s="7">
        <v>2.9372256999999999E-2</v>
      </c>
      <c r="E135" s="2">
        <v>23432190</v>
      </c>
      <c r="F135" s="48">
        <v>100000</v>
      </c>
      <c r="G135" s="48">
        <v>3</v>
      </c>
      <c r="H135" s="48">
        <v>1</v>
      </c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8" x14ac:dyDescent="0.25">
      <c r="A136" s="3"/>
      <c r="B136" s="3"/>
      <c r="C136" s="3"/>
      <c r="D136" s="5"/>
      <c r="E136" s="3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8" x14ac:dyDescent="0.25">
      <c r="A137" s="3"/>
      <c r="B137" s="3"/>
      <c r="C137" s="3"/>
      <c r="D137" s="5"/>
      <c r="E137" s="3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8" x14ac:dyDescent="0.25">
      <c r="A138" s="2" t="s">
        <v>35</v>
      </c>
      <c r="B138" s="2" t="s">
        <v>130</v>
      </c>
      <c r="C138" s="2">
        <v>76938</v>
      </c>
      <c r="D138" s="7">
        <v>8.8772467999999993E-2</v>
      </c>
      <c r="E138" s="2">
        <v>787050</v>
      </c>
      <c r="F138" s="3"/>
      <c r="G138" s="3"/>
      <c r="H138" s="3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8" x14ac:dyDescent="0.25">
      <c r="A139" s="2" t="s">
        <v>35</v>
      </c>
      <c r="B139" s="2" t="s">
        <v>28</v>
      </c>
      <c r="C139" s="2">
        <v>76938</v>
      </c>
      <c r="D139" s="7">
        <v>8.7431763999999995E-2</v>
      </c>
      <c r="E139" s="2">
        <v>788208</v>
      </c>
      <c r="F139" s="3"/>
      <c r="G139" s="3"/>
      <c r="H139" s="3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8" x14ac:dyDescent="0.25">
      <c r="A140" s="2" t="s">
        <v>35</v>
      </c>
      <c r="B140" s="2" t="s">
        <v>38</v>
      </c>
      <c r="C140" s="2">
        <v>76938</v>
      </c>
      <c r="D140" s="66">
        <v>7.7606877000000005E-2</v>
      </c>
      <c r="E140" s="67">
        <v>130789</v>
      </c>
      <c r="F140" s="2">
        <v>100000</v>
      </c>
      <c r="G140" s="2" t="b">
        <v>0</v>
      </c>
      <c r="H140" s="3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8" x14ac:dyDescent="0.25">
      <c r="A141" s="2" t="s">
        <v>35</v>
      </c>
      <c r="B141" s="2" t="s">
        <v>56</v>
      </c>
      <c r="C141" s="2">
        <v>76938</v>
      </c>
      <c r="D141" s="7">
        <v>6.2899650000000001E-2</v>
      </c>
      <c r="E141" s="2">
        <v>1836</v>
      </c>
      <c r="F141" s="2">
        <v>100000</v>
      </c>
      <c r="G141" s="2">
        <v>9</v>
      </c>
      <c r="H141" s="2">
        <v>4</v>
      </c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8" x14ac:dyDescent="0.25">
      <c r="A142" s="2" t="s">
        <v>35</v>
      </c>
      <c r="B142" s="2" t="s">
        <v>56</v>
      </c>
      <c r="C142" s="2">
        <v>76938</v>
      </c>
      <c r="D142" s="68">
        <v>7.8555096000000005E-2</v>
      </c>
      <c r="E142" s="69">
        <v>250258</v>
      </c>
      <c r="F142" s="2">
        <v>100000</v>
      </c>
      <c r="G142" s="2">
        <v>3</v>
      </c>
      <c r="H142" s="2">
        <v>1</v>
      </c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8" x14ac:dyDescent="0.25">
      <c r="A143" s="2" t="s">
        <v>90</v>
      </c>
      <c r="B143" s="2" t="s">
        <v>28</v>
      </c>
      <c r="C143" s="2">
        <v>2201499</v>
      </c>
      <c r="D143" s="7">
        <v>7.4693933000000004E-2</v>
      </c>
      <c r="E143" s="2">
        <v>22551714</v>
      </c>
      <c r="F143" s="3"/>
      <c r="G143" s="3"/>
      <c r="H143" s="3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8" x14ac:dyDescent="0.25">
      <c r="A144" s="2" t="s">
        <v>90</v>
      </c>
      <c r="B144" s="2" t="s">
        <v>38</v>
      </c>
      <c r="C144" s="2">
        <v>2201499</v>
      </c>
      <c r="D144" s="66">
        <v>2.5137362999999999E-2</v>
      </c>
      <c r="E144" s="67">
        <v>6907479</v>
      </c>
      <c r="F144" s="2">
        <v>100000</v>
      </c>
      <c r="G144" s="2" t="b">
        <v>0</v>
      </c>
      <c r="H144" s="3"/>
      <c r="I144" s="70" t="s">
        <v>131</v>
      </c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8" x14ac:dyDescent="0.25">
      <c r="A145" s="2" t="s">
        <v>90</v>
      </c>
      <c r="B145" s="2" t="s">
        <v>56</v>
      </c>
      <c r="C145" s="2">
        <v>2201499</v>
      </c>
      <c r="D145" s="7">
        <v>2.3809539999999998E-3</v>
      </c>
      <c r="E145" s="2">
        <v>11811</v>
      </c>
      <c r="F145" s="2">
        <v>100000</v>
      </c>
      <c r="G145" s="2">
        <v>9</v>
      </c>
      <c r="H145" s="2">
        <v>4</v>
      </c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8" x14ac:dyDescent="0.25">
      <c r="A146" s="2" t="s">
        <v>90</v>
      </c>
      <c r="B146" s="2" t="s">
        <v>56</v>
      </c>
      <c r="C146" s="2">
        <v>2201499</v>
      </c>
      <c r="D146" s="68">
        <v>1.2955556999999999E-2</v>
      </c>
      <c r="E146" s="69">
        <v>7802726</v>
      </c>
      <c r="F146" s="2">
        <v>100000</v>
      </c>
      <c r="G146" s="2">
        <v>3</v>
      </c>
      <c r="H146" s="2">
        <v>1</v>
      </c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8" x14ac:dyDescent="0.25">
      <c r="A147" s="46" t="s">
        <v>85</v>
      </c>
      <c r="B147" s="2" t="s">
        <v>130</v>
      </c>
      <c r="C147" s="2">
        <v>138355</v>
      </c>
      <c r="D147" s="7">
        <v>0.22588144299999999</v>
      </c>
      <c r="E147" s="2">
        <v>391171</v>
      </c>
      <c r="F147" s="3"/>
      <c r="G147" s="3"/>
      <c r="H147" s="3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8" x14ac:dyDescent="0.25">
      <c r="A148" s="46" t="s">
        <v>85</v>
      </c>
      <c r="B148" s="2" t="s">
        <v>28</v>
      </c>
      <c r="C148" s="2">
        <v>138355</v>
      </c>
      <c r="D148" s="7">
        <v>0.61090367400000001</v>
      </c>
      <c r="E148" s="2">
        <v>2688656</v>
      </c>
      <c r="F148" s="3"/>
      <c r="G148" s="3"/>
      <c r="H148" s="3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8" x14ac:dyDescent="0.25">
      <c r="A149" s="46" t="s">
        <v>85</v>
      </c>
      <c r="B149" s="2" t="s">
        <v>38</v>
      </c>
      <c r="C149" s="2">
        <v>138355</v>
      </c>
      <c r="D149" s="7">
        <v>0.250297359</v>
      </c>
      <c r="E149" s="2">
        <v>815555</v>
      </c>
      <c r="F149" s="2">
        <v>100000</v>
      </c>
      <c r="G149" s="2" t="b">
        <v>0</v>
      </c>
      <c r="H149" s="3"/>
      <c r="I149" s="70" t="s">
        <v>132</v>
      </c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8" x14ac:dyDescent="0.25">
      <c r="A150" s="46" t="s">
        <v>85</v>
      </c>
      <c r="B150" s="2" t="s">
        <v>56</v>
      </c>
      <c r="C150" s="2">
        <v>138355</v>
      </c>
      <c r="D150" s="7">
        <v>0.22817232600000001</v>
      </c>
      <c r="E150" s="2">
        <v>203926</v>
      </c>
      <c r="F150" s="2">
        <v>100000</v>
      </c>
      <c r="G150" s="2">
        <v>9</v>
      </c>
      <c r="H150" s="2">
        <v>4</v>
      </c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8" x14ac:dyDescent="0.25">
      <c r="A151" s="46" t="s">
        <v>85</v>
      </c>
      <c r="B151" s="2" t="s">
        <v>56</v>
      </c>
      <c r="C151" s="2">
        <v>138355</v>
      </c>
      <c r="D151" s="7">
        <v>0.55853725600000004</v>
      </c>
      <c r="E151" s="2">
        <v>995593</v>
      </c>
      <c r="F151" s="2">
        <v>100000</v>
      </c>
      <c r="G151" s="2">
        <v>3</v>
      </c>
      <c r="H151" s="2">
        <v>1</v>
      </c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8" x14ac:dyDescent="0.25">
      <c r="A152" s="46" t="s">
        <v>69</v>
      </c>
      <c r="B152" s="2" t="s">
        <v>130</v>
      </c>
      <c r="C152" s="2">
        <v>17468</v>
      </c>
      <c r="D152" s="7">
        <v>6.4052829000000006E-2</v>
      </c>
      <c r="E152" s="2">
        <v>31316</v>
      </c>
      <c r="F152" s="3"/>
      <c r="G152" s="3"/>
      <c r="H152" s="3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8" x14ac:dyDescent="0.25">
      <c r="A153" s="46" t="s">
        <v>69</v>
      </c>
      <c r="B153" s="2" t="s">
        <v>28</v>
      </c>
      <c r="C153" s="2">
        <v>17468</v>
      </c>
      <c r="D153" s="7">
        <v>0.35953037500000001</v>
      </c>
      <c r="E153" s="2">
        <v>174674</v>
      </c>
      <c r="F153" s="3"/>
      <c r="G153" s="3"/>
      <c r="H153" s="3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8" x14ac:dyDescent="0.25">
      <c r="A154" s="46" t="s">
        <v>69</v>
      </c>
      <c r="B154" s="2" t="s">
        <v>38</v>
      </c>
      <c r="C154" s="2">
        <v>17468</v>
      </c>
      <c r="D154" s="7">
        <v>3.5830570999999999E-2</v>
      </c>
      <c r="E154" s="2">
        <v>20960</v>
      </c>
      <c r="F154" s="2">
        <v>100000</v>
      </c>
      <c r="G154" s="2" t="b">
        <v>0</v>
      </c>
      <c r="H154" s="3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8" x14ac:dyDescent="0.25">
      <c r="A155" s="46" t="s">
        <v>69</v>
      </c>
      <c r="B155" s="2" t="s">
        <v>56</v>
      </c>
      <c r="C155" s="2">
        <v>17468</v>
      </c>
      <c r="D155" s="7">
        <v>0</v>
      </c>
      <c r="E155" s="2">
        <v>0</v>
      </c>
      <c r="F155" s="2">
        <v>100000</v>
      </c>
      <c r="G155" s="2">
        <v>9</v>
      </c>
      <c r="H155" s="2">
        <v>4</v>
      </c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8" x14ac:dyDescent="0.25">
      <c r="A156" s="46" t="s">
        <v>69</v>
      </c>
      <c r="B156" s="2" t="s">
        <v>56</v>
      </c>
      <c r="C156" s="2">
        <v>17468</v>
      </c>
      <c r="D156" s="7">
        <v>0.11916268200000001</v>
      </c>
      <c r="E156" s="2">
        <v>64428</v>
      </c>
      <c r="F156" s="2">
        <v>100000</v>
      </c>
      <c r="G156" s="2">
        <v>3</v>
      </c>
      <c r="H156" s="2">
        <v>1</v>
      </c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8" x14ac:dyDescent="0.25">
      <c r="A157" s="2" t="s">
        <v>84</v>
      </c>
      <c r="B157" s="2" t="s">
        <v>28</v>
      </c>
      <c r="C157" s="2">
        <v>532505</v>
      </c>
      <c r="D157" s="7">
        <v>4.4488917000000003E-2</v>
      </c>
      <c r="E157" s="2">
        <v>6042117</v>
      </c>
      <c r="F157" s="3"/>
      <c r="G157" s="3"/>
      <c r="H157" s="3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8" x14ac:dyDescent="0.25">
      <c r="A158" s="2" t="s">
        <v>84</v>
      </c>
      <c r="B158" s="2" t="s">
        <v>38</v>
      </c>
      <c r="C158" s="2">
        <v>532505</v>
      </c>
      <c r="D158" s="7">
        <v>1.8677492E-2</v>
      </c>
      <c r="E158" s="2">
        <v>3195005</v>
      </c>
      <c r="F158" s="2">
        <v>100000</v>
      </c>
      <c r="G158" s="2" t="b">
        <v>0</v>
      </c>
      <c r="H158" s="3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8" x14ac:dyDescent="0.25">
      <c r="A159" s="2" t="s">
        <v>84</v>
      </c>
      <c r="B159" s="2" t="s">
        <v>56</v>
      </c>
      <c r="C159" s="2">
        <v>532505</v>
      </c>
      <c r="D159" s="7">
        <v>8.1949099999999999E-4</v>
      </c>
      <c r="E159" s="2">
        <v>2082</v>
      </c>
      <c r="F159" s="2">
        <v>100000</v>
      </c>
      <c r="G159" s="2">
        <v>9</v>
      </c>
      <c r="H159" s="2">
        <v>4</v>
      </c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8" x14ac:dyDescent="0.25">
      <c r="A160" s="2" t="s">
        <v>84</v>
      </c>
      <c r="B160" s="2" t="s">
        <v>56</v>
      </c>
      <c r="C160" s="2">
        <v>532505</v>
      </c>
      <c r="D160" s="7">
        <v>7.9773029999999998E-3</v>
      </c>
      <c r="E160" s="2">
        <v>2076457</v>
      </c>
      <c r="F160" s="2">
        <v>100000</v>
      </c>
      <c r="G160" s="2">
        <v>3</v>
      </c>
      <c r="H160" s="2">
        <v>1</v>
      </c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8" x14ac:dyDescent="0.25">
      <c r="A161" s="2" t="s">
        <v>55</v>
      </c>
      <c r="B161" s="2" t="s">
        <v>130</v>
      </c>
      <c r="C161" s="2">
        <v>160894</v>
      </c>
      <c r="D161" s="7">
        <v>0.15108792099999999</v>
      </c>
      <c r="E161" s="2">
        <v>1644341</v>
      </c>
      <c r="F161" s="3"/>
      <c r="G161" s="3"/>
      <c r="H161" s="3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8" x14ac:dyDescent="0.25">
      <c r="A162" s="2" t="s">
        <v>55</v>
      </c>
      <c r="B162" s="2" t="s">
        <v>28</v>
      </c>
      <c r="C162" s="2">
        <v>160894</v>
      </c>
      <c r="D162" s="7">
        <v>0.14751899600000001</v>
      </c>
      <c r="E162" s="2">
        <v>1651254</v>
      </c>
      <c r="F162" s="3"/>
      <c r="G162" s="3"/>
      <c r="H162" s="3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8" x14ac:dyDescent="0.25">
      <c r="A163" s="2" t="s">
        <v>55</v>
      </c>
      <c r="B163" s="2" t="s">
        <v>38</v>
      </c>
      <c r="C163" s="2">
        <v>160894</v>
      </c>
      <c r="D163" s="7">
        <v>0.14641264500000001</v>
      </c>
      <c r="E163" s="2">
        <v>407953</v>
      </c>
      <c r="F163" s="2">
        <v>100000</v>
      </c>
      <c r="G163" s="2" t="b">
        <v>0</v>
      </c>
      <c r="H163" s="3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8" x14ac:dyDescent="0.25">
      <c r="A164" s="2" t="s">
        <v>55</v>
      </c>
      <c r="B164" s="2" t="s">
        <v>56</v>
      </c>
      <c r="C164" s="2">
        <v>160894</v>
      </c>
      <c r="D164" s="7">
        <v>0.10597532899999999</v>
      </c>
      <c r="E164" s="2">
        <v>6456</v>
      </c>
      <c r="F164" s="2">
        <v>100000</v>
      </c>
      <c r="G164" s="2">
        <v>9</v>
      </c>
      <c r="H164" s="2">
        <v>4</v>
      </c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8" x14ac:dyDescent="0.25">
      <c r="A165" s="2" t="s">
        <v>55</v>
      </c>
      <c r="B165" s="2" t="s">
        <v>56</v>
      </c>
      <c r="C165" s="2">
        <v>160894</v>
      </c>
      <c r="D165" s="7">
        <v>0.131845774</v>
      </c>
      <c r="E165" s="2">
        <v>527177</v>
      </c>
      <c r="F165" s="2">
        <v>100000</v>
      </c>
      <c r="G165" s="2">
        <v>3</v>
      </c>
      <c r="H165" s="2">
        <v>1</v>
      </c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8" x14ac:dyDescent="0.25">
      <c r="A166" s="2" t="s">
        <v>89</v>
      </c>
      <c r="B166" s="2" t="s">
        <v>28</v>
      </c>
      <c r="C166" s="2">
        <v>2086523</v>
      </c>
      <c r="D166" s="7">
        <v>4.8146000000000002E-4</v>
      </c>
      <c r="E166" s="2">
        <v>20882654</v>
      </c>
      <c r="F166" s="3"/>
      <c r="G166" s="3"/>
      <c r="H166" s="3"/>
      <c r="I166" s="70" t="s">
        <v>133</v>
      </c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8" x14ac:dyDescent="0.25">
      <c r="A167" s="2" t="s">
        <v>89</v>
      </c>
      <c r="B167" s="2" t="s">
        <v>38</v>
      </c>
      <c r="C167" s="2">
        <v>2086523</v>
      </c>
      <c r="D167" s="7">
        <v>7.2948900000000005E-4</v>
      </c>
      <c r="E167" s="2">
        <v>7081604</v>
      </c>
      <c r="F167" s="2">
        <v>100000</v>
      </c>
      <c r="G167" s="2" t="b">
        <v>0</v>
      </c>
      <c r="H167" s="3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8" x14ac:dyDescent="0.25">
      <c r="A168" s="2" t="s">
        <v>89</v>
      </c>
      <c r="B168" s="2" t="s">
        <v>56</v>
      </c>
      <c r="C168" s="2">
        <v>2086523</v>
      </c>
      <c r="D168" s="7">
        <v>1.5800000000000001E-5</v>
      </c>
      <c r="E168" s="2">
        <v>77</v>
      </c>
      <c r="F168" s="2">
        <v>100000</v>
      </c>
      <c r="G168" s="2">
        <v>9</v>
      </c>
      <c r="H168" s="2">
        <v>4</v>
      </c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8" x14ac:dyDescent="0.25">
      <c r="A169" s="2" t="s">
        <v>89</v>
      </c>
      <c r="B169" s="2" t="s">
        <v>56</v>
      </c>
      <c r="C169" s="2">
        <v>2086523</v>
      </c>
      <c r="D169" s="7">
        <v>3.2389300000000001E-4</v>
      </c>
      <c r="E169" s="2">
        <v>6523101</v>
      </c>
      <c r="F169" s="2">
        <v>100000</v>
      </c>
      <c r="G169" s="2">
        <v>3</v>
      </c>
      <c r="H169" s="2">
        <v>1</v>
      </c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8" x14ac:dyDescent="0.25">
      <c r="A170" s="46" t="s">
        <v>86</v>
      </c>
      <c r="B170" s="2" t="s">
        <v>130</v>
      </c>
      <c r="C170" s="2">
        <v>55453</v>
      </c>
      <c r="D170" s="7">
        <v>0.81296839200000004</v>
      </c>
      <c r="E170" s="2">
        <v>1737103</v>
      </c>
      <c r="F170" s="3"/>
      <c r="G170" s="3"/>
      <c r="H170" s="3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8" x14ac:dyDescent="0.25">
      <c r="A171" s="46" t="s">
        <v>86</v>
      </c>
      <c r="B171" s="2" t="s">
        <v>28</v>
      </c>
      <c r="C171" s="2">
        <v>55453</v>
      </c>
      <c r="D171" s="7">
        <v>0.78756342599999996</v>
      </c>
      <c r="E171" s="2">
        <v>1973058</v>
      </c>
      <c r="F171" s="3"/>
      <c r="G171" s="3"/>
      <c r="H171" s="3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8" x14ac:dyDescent="0.25">
      <c r="A172" s="46" t="s">
        <v>86</v>
      </c>
      <c r="B172" s="2" t="s">
        <v>38</v>
      </c>
      <c r="C172" s="2">
        <v>55453</v>
      </c>
      <c r="D172" s="7">
        <v>0.65879705399999999</v>
      </c>
      <c r="E172" s="2">
        <v>180736</v>
      </c>
      <c r="F172" s="2">
        <v>100000</v>
      </c>
      <c r="G172" s="2" t="b">
        <v>0</v>
      </c>
      <c r="H172" s="3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8" x14ac:dyDescent="0.25">
      <c r="A173" s="46" t="s">
        <v>86</v>
      </c>
      <c r="B173" s="2" t="s">
        <v>56</v>
      </c>
      <c r="C173" s="2">
        <v>55453</v>
      </c>
      <c r="D173" s="7">
        <v>0.72048787700000005</v>
      </c>
      <c r="E173" s="2">
        <v>49521</v>
      </c>
      <c r="F173" s="2">
        <v>100000</v>
      </c>
      <c r="G173" s="2">
        <v>9</v>
      </c>
      <c r="H173" s="2">
        <v>4</v>
      </c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8" x14ac:dyDescent="0.25">
      <c r="A174" s="46" t="s">
        <v>86</v>
      </c>
      <c r="B174" s="2" t="s">
        <v>56</v>
      </c>
      <c r="C174" s="2">
        <v>55453</v>
      </c>
      <c r="D174" s="7">
        <v>0.75577532199999997</v>
      </c>
      <c r="E174" s="2">
        <v>719784</v>
      </c>
      <c r="F174" s="2">
        <v>100000</v>
      </c>
      <c r="G174" s="2">
        <v>3</v>
      </c>
      <c r="H174" s="2">
        <v>1</v>
      </c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8" x14ac:dyDescent="0.25">
      <c r="A175" s="46" t="s">
        <v>78</v>
      </c>
      <c r="B175" s="2" t="s">
        <v>130</v>
      </c>
      <c r="C175" s="2">
        <v>96245</v>
      </c>
      <c r="D175" s="7">
        <v>0.10806120600000001</v>
      </c>
      <c r="E175" s="2">
        <v>974502</v>
      </c>
      <c r="F175" s="3"/>
      <c r="G175" s="3"/>
      <c r="H175" s="3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8" x14ac:dyDescent="0.25">
      <c r="A176" s="46" t="s">
        <v>78</v>
      </c>
      <c r="B176" s="2" t="s">
        <v>28</v>
      </c>
      <c r="C176" s="2">
        <v>96245</v>
      </c>
      <c r="D176" s="7">
        <v>0.116521107</v>
      </c>
      <c r="E176" s="2">
        <v>965259</v>
      </c>
      <c r="F176" s="3"/>
      <c r="G176" s="3"/>
      <c r="H176" s="3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8" x14ac:dyDescent="0.25">
      <c r="A177" s="46" t="s">
        <v>78</v>
      </c>
      <c r="B177" s="2" t="s">
        <v>38</v>
      </c>
      <c r="C177" s="2">
        <v>96245</v>
      </c>
      <c r="D177" s="7">
        <v>5.0030844999999997E-2</v>
      </c>
      <c r="E177" s="2">
        <v>182861</v>
      </c>
      <c r="F177" s="2">
        <v>100000</v>
      </c>
      <c r="G177" s="2" t="b">
        <v>0</v>
      </c>
      <c r="H177" s="3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8" x14ac:dyDescent="0.25">
      <c r="A178" s="46" t="s">
        <v>78</v>
      </c>
      <c r="B178" s="2" t="s">
        <v>56</v>
      </c>
      <c r="C178" s="2">
        <v>96245</v>
      </c>
      <c r="D178" s="7">
        <v>4.3230339999999999E-2</v>
      </c>
      <c r="E178" s="2">
        <v>776</v>
      </c>
      <c r="F178" s="2">
        <v>100000</v>
      </c>
      <c r="G178" s="2">
        <v>9</v>
      </c>
      <c r="H178" s="2">
        <v>4</v>
      </c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8" x14ac:dyDescent="0.25">
      <c r="A179" s="46" t="s">
        <v>78</v>
      </c>
      <c r="B179" s="2" t="s">
        <v>56</v>
      </c>
      <c r="C179" s="2">
        <v>96245</v>
      </c>
      <c r="D179" s="7">
        <v>6.3214487999999999E-2</v>
      </c>
      <c r="E179" s="2">
        <v>334147</v>
      </c>
      <c r="F179" s="2">
        <v>100000</v>
      </c>
      <c r="G179" s="2">
        <v>3</v>
      </c>
      <c r="H179" s="2">
        <v>1</v>
      </c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8" x14ac:dyDescent="0.25">
      <c r="A180" s="28" t="s">
        <v>66</v>
      </c>
      <c r="B180" s="2" t="s">
        <v>130</v>
      </c>
      <c r="C180" s="2">
        <v>5878</v>
      </c>
      <c r="D180" s="7">
        <v>4.5611592999999999E-2</v>
      </c>
      <c r="E180" s="2">
        <v>165947</v>
      </c>
      <c r="F180" s="3"/>
      <c r="G180" s="3"/>
      <c r="H180" s="3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8" x14ac:dyDescent="0.25">
      <c r="A181" s="28" t="s">
        <v>66</v>
      </c>
      <c r="B181" s="2" t="s">
        <v>28</v>
      </c>
      <c r="C181" s="2">
        <v>5878</v>
      </c>
      <c r="D181" s="7">
        <v>3.5579363000000003E-2</v>
      </c>
      <c r="E181" s="2">
        <v>191207</v>
      </c>
      <c r="F181" s="3"/>
      <c r="G181" s="3"/>
      <c r="H181" s="3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8" x14ac:dyDescent="0.25">
      <c r="A182" s="28" t="s">
        <v>66</v>
      </c>
      <c r="B182" s="2" t="s">
        <v>38</v>
      </c>
      <c r="C182" s="2">
        <v>5878</v>
      </c>
      <c r="D182" s="7">
        <v>0.178118742</v>
      </c>
      <c r="E182" s="2">
        <v>6465</v>
      </c>
      <c r="F182" s="2">
        <v>100000</v>
      </c>
      <c r="G182" s="2" t="b">
        <v>0</v>
      </c>
      <c r="H182" s="3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8" x14ac:dyDescent="0.25">
      <c r="A183" s="28" t="s">
        <v>66</v>
      </c>
      <c r="B183" s="2" t="s">
        <v>56</v>
      </c>
      <c r="C183" s="2">
        <v>5878</v>
      </c>
      <c r="D183" s="7">
        <v>5.2698211000000002E-2</v>
      </c>
      <c r="E183" s="2">
        <v>6406</v>
      </c>
      <c r="F183" s="2">
        <v>100000</v>
      </c>
      <c r="G183" s="2">
        <v>9</v>
      </c>
      <c r="H183" s="2">
        <v>4</v>
      </c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8" x14ac:dyDescent="0.25">
      <c r="A184" s="28" t="s">
        <v>66</v>
      </c>
      <c r="B184" s="2" t="s">
        <v>56</v>
      </c>
      <c r="C184" s="2">
        <v>5878</v>
      </c>
      <c r="D184" s="7">
        <v>2.4583755999999998E-2</v>
      </c>
      <c r="E184" s="2">
        <v>63352</v>
      </c>
      <c r="F184" s="2">
        <v>100000</v>
      </c>
      <c r="G184" s="2">
        <v>3</v>
      </c>
      <c r="H184" s="2">
        <v>1</v>
      </c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8" x14ac:dyDescent="0.25">
      <c r="A185" s="2" t="s">
        <v>47</v>
      </c>
      <c r="B185" s="2" t="s">
        <v>28</v>
      </c>
      <c r="C185" s="2">
        <v>7949</v>
      </c>
      <c r="D185" s="7">
        <v>0.51055101700000005</v>
      </c>
      <c r="E185" s="2">
        <v>399941</v>
      </c>
      <c r="F185" s="2"/>
      <c r="G185" s="2"/>
      <c r="H185" s="2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8" x14ac:dyDescent="0.25">
      <c r="A186" s="2" t="s">
        <v>47</v>
      </c>
      <c r="B186" s="2" t="s">
        <v>38</v>
      </c>
      <c r="C186" s="2">
        <v>7949</v>
      </c>
      <c r="D186" s="7">
        <v>0.44734648900000001</v>
      </c>
      <c r="E186" s="2">
        <v>14301</v>
      </c>
      <c r="F186" s="2">
        <v>100000</v>
      </c>
      <c r="G186" s="2" t="b">
        <v>0</v>
      </c>
      <c r="H186" s="2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8" x14ac:dyDescent="0.25">
      <c r="A187" s="2" t="s">
        <v>47</v>
      </c>
      <c r="B187" s="2" t="s">
        <v>56</v>
      </c>
      <c r="C187" s="2">
        <v>7949</v>
      </c>
      <c r="D187" s="7">
        <v>0.43761725600000001</v>
      </c>
      <c r="E187" s="2">
        <v>25590</v>
      </c>
      <c r="F187" s="2">
        <v>100000</v>
      </c>
      <c r="G187" s="2">
        <v>9</v>
      </c>
      <c r="H187" s="2">
        <v>4</v>
      </c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8" x14ac:dyDescent="0.25">
      <c r="A188" s="2" t="s">
        <v>47</v>
      </c>
      <c r="B188" s="2" t="s">
        <v>56</v>
      </c>
      <c r="C188" s="2">
        <v>7949</v>
      </c>
      <c r="D188" s="7">
        <v>0.49617745099999999</v>
      </c>
      <c r="E188" s="2">
        <v>134690</v>
      </c>
      <c r="F188" s="2">
        <v>100000</v>
      </c>
      <c r="G188" s="2">
        <v>3</v>
      </c>
      <c r="H188" s="2">
        <v>1</v>
      </c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8" x14ac:dyDescent="0.25">
      <c r="A189" s="2" t="s">
        <v>91</v>
      </c>
      <c r="B189" s="2" t="s">
        <v>28</v>
      </c>
      <c r="C189" s="2">
        <v>3372</v>
      </c>
      <c r="D189" s="7">
        <v>0.39140172000000001</v>
      </c>
      <c r="E189" s="2">
        <v>17440240</v>
      </c>
      <c r="F189" s="2"/>
      <c r="G189" s="2"/>
      <c r="H189" s="2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8" x14ac:dyDescent="0.25">
      <c r="A190" s="2" t="s">
        <v>91</v>
      </c>
      <c r="B190" s="2" t="s">
        <v>38</v>
      </c>
      <c r="C190" s="2">
        <v>3372</v>
      </c>
      <c r="D190" s="7">
        <v>4.5940023000000003E-2</v>
      </c>
      <c r="E190" s="2">
        <v>20222</v>
      </c>
      <c r="F190" s="2">
        <v>100000</v>
      </c>
      <c r="G190" s="2" t="b">
        <v>0</v>
      </c>
      <c r="H190" s="2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8" x14ac:dyDescent="0.25">
      <c r="A191" s="2" t="s">
        <v>91</v>
      </c>
      <c r="B191" s="2" t="s">
        <v>56</v>
      </c>
      <c r="C191" s="2">
        <v>3372</v>
      </c>
      <c r="D191" s="7">
        <v>0.104085833</v>
      </c>
      <c r="E191" s="2">
        <v>2116147</v>
      </c>
      <c r="F191" s="2">
        <v>100000</v>
      </c>
      <c r="G191" s="2">
        <v>9</v>
      </c>
      <c r="H191" s="2">
        <v>4</v>
      </c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8" x14ac:dyDescent="0.25">
      <c r="A192" s="2" t="s">
        <v>91</v>
      </c>
      <c r="B192" s="2" t="s">
        <v>56</v>
      </c>
      <c r="C192" s="2">
        <v>3372</v>
      </c>
      <c r="D192" s="7">
        <v>0.17143461099999999</v>
      </c>
      <c r="E192" s="2">
        <v>7912702</v>
      </c>
      <c r="F192" s="2">
        <v>100000</v>
      </c>
      <c r="G192" s="2">
        <v>3</v>
      </c>
      <c r="H192" s="2">
        <v>1</v>
      </c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8" x14ac:dyDescent="0.25">
      <c r="A193" s="2" t="s">
        <v>92</v>
      </c>
      <c r="B193" s="2" t="s">
        <v>28</v>
      </c>
      <c r="C193" s="2">
        <v>3465998</v>
      </c>
      <c r="D193" s="7">
        <v>6.8030682999999995E-2</v>
      </c>
      <c r="E193" s="2">
        <v>34758134</v>
      </c>
      <c r="F193" s="2"/>
      <c r="G193" s="2"/>
      <c r="H193" s="2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8" x14ac:dyDescent="0.25">
      <c r="A194" s="2" t="s">
        <v>92</v>
      </c>
      <c r="B194" s="2" t="s">
        <v>38</v>
      </c>
      <c r="C194" s="2">
        <v>3465998</v>
      </c>
      <c r="D194" s="7">
        <v>1.1119505999999999E-2</v>
      </c>
      <c r="E194" s="2">
        <v>8119261</v>
      </c>
      <c r="F194" s="2">
        <v>100000</v>
      </c>
      <c r="G194" s="2" t="b">
        <v>0</v>
      </c>
      <c r="H194" s="2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8" x14ac:dyDescent="0.25">
      <c r="A195" s="2" t="s">
        <v>92</v>
      </c>
      <c r="B195" s="2" t="s">
        <v>56</v>
      </c>
      <c r="C195" s="2">
        <v>3465998</v>
      </c>
      <c r="D195" s="7">
        <v>1.9E-6</v>
      </c>
      <c r="E195" s="2">
        <v>361</v>
      </c>
      <c r="F195" s="2">
        <v>100000</v>
      </c>
      <c r="G195" s="2">
        <v>9</v>
      </c>
      <c r="H195" s="2">
        <v>4</v>
      </c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8" x14ac:dyDescent="0.25">
      <c r="A196" s="2" t="s">
        <v>92</v>
      </c>
      <c r="B196" s="2" t="s">
        <v>56</v>
      </c>
      <c r="C196" s="2">
        <v>3465998</v>
      </c>
      <c r="D196" s="7">
        <v>1.4269522E-2</v>
      </c>
      <c r="E196" s="2">
        <v>11955716</v>
      </c>
      <c r="F196" s="2">
        <v>100000</v>
      </c>
      <c r="G196" s="2">
        <v>3</v>
      </c>
      <c r="H196" s="2">
        <v>1</v>
      </c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8" x14ac:dyDescent="0.25">
      <c r="A197" s="2" t="s">
        <v>95</v>
      </c>
      <c r="B197" s="2" t="s">
        <v>28</v>
      </c>
      <c r="C197" s="2">
        <v>9926406</v>
      </c>
      <c r="D197" s="7">
        <v>0.11689674999999999</v>
      </c>
      <c r="E197" s="2">
        <v>103862795</v>
      </c>
      <c r="F197" s="2"/>
      <c r="G197" s="2"/>
      <c r="H197" s="2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8" x14ac:dyDescent="0.25">
      <c r="A198" s="2" t="s">
        <v>95</v>
      </c>
      <c r="B198" s="2" t="s">
        <v>38</v>
      </c>
      <c r="C198" s="2">
        <v>9926406</v>
      </c>
      <c r="D198" s="7">
        <v>6.2863891000000005E-2</v>
      </c>
      <c r="E198" s="2">
        <v>14632237</v>
      </c>
      <c r="F198" s="2">
        <v>100000</v>
      </c>
      <c r="G198" s="2" t="b">
        <v>0</v>
      </c>
      <c r="H198" s="2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8" x14ac:dyDescent="0.25">
      <c r="A199" s="2" t="s">
        <v>95</v>
      </c>
      <c r="B199" s="2" t="s">
        <v>56</v>
      </c>
      <c r="C199" s="2">
        <v>9926406</v>
      </c>
      <c r="D199" s="7">
        <v>1.5867539999999999E-3</v>
      </c>
      <c r="E199" s="2">
        <v>42476</v>
      </c>
      <c r="F199" s="2">
        <v>100000</v>
      </c>
      <c r="G199" s="2">
        <v>9</v>
      </c>
      <c r="H199" s="2">
        <v>4</v>
      </c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8" x14ac:dyDescent="0.25">
      <c r="A200" s="2" t="s">
        <v>95</v>
      </c>
      <c r="B200" s="2" t="s">
        <v>56</v>
      </c>
      <c r="C200" s="2">
        <v>9926406</v>
      </c>
      <c r="D200" s="7">
        <v>3.7188095999999997E-2</v>
      </c>
      <c r="E200" s="2">
        <v>36793514</v>
      </c>
      <c r="F200" s="2">
        <v>100000</v>
      </c>
      <c r="G200" s="2">
        <v>3</v>
      </c>
      <c r="H200" s="2">
        <v>1</v>
      </c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8" x14ac:dyDescent="0.25">
      <c r="A201" s="2" t="s">
        <v>61</v>
      </c>
      <c r="B201" s="2" t="s">
        <v>28</v>
      </c>
      <c r="C201" s="2">
        <v>3196806</v>
      </c>
      <c r="D201" s="7">
        <v>0.102491941</v>
      </c>
      <c r="E201" s="2">
        <v>33625581</v>
      </c>
      <c r="F201" s="2"/>
      <c r="G201" s="2"/>
      <c r="H201" s="2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8" x14ac:dyDescent="0.25">
      <c r="A202" s="2" t="s">
        <v>61</v>
      </c>
      <c r="B202" s="2" t="s">
        <v>38</v>
      </c>
      <c r="C202" s="2">
        <v>3196806</v>
      </c>
      <c r="D202" s="7">
        <v>6.5310713000000006E-2</v>
      </c>
      <c r="E202" s="2">
        <v>7899133</v>
      </c>
      <c r="F202" s="2">
        <v>100000</v>
      </c>
      <c r="G202" s="2" t="b">
        <v>0</v>
      </c>
      <c r="H202" s="2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8" x14ac:dyDescent="0.25">
      <c r="A203" s="2" t="s">
        <v>61</v>
      </c>
      <c r="B203" s="2" t="s">
        <v>56</v>
      </c>
      <c r="C203" s="2">
        <v>3196806</v>
      </c>
      <c r="D203" s="7">
        <v>2.1689300000000001E-4</v>
      </c>
      <c r="E203" s="2">
        <v>8609</v>
      </c>
      <c r="F203" s="2">
        <v>100000</v>
      </c>
      <c r="G203" s="2">
        <v>9</v>
      </c>
      <c r="H203" s="2">
        <v>4</v>
      </c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8" x14ac:dyDescent="0.25">
      <c r="A204" s="2" t="s">
        <v>61</v>
      </c>
      <c r="B204" s="2" t="s">
        <v>56</v>
      </c>
      <c r="C204" s="2">
        <v>3196806</v>
      </c>
      <c r="D204" s="7">
        <v>4.1847202E-2</v>
      </c>
      <c r="E204" s="2">
        <v>11691213</v>
      </c>
      <c r="F204" s="2">
        <v>100000</v>
      </c>
      <c r="G204" s="2">
        <v>3</v>
      </c>
      <c r="H204" s="2">
        <v>1</v>
      </c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8" x14ac:dyDescent="0.25">
      <c r="A205" s="3"/>
      <c r="B205" s="3"/>
      <c r="C205" s="3"/>
      <c r="D205" s="5"/>
      <c r="E205" s="3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8" x14ac:dyDescent="0.25">
      <c r="A206" s="3"/>
      <c r="B206" s="3"/>
      <c r="C206" s="3"/>
      <c r="D206" s="5"/>
      <c r="E206" s="3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8" x14ac:dyDescent="0.25">
      <c r="A207" s="3"/>
      <c r="B207" s="3"/>
      <c r="C207" s="3"/>
      <c r="D207" s="5"/>
      <c r="E207" s="3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8" x14ac:dyDescent="0.25">
      <c r="A208" s="3"/>
      <c r="B208" s="3"/>
      <c r="C208" s="3"/>
      <c r="D208" s="5"/>
      <c r="E208" s="3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8" x14ac:dyDescent="0.25">
      <c r="A209" s="3"/>
      <c r="B209" s="3"/>
      <c r="C209" s="3"/>
      <c r="D209" s="5"/>
      <c r="E209" s="3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8" x14ac:dyDescent="0.25">
      <c r="A210" s="3"/>
      <c r="B210" s="3"/>
      <c r="C210" s="3"/>
      <c r="D210" s="5"/>
      <c r="E210" s="3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8" x14ac:dyDescent="0.25">
      <c r="A211" s="3"/>
      <c r="B211" s="3"/>
      <c r="C211" s="3"/>
      <c r="D211" s="5"/>
      <c r="E211" s="3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8" x14ac:dyDescent="0.25">
      <c r="A212" s="3"/>
      <c r="B212" s="3"/>
      <c r="C212" s="3"/>
      <c r="D212" s="5"/>
      <c r="E212" s="3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8" x14ac:dyDescent="0.25">
      <c r="A213" s="3"/>
      <c r="B213" s="3"/>
      <c r="C213" s="3"/>
      <c r="D213" s="5"/>
      <c r="E213" s="3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8" x14ac:dyDescent="0.25">
      <c r="A214" s="3"/>
      <c r="B214" s="3"/>
      <c r="C214" s="3"/>
      <c r="D214" s="5"/>
      <c r="E214" s="3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8" x14ac:dyDescent="0.25">
      <c r="A215" s="3"/>
      <c r="B215" s="3"/>
      <c r="C215" s="3"/>
      <c r="D215" s="5"/>
      <c r="E215" s="3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8" x14ac:dyDescent="0.25">
      <c r="A216" s="3"/>
      <c r="B216" s="3"/>
      <c r="C216" s="3"/>
      <c r="D216" s="5"/>
      <c r="E216" s="3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8" x14ac:dyDescent="0.25">
      <c r="A217" s="3"/>
      <c r="B217" s="3"/>
      <c r="C217" s="3"/>
      <c r="D217" s="5"/>
      <c r="E217" s="3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8" x14ac:dyDescent="0.25">
      <c r="A218" s="3"/>
      <c r="B218" s="3"/>
      <c r="C218" s="3"/>
      <c r="D218" s="5"/>
      <c r="E218" s="3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8" x14ac:dyDescent="0.25">
      <c r="A219" s="3"/>
      <c r="B219" s="3"/>
      <c r="C219" s="3"/>
      <c r="D219" s="5"/>
      <c r="E219" s="3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8" x14ac:dyDescent="0.25">
      <c r="A220" s="3"/>
      <c r="B220" s="3"/>
      <c r="C220" s="3"/>
      <c r="D220" s="5"/>
      <c r="E220" s="3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8" x14ac:dyDescent="0.25">
      <c r="A221" s="3"/>
      <c r="B221" s="3"/>
      <c r="C221" s="3"/>
      <c r="D221" s="5"/>
      <c r="E221" s="3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8" x14ac:dyDescent="0.25">
      <c r="A222" s="3"/>
      <c r="B222" s="3"/>
      <c r="C222" s="3"/>
      <c r="D222" s="5"/>
      <c r="E222" s="3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8" x14ac:dyDescent="0.25">
      <c r="A223" s="3"/>
      <c r="B223" s="3"/>
      <c r="C223" s="3"/>
      <c r="D223" s="5"/>
      <c r="E223" s="3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8" x14ac:dyDescent="0.25">
      <c r="A224" s="3"/>
      <c r="B224" s="3"/>
      <c r="C224" s="3"/>
      <c r="D224" s="5"/>
      <c r="E224" s="3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8" x14ac:dyDescent="0.25">
      <c r="A225" s="3"/>
      <c r="B225" s="3"/>
      <c r="C225" s="3"/>
      <c r="D225" s="5"/>
      <c r="E225" s="3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8" x14ac:dyDescent="0.25">
      <c r="A226" s="3"/>
      <c r="B226" s="3"/>
      <c r="C226" s="3"/>
      <c r="D226" s="5"/>
      <c r="E226" s="3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8" x14ac:dyDescent="0.25">
      <c r="A227" s="3"/>
      <c r="B227" s="3"/>
      <c r="C227" s="3"/>
      <c r="D227" s="5"/>
      <c r="E227" s="3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8" x14ac:dyDescent="0.25">
      <c r="A228" s="3"/>
      <c r="B228" s="3"/>
      <c r="C228" s="3"/>
      <c r="D228" s="5"/>
      <c r="E228" s="3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8" x14ac:dyDescent="0.25">
      <c r="A229" s="3"/>
      <c r="B229" s="3"/>
      <c r="C229" s="3"/>
      <c r="D229" s="5"/>
      <c r="E229" s="3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8" x14ac:dyDescent="0.25">
      <c r="A230" s="3"/>
      <c r="B230" s="3"/>
      <c r="C230" s="3"/>
      <c r="D230" s="5"/>
      <c r="E230" s="3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8" x14ac:dyDescent="0.25">
      <c r="A231" s="3"/>
      <c r="B231" s="3"/>
      <c r="C231" s="3"/>
      <c r="D231" s="5"/>
      <c r="E231" s="3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8" x14ac:dyDescent="0.25">
      <c r="A232" s="3"/>
      <c r="B232" s="3"/>
      <c r="C232" s="3"/>
      <c r="D232" s="5"/>
      <c r="E232" s="3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8" x14ac:dyDescent="0.25">
      <c r="A233" s="3"/>
      <c r="B233" s="3"/>
      <c r="C233" s="3"/>
      <c r="D233" s="5"/>
      <c r="E233" s="3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8" x14ac:dyDescent="0.25">
      <c r="A234" s="3"/>
      <c r="B234" s="3"/>
      <c r="C234" s="3"/>
      <c r="D234" s="5"/>
      <c r="E234" s="3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8" x14ac:dyDescent="0.25">
      <c r="A235" s="3"/>
      <c r="B235" s="3"/>
      <c r="C235" s="3"/>
      <c r="D235" s="5"/>
      <c r="E235" s="3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8" x14ac:dyDescent="0.25">
      <c r="A236" s="3"/>
      <c r="B236" s="3"/>
      <c r="C236" s="3"/>
      <c r="D236" s="5"/>
      <c r="E236" s="3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8" x14ac:dyDescent="0.25">
      <c r="A237" s="3"/>
      <c r="B237" s="3"/>
      <c r="C237" s="3"/>
      <c r="D237" s="5"/>
      <c r="E237" s="3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8" x14ac:dyDescent="0.25">
      <c r="A238" s="3"/>
      <c r="B238" s="3"/>
      <c r="C238" s="3"/>
      <c r="D238" s="5"/>
      <c r="E238" s="3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8" x14ac:dyDescent="0.25">
      <c r="A239" s="3"/>
      <c r="B239" s="3"/>
      <c r="C239" s="3"/>
      <c r="D239" s="5"/>
      <c r="E239" s="3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8" x14ac:dyDescent="0.25">
      <c r="A240" s="3"/>
      <c r="B240" s="3"/>
      <c r="C240" s="3"/>
      <c r="D240" s="5"/>
      <c r="E240" s="3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8" x14ac:dyDescent="0.25">
      <c r="A241" s="3"/>
      <c r="B241" s="3"/>
      <c r="C241" s="3"/>
      <c r="D241" s="5"/>
      <c r="E241" s="3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8" x14ac:dyDescent="0.25">
      <c r="A242" s="3"/>
      <c r="B242" s="3"/>
      <c r="C242" s="3"/>
      <c r="D242" s="5"/>
      <c r="E242" s="3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8" x14ac:dyDescent="0.25">
      <c r="A243" s="3"/>
      <c r="B243" s="3"/>
      <c r="C243" s="3"/>
      <c r="D243" s="5"/>
      <c r="E243" s="3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8" x14ac:dyDescent="0.25">
      <c r="A244" s="3"/>
      <c r="B244" s="3"/>
      <c r="C244" s="3"/>
      <c r="D244" s="5"/>
      <c r="E244" s="3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8" x14ac:dyDescent="0.25">
      <c r="A245" s="3"/>
      <c r="B245" s="3"/>
      <c r="C245" s="3"/>
      <c r="D245" s="5"/>
      <c r="E245" s="3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8" x14ac:dyDescent="0.25">
      <c r="A246" s="3"/>
      <c r="B246" s="3"/>
      <c r="C246" s="3"/>
      <c r="D246" s="5"/>
      <c r="E246" s="3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8" x14ac:dyDescent="0.25">
      <c r="A247" s="3"/>
      <c r="B247" s="3"/>
      <c r="C247" s="3"/>
      <c r="D247" s="5"/>
      <c r="E247" s="3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8" x14ac:dyDescent="0.25">
      <c r="A248" s="3"/>
      <c r="B248" s="3"/>
      <c r="C248" s="3"/>
      <c r="D248" s="5"/>
      <c r="E248" s="3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8" x14ac:dyDescent="0.25">
      <c r="A249" s="3"/>
      <c r="B249" s="3"/>
      <c r="C249" s="3"/>
      <c r="D249" s="5"/>
      <c r="E249" s="3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8" x14ac:dyDescent="0.25">
      <c r="A250" s="3"/>
      <c r="B250" s="3"/>
      <c r="C250" s="3"/>
      <c r="D250" s="5"/>
      <c r="E250" s="3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8" x14ac:dyDescent="0.25">
      <c r="A251" s="3"/>
      <c r="B251" s="3"/>
      <c r="C251" s="3"/>
      <c r="D251" s="5"/>
      <c r="E251" s="3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8" x14ac:dyDescent="0.25">
      <c r="A252" s="3"/>
      <c r="B252" s="3"/>
      <c r="C252" s="3"/>
      <c r="D252" s="5"/>
      <c r="E252" s="3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8" x14ac:dyDescent="0.25">
      <c r="A253" s="3"/>
      <c r="B253" s="3"/>
      <c r="C253" s="3"/>
      <c r="D253" s="5"/>
      <c r="E253" s="3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8" x14ac:dyDescent="0.25">
      <c r="A254" s="3"/>
      <c r="B254" s="3"/>
      <c r="C254" s="3"/>
      <c r="D254" s="5"/>
      <c r="E254" s="3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8" x14ac:dyDescent="0.25">
      <c r="A255" s="3"/>
      <c r="B255" s="3"/>
      <c r="C255" s="3"/>
      <c r="D255" s="5"/>
      <c r="E255" s="3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8" x14ac:dyDescent="0.25">
      <c r="A256" s="3"/>
      <c r="B256" s="3"/>
      <c r="C256" s="3"/>
      <c r="D256" s="5"/>
      <c r="E256" s="3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8" x14ac:dyDescent="0.25">
      <c r="A257" s="3"/>
      <c r="B257" s="3"/>
      <c r="C257" s="3"/>
      <c r="D257" s="5"/>
      <c r="E257" s="3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8" x14ac:dyDescent="0.25">
      <c r="A258" s="3"/>
      <c r="B258" s="3"/>
      <c r="C258" s="3"/>
      <c r="D258" s="5"/>
      <c r="E258" s="3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8" x14ac:dyDescent="0.25">
      <c r="A259" s="3"/>
      <c r="B259" s="3"/>
      <c r="C259" s="3"/>
      <c r="D259" s="5"/>
      <c r="E259" s="3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8" x14ac:dyDescent="0.25">
      <c r="A260" s="3"/>
      <c r="B260" s="3"/>
      <c r="C260" s="3"/>
      <c r="D260" s="5"/>
      <c r="E260" s="3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8" x14ac:dyDescent="0.25">
      <c r="A261" s="3"/>
      <c r="B261" s="3"/>
      <c r="C261" s="3"/>
      <c r="D261" s="5"/>
      <c r="E261" s="3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8" x14ac:dyDescent="0.25">
      <c r="A262" s="3"/>
      <c r="B262" s="3"/>
      <c r="C262" s="3"/>
      <c r="D262" s="5"/>
      <c r="E262" s="3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8" x14ac:dyDescent="0.25">
      <c r="A263" s="3"/>
      <c r="B263" s="3"/>
      <c r="C263" s="3"/>
      <c r="D263" s="5"/>
      <c r="E263" s="3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8" x14ac:dyDescent="0.25">
      <c r="A264" s="3"/>
      <c r="B264" s="3"/>
      <c r="C264" s="3"/>
      <c r="D264" s="5"/>
      <c r="E264" s="3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8" x14ac:dyDescent="0.25">
      <c r="A265" s="3"/>
      <c r="B265" s="3"/>
      <c r="C265" s="3"/>
      <c r="D265" s="5"/>
      <c r="E265" s="3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8" x14ac:dyDescent="0.25">
      <c r="A266" s="3"/>
      <c r="B266" s="3"/>
      <c r="C266" s="3"/>
      <c r="D266" s="5"/>
      <c r="E266" s="3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8" x14ac:dyDescent="0.25">
      <c r="A267" s="3"/>
      <c r="B267" s="3"/>
      <c r="C267" s="3"/>
      <c r="D267" s="5"/>
      <c r="E267" s="3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8" x14ac:dyDescent="0.25">
      <c r="A268" s="3"/>
      <c r="B268" s="3"/>
      <c r="C268" s="3"/>
      <c r="D268" s="5"/>
      <c r="E268" s="3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8" x14ac:dyDescent="0.25">
      <c r="A269" s="3"/>
      <c r="B269" s="3"/>
      <c r="C269" s="3"/>
      <c r="D269" s="5"/>
      <c r="E269" s="3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8" x14ac:dyDescent="0.25">
      <c r="A270" s="3"/>
      <c r="B270" s="3"/>
      <c r="C270" s="3"/>
      <c r="D270" s="5"/>
      <c r="E270" s="3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8" x14ac:dyDescent="0.25">
      <c r="A271" s="3"/>
      <c r="B271" s="3"/>
      <c r="C271" s="3"/>
      <c r="D271" s="5"/>
      <c r="E271" s="3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8" x14ac:dyDescent="0.25">
      <c r="A272" s="3"/>
      <c r="B272" s="3"/>
      <c r="C272" s="3"/>
      <c r="D272" s="5"/>
      <c r="E272" s="3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8" x14ac:dyDescent="0.25">
      <c r="A273" s="3"/>
      <c r="B273" s="3"/>
      <c r="C273" s="3"/>
      <c r="D273" s="5"/>
      <c r="E273" s="3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8" x14ac:dyDescent="0.25">
      <c r="A274" s="3"/>
      <c r="B274" s="3"/>
      <c r="C274" s="3"/>
      <c r="D274" s="5"/>
      <c r="E274" s="3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8" x14ac:dyDescent="0.25">
      <c r="A275" s="3"/>
      <c r="B275" s="3"/>
      <c r="C275" s="3"/>
      <c r="D275" s="5"/>
      <c r="E275" s="3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8" x14ac:dyDescent="0.25">
      <c r="A276" s="3"/>
      <c r="B276" s="3"/>
      <c r="C276" s="3"/>
      <c r="D276" s="5"/>
      <c r="E276" s="3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8" x14ac:dyDescent="0.25">
      <c r="A277" s="3"/>
      <c r="B277" s="3"/>
      <c r="C277" s="3"/>
      <c r="D277" s="5"/>
      <c r="E277" s="3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8" x14ac:dyDescent="0.25">
      <c r="A278" s="3"/>
      <c r="B278" s="3"/>
      <c r="C278" s="3"/>
      <c r="D278" s="5"/>
      <c r="E278" s="3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8" x14ac:dyDescent="0.25">
      <c r="A279" s="3"/>
      <c r="B279" s="3"/>
      <c r="C279" s="3"/>
      <c r="D279" s="5"/>
      <c r="E279" s="3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8" x14ac:dyDescent="0.25">
      <c r="A280" s="3"/>
      <c r="B280" s="3"/>
      <c r="C280" s="3"/>
      <c r="D280" s="5"/>
      <c r="E280" s="3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8" x14ac:dyDescent="0.25">
      <c r="A281" s="3"/>
      <c r="B281" s="3"/>
      <c r="C281" s="3"/>
      <c r="D281" s="5"/>
      <c r="E281" s="3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8" x14ac:dyDescent="0.25">
      <c r="A282" s="3"/>
      <c r="B282" s="3"/>
      <c r="C282" s="3"/>
      <c r="D282" s="5"/>
      <c r="E282" s="3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8" x14ac:dyDescent="0.25">
      <c r="A283" s="3"/>
      <c r="B283" s="3"/>
      <c r="C283" s="3"/>
      <c r="D283" s="5"/>
      <c r="E283" s="3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8" x14ac:dyDescent="0.25">
      <c r="A284" s="3"/>
      <c r="B284" s="3"/>
      <c r="C284" s="3"/>
      <c r="D284" s="5"/>
      <c r="E284" s="3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8" x14ac:dyDescent="0.25">
      <c r="A285" s="3"/>
      <c r="B285" s="3"/>
      <c r="C285" s="3"/>
      <c r="D285" s="5"/>
      <c r="E285" s="3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8" x14ac:dyDescent="0.25">
      <c r="A286" s="3"/>
      <c r="B286" s="3"/>
      <c r="C286" s="3"/>
      <c r="D286" s="5"/>
      <c r="E286" s="3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8" x14ac:dyDescent="0.25">
      <c r="A287" s="3"/>
      <c r="B287" s="3"/>
      <c r="C287" s="3"/>
      <c r="D287" s="5"/>
      <c r="E287" s="3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8" x14ac:dyDescent="0.25">
      <c r="A288" s="3"/>
      <c r="B288" s="3"/>
      <c r="C288" s="3"/>
      <c r="D288" s="5"/>
      <c r="E288" s="3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8" x14ac:dyDescent="0.25">
      <c r="A289" s="3"/>
      <c r="B289" s="3"/>
      <c r="C289" s="3"/>
      <c r="D289" s="5"/>
      <c r="E289" s="3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8" x14ac:dyDescent="0.25">
      <c r="A290" s="3"/>
      <c r="B290" s="3"/>
      <c r="C290" s="3"/>
      <c r="D290" s="5"/>
      <c r="E290" s="3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8" x14ac:dyDescent="0.25">
      <c r="A291" s="3"/>
      <c r="B291" s="3"/>
      <c r="C291" s="3"/>
      <c r="D291" s="5"/>
      <c r="E291" s="3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8" x14ac:dyDescent="0.25">
      <c r="A292" s="3"/>
      <c r="B292" s="3"/>
      <c r="C292" s="3"/>
      <c r="D292" s="5"/>
      <c r="E292" s="3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8" x14ac:dyDescent="0.25">
      <c r="A293" s="3"/>
      <c r="B293" s="3"/>
      <c r="C293" s="3"/>
      <c r="D293" s="5"/>
      <c r="E293" s="3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8" x14ac:dyDescent="0.25">
      <c r="A294" s="3"/>
      <c r="B294" s="3"/>
      <c r="C294" s="3"/>
      <c r="D294" s="5"/>
      <c r="E294" s="3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8" x14ac:dyDescent="0.25">
      <c r="A295" s="3"/>
      <c r="B295" s="3"/>
      <c r="C295" s="3"/>
      <c r="D295" s="5"/>
      <c r="E295" s="3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8" x14ac:dyDescent="0.25">
      <c r="A296" s="3"/>
      <c r="B296" s="3"/>
      <c r="C296" s="3"/>
      <c r="D296" s="5"/>
      <c r="E296" s="3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8" x14ac:dyDescent="0.25">
      <c r="A297" s="3"/>
      <c r="B297" s="3"/>
      <c r="C297" s="3"/>
      <c r="D297" s="5"/>
      <c r="E297" s="3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8" x14ac:dyDescent="0.25">
      <c r="A298" s="3"/>
      <c r="B298" s="3"/>
      <c r="C298" s="3"/>
      <c r="D298" s="5"/>
      <c r="E298" s="3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8" x14ac:dyDescent="0.25">
      <c r="A299" s="3"/>
      <c r="B299" s="3"/>
      <c r="C299" s="3"/>
      <c r="D299" s="5"/>
      <c r="E299" s="3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8" x14ac:dyDescent="0.25">
      <c r="A300" s="3"/>
      <c r="B300" s="3"/>
      <c r="C300" s="3"/>
      <c r="D300" s="5"/>
      <c r="E300" s="3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8" x14ac:dyDescent="0.25">
      <c r="A301" s="3"/>
      <c r="B301" s="3"/>
      <c r="C301" s="3"/>
      <c r="D301" s="5"/>
      <c r="E301" s="3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8" x14ac:dyDescent="0.25">
      <c r="A302" s="3"/>
      <c r="B302" s="3"/>
      <c r="C302" s="3"/>
      <c r="D302" s="5"/>
      <c r="E302" s="3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8" x14ac:dyDescent="0.25">
      <c r="A303" s="3"/>
      <c r="B303" s="3"/>
      <c r="C303" s="3"/>
      <c r="D303" s="5"/>
      <c r="E303" s="3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8" x14ac:dyDescent="0.25">
      <c r="A304" s="3"/>
      <c r="B304" s="3"/>
      <c r="C304" s="3"/>
      <c r="D304" s="5"/>
      <c r="E304" s="3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8" x14ac:dyDescent="0.25">
      <c r="A305" s="3"/>
      <c r="B305" s="3"/>
      <c r="C305" s="3"/>
      <c r="D305" s="5"/>
      <c r="E305" s="3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8" x14ac:dyDescent="0.25">
      <c r="A306" s="3"/>
      <c r="B306" s="3"/>
      <c r="C306" s="3"/>
      <c r="D306" s="5"/>
      <c r="E306" s="3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8" x14ac:dyDescent="0.25">
      <c r="A307" s="3"/>
      <c r="B307" s="3"/>
      <c r="C307" s="3"/>
      <c r="D307" s="5"/>
      <c r="E307" s="3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8" x14ac:dyDescent="0.25">
      <c r="A308" s="3"/>
      <c r="B308" s="3"/>
      <c r="C308" s="3"/>
      <c r="D308" s="5"/>
      <c r="E308" s="3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8" x14ac:dyDescent="0.25">
      <c r="A309" s="3"/>
      <c r="B309" s="3"/>
      <c r="C309" s="3"/>
      <c r="D309" s="5"/>
      <c r="E309" s="3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8" x14ac:dyDescent="0.25">
      <c r="A310" s="3"/>
      <c r="B310" s="3"/>
      <c r="C310" s="3"/>
      <c r="D310" s="5"/>
      <c r="E310" s="3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8" x14ac:dyDescent="0.25">
      <c r="A311" s="3"/>
      <c r="B311" s="3"/>
      <c r="C311" s="3"/>
      <c r="D311" s="5"/>
      <c r="E311" s="3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8" x14ac:dyDescent="0.25">
      <c r="A312" s="3"/>
      <c r="B312" s="3"/>
      <c r="C312" s="3"/>
      <c r="D312" s="5"/>
      <c r="E312" s="3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8" x14ac:dyDescent="0.25">
      <c r="A313" s="3"/>
      <c r="B313" s="3"/>
      <c r="C313" s="3"/>
      <c r="D313" s="5"/>
      <c r="E313" s="3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8" x14ac:dyDescent="0.25">
      <c r="A314" s="3"/>
      <c r="B314" s="3"/>
      <c r="C314" s="3"/>
      <c r="D314" s="5"/>
      <c r="E314" s="3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8" x14ac:dyDescent="0.25">
      <c r="A315" s="3"/>
      <c r="B315" s="3"/>
      <c r="C315" s="3"/>
      <c r="D315" s="5"/>
      <c r="E315" s="3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8" x14ac:dyDescent="0.25">
      <c r="A316" s="3"/>
      <c r="B316" s="3"/>
      <c r="C316" s="3"/>
      <c r="D316" s="5"/>
      <c r="E316" s="3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8" x14ac:dyDescent="0.25">
      <c r="A317" s="3"/>
      <c r="B317" s="3"/>
      <c r="C317" s="3"/>
      <c r="D317" s="5"/>
      <c r="E317" s="3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8" x14ac:dyDescent="0.25">
      <c r="A318" s="3"/>
      <c r="B318" s="3"/>
      <c r="C318" s="3"/>
      <c r="D318" s="5"/>
      <c r="E318" s="3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8" x14ac:dyDescent="0.25">
      <c r="A319" s="3"/>
      <c r="B319" s="3"/>
      <c r="C319" s="3"/>
      <c r="D319" s="5"/>
      <c r="E319" s="3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8" x14ac:dyDescent="0.25">
      <c r="A320" s="3"/>
      <c r="B320" s="3"/>
      <c r="C320" s="3"/>
      <c r="D320" s="5"/>
      <c r="E320" s="3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8" x14ac:dyDescent="0.25">
      <c r="A321" s="3"/>
      <c r="B321" s="3"/>
      <c r="C321" s="3"/>
      <c r="D321" s="5"/>
      <c r="E321" s="3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8" x14ac:dyDescent="0.25">
      <c r="A322" s="3"/>
      <c r="B322" s="3"/>
      <c r="C322" s="3"/>
      <c r="D322" s="5"/>
      <c r="E322" s="3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8" x14ac:dyDescent="0.25">
      <c r="A323" s="3"/>
      <c r="B323" s="3"/>
      <c r="C323" s="3"/>
      <c r="D323" s="5"/>
      <c r="E323" s="3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8" x14ac:dyDescent="0.25">
      <c r="A324" s="3"/>
      <c r="B324" s="3"/>
      <c r="C324" s="3"/>
      <c r="D324" s="5"/>
      <c r="E324" s="3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8" x14ac:dyDescent="0.25">
      <c r="A325" s="3"/>
      <c r="B325" s="3"/>
      <c r="C325" s="3"/>
      <c r="D325" s="5"/>
      <c r="E325" s="3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8" x14ac:dyDescent="0.25">
      <c r="A326" s="3"/>
      <c r="B326" s="3"/>
      <c r="C326" s="3"/>
      <c r="D326" s="5"/>
      <c r="E326" s="3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8" x14ac:dyDescent="0.25">
      <c r="A327" s="3"/>
      <c r="B327" s="3"/>
      <c r="C327" s="3"/>
      <c r="D327" s="5"/>
      <c r="E327" s="3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8" x14ac:dyDescent="0.25">
      <c r="A328" s="3"/>
      <c r="B328" s="3"/>
      <c r="C328" s="3"/>
      <c r="D328" s="5"/>
      <c r="E328" s="3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8" x14ac:dyDescent="0.25">
      <c r="A329" s="3"/>
      <c r="B329" s="3"/>
      <c r="C329" s="3"/>
      <c r="D329" s="5"/>
      <c r="E329" s="3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8" x14ac:dyDescent="0.25">
      <c r="A330" s="3"/>
      <c r="B330" s="3"/>
      <c r="C330" s="3"/>
      <c r="D330" s="5"/>
      <c r="E330" s="3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8" x14ac:dyDescent="0.25">
      <c r="A331" s="3"/>
      <c r="B331" s="3"/>
      <c r="C331" s="3"/>
      <c r="D331" s="5"/>
      <c r="E331" s="3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8" x14ac:dyDescent="0.25">
      <c r="A332" s="3"/>
      <c r="B332" s="3"/>
      <c r="C332" s="3"/>
      <c r="D332" s="5"/>
      <c r="E332" s="3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8" x14ac:dyDescent="0.25">
      <c r="A333" s="3"/>
      <c r="B333" s="3"/>
      <c r="C333" s="3"/>
      <c r="D333" s="5"/>
      <c r="E333" s="3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8" x14ac:dyDescent="0.25">
      <c r="A334" s="3"/>
      <c r="B334" s="3"/>
      <c r="C334" s="3"/>
      <c r="D334" s="5"/>
      <c r="E334" s="3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8" x14ac:dyDescent="0.25">
      <c r="A335" s="3"/>
      <c r="B335" s="3"/>
      <c r="C335" s="3"/>
      <c r="D335" s="5"/>
      <c r="E335" s="3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8" x14ac:dyDescent="0.25">
      <c r="A336" s="3"/>
      <c r="B336" s="3"/>
      <c r="C336" s="3"/>
      <c r="D336" s="5"/>
      <c r="E336" s="3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8" x14ac:dyDescent="0.25">
      <c r="A337" s="3"/>
      <c r="B337" s="3"/>
      <c r="C337" s="3"/>
      <c r="D337" s="5"/>
      <c r="E337" s="3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8" x14ac:dyDescent="0.25">
      <c r="A338" s="3"/>
      <c r="B338" s="3"/>
      <c r="C338" s="3"/>
      <c r="D338" s="5"/>
      <c r="E338" s="3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8" x14ac:dyDescent="0.25">
      <c r="A339" s="3"/>
      <c r="B339" s="3"/>
      <c r="C339" s="3"/>
      <c r="D339" s="5"/>
      <c r="E339" s="3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8" x14ac:dyDescent="0.25">
      <c r="A340" s="3"/>
      <c r="B340" s="3"/>
      <c r="C340" s="3"/>
      <c r="D340" s="5"/>
      <c r="E340" s="3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8" x14ac:dyDescent="0.25">
      <c r="A341" s="3"/>
      <c r="B341" s="3"/>
      <c r="C341" s="3"/>
      <c r="D341" s="5"/>
      <c r="E341" s="3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8" x14ac:dyDescent="0.25">
      <c r="A342" s="3"/>
      <c r="B342" s="3"/>
      <c r="C342" s="3"/>
      <c r="D342" s="5"/>
      <c r="E342" s="3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8" x14ac:dyDescent="0.25">
      <c r="A343" s="3"/>
      <c r="B343" s="3"/>
      <c r="C343" s="3"/>
      <c r="D343" s="5"/>
      <c r="E343" s="3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8" x14ac:dyDescent="0.25">
      <c r="A344" s="3"/>
      <c r="B344" s="3"/>
      <c r="C344" s="3"/>
      <c r="D344" s="5"/>
      <c r="E344" s="3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8" x14ac:dyDescent="0.25">
      <c r="A345" s="3"/>
      <c r="B345" s="3"/>
      <c r="C345" s="3"/>
      <c r="D345" s="5"/>
      <c r="E345" s="3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8" x14ac:dyDescent="0.25">
      <c r="A346" s="3"/>
      <c r="B346" s="3"/>
      <c r="C346" s="3"/>
      <c r="D346" s="5"/>
      <c r="E346" s="3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8" x14ac:dyDescent="0.25">
      <c r="A347" s="3"/>
      <c r="B347" s="3"/>
      <c r="C347" s="3"/>
      <c r="D347" s="5"/>
      <c r="E347" s="3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8" x14ac:dyDescent="0.25">
      <c r="A348" s="3"/>
      <c r="B348" s="3"/>
      <c r="C348" s="3"/>
      <c r="D348" s="5"/>
      <c r="E348" s="3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8" x14ac:dyDescent="0.25">
      <c r="A349" s="3"/>
      <c r="B349" s="3"/>
      <c r="C349" s="3"/>
      <c r="D349" s="5"/>
      <c r="E349" s="3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8" x14ac:dyDescent="0.25">
      <c r="A350" s="3"/>
      <c r="B350" s="3"/>
      <c r="C350" s="3"/>
      <c r="D350" s="5"/>
      <c r="E350" s="3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8" x14ac:dyDescent="0.25">
      <c r="A351" s="3"/>
      <c r="B351" s="3"/>
      <c r="C351" s="3"/>
      <c r="D351" s="5"/>
      <c r="E351" s="3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8" x14ac:dyDescent="0.25">
      <c r="A352" s="3"/>
      <c r="B352" s="3"/>
      <c r="C352" s="3"/>
      <c r="D352" s="5"/>
      <c r="E352" s="3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8" x14ac:dyDescent="0.25">
      <c r="A353" s="3"/>
      <c r="B353" s="3"/>
      <c r="C353" s="3"/>
      <c r="D353" s="5"/>
      <c r="E353" s="3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8" x14ac:dyDescent="0.25">
      <c r="A354" s="3"/>
      <c r="B354" s="3"/>
      <c r="C354" s="3"/>
      <c r="D354" s="5"/>
      <c r="E354" s="3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8" x14ac:dyDescent="0.25">
      <c r="A355" s="3"/>
      <c r="B355" s="3"/>
      <c r="C355" s="3"/>
      <c r="D355" s="5"/>
      <c r="E355" s="3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8" x14ac:dyDescent="0.25">
      <c r="A356" s="3"/>
      <c r="B356" s="3"/>
      <c r="C356" s="3"/>
      <c r="D356" s="5"/>
      <c r="E356" s="3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8" x14ac:dyDescent="0.25">
      <c r="A357" s="3"/>
      <c r="B357" s="3"/>
      <c r="C357" s="3"/>
      <c r="D357" s="5"/>
      <c r="E357" s="3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8" x14ac:dyDescent="0.25">
      <c r="A358" s="3"/>
      <c r="B358" s="3"/>
      <c r="C358" s="3"/>
      <c r="D358" s="5"/>
      <c r="E358" s="3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8" x14ac:dyDescent="0.25">
      <c r="A359" s="3"/>
      <c r="B359" s="3"/>
      <c r="C359" s="3"/>
      <c r="D359" s="5"/>
      <c r="E359" s="3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8" x14ac:dyDescent="0.25">
      <c r="A360" s="3"/>
      <c r="B360" s="3"/>
      <c r="C360" s="3"/>
      <c r="D360" s="5"/>
      <c r="E360" s="3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8" x14ac:dyDescent="0.25">
      <c r="A361" s="3"/>
      <c r="B361" s="3"/>
      <c r="C361" s="3"/>
      <c r="D361" s="5"/>
      <c r="E361" s="3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8" x14ac:dyDescent="0.25">
      <c r="A362" s="3"/>
      <c r="B362" s="3"/>
      <c r="C362" s="3"/>
      <c r="D362" s="5"/>
      <c r="E362" s="3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8" x14ac:dyDescent="0.25">
      <c r="A363" s="3"/>
      <c r="B363" s="3"/>
      <c r="C363" s="3"/>
      <c r="D363" s="5"/>
      <c r="E363" s="3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8" x14ac:dyDescent="0.25">
      <c r="A364" s="3"/>
      <c r="B364" s="3"/>
      <c r="C364" s="3"/>
      <c r="D364" s="5"/>
      <c r="E364" s="3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8" x14ac:dyDescent="0.25">
      <c r="A365" s="3"/>
      <c r="B365" s="3"/>
      <c r="C365" s="3"/>
      <c r="D365" s="5"/>
      <c r="E365" s="3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8" x14ac:dyDescent="0.25">
      <c r="A366" s="3"/>
      <c r="B366" s="3"/>
      <c r="C366" s="3"/>
      <c r="D366" s="5"/>
      <c r="E366" s="3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8" x14ac:dyDescent="0.25">
      <c r="A367" s="3"/>
      <c r="B367" s="3"/>
      <c r="C367" s="3"/>
      <c r="D367" s="5"/>
      <c r="E367" s="3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8" x14ac:dyDescent="0.25">
      <c r="A368" s="3"/>
      <c r="B368" s="3"/>
      <c r="C368" s="3"/>
      <c r="D368" s="5"/>
      <c r="E368" s="3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8" x14ac:dyDescent="0.25">
      <c r="A369" s="3"/>
      <c r="B369" s="3"/>
      <c r="C369" s="3"/>
      <c r="D369" s="5"/>
      <c r="E369" s="3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8" x14ac:dyDescent="0.25">
      <c r="A370" s="3"/>
      <c r="B370" s="3"/>
      <c r="C370" s="3"/>
      <c r="D370" s="5"/>
      <c r="E370" s="3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8" x14ac:dyDescent="0.25">
      <c r="A371" s="3"/>
      <c r="B371" s="3"/>
      <c r="C371" s="3"/>
      <c r="D371" s="5"/>
      <c r="E371" s="3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8" x14ac:dyDescent="0.25">
      <c r="A372" s="3"/>
      <c r="B372" s="3"/>
      <c r="C372" s="3"/>
      <c r="D372" s="5"/>
      <c r="E372" s="3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8" x14ac:dyDescent="0.25">
      <c r="A373" s="3"/>
      <c r="B373" s="3"/>
      <c r="C373" s="3"/>
      <c r="D373" s="5"/>
      <c r="E373" s="3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8" x14ac:dyDescent="0.25">
      <c r="A374" s="3"/>
      <c r="B374" s="3"/>
      <c r="C374" s="3"/>
      <c r="D374" s="5"/>
      <c r="E374" s="3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8" x14ac:dyDescent="0.25">
      <c r="A375" s="3"/>
      <c r="B375" s="3"/>
      <c r="C375" s="3"/>
      <c r="D375" s="5"/>
      <c r="E375" s="3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8" x14ac:dyDescent="0.25">
      <c r="A376" s="3"/>
      <c r="B376" s="3"/>
      <c r="C376" s="3"/>
      <c r="D376" s="5"/>
      <c r="E376" s="3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8" x14ac:dyDescent="0.25">
      <c r="A377" s="3"/>
      <c r="B377" s="3"/>
      <c r="C377" s="3"/>
      <c r="D377" s="5"/>
      <c r="E377" s="3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8" x14ac:dyDescent="0.25">
      <c r="A378" s="3"/>
      <c r="B378" s="3"/>
      <c r="C378" s="3"/>
      <c r="D378" s="5"/>
      <c r="E378" s="3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8" x14ac:dyDescent="0.25">
      <c r="A379" s="3"/>
      <c r="B379" s="3"/>
      <c r="C379" s="3"/>
      <c r="D379" s="5"/>
      <c r="E379" s="3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8" x14ac:dyDescent="0.25">
      <c r="A380" s="3"/>
      <c r="B380" s="3"/>
      <c r="C380" s="3"/>
      <c r="D380" s="5"/>
      <c r="E380" s="3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8" x14ac:dyDescent="0.25">
      <c r="A381" s="3"/>
      <c r="B381" s="3"/>
      <c r="C381" s="3"/>
      <c r="D381" s="5"/>
      <c r="E381" s="3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8" x14ac:dyDescent="0.25">
      <c r="A382" s="3"/>
      <c r="B382" s="3"/>
      <c r="C382" s="3"/>
      <c r="D382" s="5"/>
      <c r="E382" s="3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8" x14ac:dyDescent="0.25">
      <c r="A383" s="3"/>
      <c r="B383" s="3"/>
      <c r="C383" s="3"/>
      <c r="D383" s="5"/>
      <c r="E383" s="3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8" x14ac:dyDescent="0.25">
      <c r="A384" s="3"/>
      <c r="B384" s="3"/>
      <c r="C384" s="3"/>
      <c r="D384" s="5"/>
      <c r="E384" s="3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8" x14ac:dyDescent="0.25">
      <c r="A385" s="3"/>
      <c r="B385" s="3"/>
      <c r="C385" s="3"/>
      <c r="D385" s="5"/>
      <c r="E385" s="3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8" x14ac:dyDescent="0.25">
      <c r="A386" s="3"/>
      <c r="B386" s="3"/>
      <c r="C386" s="3"/>
      <c r="D386" s="5"/>
      <c r="E386" s="3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8" x14ac:dyDescent="0.25">
      <c r="A387" s="3"/>
      <c r="B387" s="3"/>
      <c r="C387" s="3"/>
      <c r="D387" s="5"/>
      <c r="E387" s="3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8" x14ac:dyDescent="0.25">
      <c r="A388" s="3"/>
      <c r="B388" s="3"/>
      <c r="C388" s="3"/>
      <c r="D388" s="5"/>
      <c r="E388" s="3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8" x14ac:dyDescent="0.25">
      <c r="A389" s="3"/>
      <c r="B389" s="3"/>
      <c r="C389" s="3"/>
      <c r="D389" s="5"/>
      <c r="E389" s="3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8" x14ac:dyDescent="0.25">
      <c r="A390" s="3"/>
      <c r="B390" s="3"/>
      <c r="C390" s="3"/>
      <c r="D390" s="5"/>
      <c r="E390" s="3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8" x14ac:dyDescent="0.25">
      <c r="A391" s="3"/>
      <c r="B391" s="3"/>
      <c r="C391" s="3"/>
      <c r="D391" s="5"/>
      <c r="E391" s="3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8" x14ac:dyDescent="0.25">
      <c r="A392" s="3"/>
      <c r="B392" s="3"/>
      <c r="C392" s="3"/>
      <c r="D392" s="5"/>
      <c r="E392" s="3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8" x14ac:dyDescent="0.25">
      <c r="A393" s="3"/>
      <c r="B393" s="3"/>
      <c r="C393" s="3"/>
      <c r="D393" s="5"/>
      <c r="E393" s="3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8" x14ac:dyDescent="0.25">
      <c r="A394" s="3"/>
      <c r="B394" s="3"/>
      <c r="C394" s="3"/>
      <c r="D394" s="5"/>
      <c r="E394" s="3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8" x14ac:dyDescent="0.25">
      <c r="A395" s="3"/>
      <c r="B395" s="3"/>
      <c r="C395" s="3"/>
      <c r="D395" s="5"/>
      <c r="E395" s="3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8" x14ac:dyDescent="0.25">
      <c r="A396" s="3"/>
      <c r="B396" s="3"/>
      <c r="C396" s="3"/>
      <c r="D396" s="5"/>
      <c r="E396" s="3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8" x14ac:dyDescent="0.25">
      <c r="A397" s="3"/>
      <c r="B397" s="3"/>
      <c r="C397" s="3"/>
      <c r="D397" s="5"/>
      <c r="E397" s="3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8" x14ac:dyDescent="0.25">
      <c r="A398" s="3"/>
      <c r="B398" s="3"/>
      <c r="C398" s="3"/>
      <c r="D398" s="5"/>
      <c r="E398" s="3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8" x14ac:dyDescent="0.25">
      <c r="A399" s="3"/>
      <c r="B399" s="3"/>
      <c r="C399" s="3"/>
      <c r="D399" s="5"/>
      <c r="E399" s="3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8" x14ac:dyDescent="0.25">
      <c r="A400" s="3"/>
      <c r="B400" s="3"/>
      <c r="C400" s="3"/>
      <c r="D400" s="5"/>
      <c r="E400" s="3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8" x14ac:dyDescent="0.25">
      <c r="A401" s="3"/>
      <c r="B401" s="3"/>
      <c r="C401" s="3"/>
      <c r="D401" s="5"/>
      <c r="E401" s="3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8" x14ac:dyDescent="0.25">
      <c r="A402" s="3"/>
      <c r="B402" s="3"/>
      <c r="C402" s="3"/>
      <c r="D402" s="5"/>
      <c r="E402" s="3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8" x14ac:dyDescent="0.25">
      <c r="A403" s="3"/>
      <c r="B403" s="3"/>
      <c r="C403" s="3"/>
      <c r="D403" s="5"/>
      <c r="E403" s="3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8" x14ac:dyDescent="0.25">
      <c r="A404" s="3"/>
      <c r="B404" s="3"/>
      <c r="C404" s="3"/>
      <c r="D404" s="5"/>
      <c r="E404" s="3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8" x14ac:dyDescent="0.25">
      <c r="A405" s="3"/>
      <c r="B405" s="3"/>
      <c r="C405" s="3"/>
      <c r="D405" s="5"/>
      <c r="E405" s="3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8" x14ac:dyDescent="0.25">
      <c r="A406" s="3"/>
      <c r="B406" s="3"/>
      <c r="C406" s="3"/>
      <c r="D406" s="5"/>
      <c r="E406" s="3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8" x14ac:dyDescent="0.25">
      <c r="A407" s="3"/>
      <c r="B407" s="3"/>
      <c r="C407" s="3"/>
      <c r="D407" s="5"/>
      <c r="E407" s="3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8" x14ac:dyDescent="0.25">
      <c r="A408" s="3"/>
      <c r="B408" s="3"/>
      <c r="C408" s="3"/>
      <c r="D408" s="5"/>
      <c r="E408" s="3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8" x14ac:dyDescent="0.25">
      <c r="A409" s="3"/>
      <c r="B409" s="3"/>
      <c r="C409" s="3"/>
      <c r="D409" s="5"/>
      <c r="E409" s="3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8" x14ac:dyDescent="0.25">
      <c r="A410" s="3"/>
      <c r="B410" s="3"/>
      <c r="C410" s="3"/>
      <c r="D410" s="5"/>
      <c r="E410" s="3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8" x14ac:dyDescent="0.25">
      <c r="A411" s="3"/>
      <c r="B411" s="3"/>
      <c r="C411" s="3"/>
      <c r="D411" s="5"/>
      <c r="E411" s="3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8" x14ac:dyDescent="0.25">
      <c r="A412" s="3"/>
      <c r="B412" s="3"/>
      <c r="C412" s="3"/>
      <c r="D412" s="5"/>
      <c r="E412" s="3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8" x14ac:dyDescent="0.25">
      <c r="A413" s="3"/>
      <c r="B413" s="3"/>
      <c r="C413" s="3"/>
      <c r="D413" s="5"/>
      <c r="E413" s="3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8" x14ac:dyDescent="0.25">
      <c r="A414" s="3"/>
      <c r="B414" s="3"/>
      <c r="C414" s="3"/>
      <c r="D414" s="5"/>
      <c r="E414" s="3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8" x14ac:dyDescent="0.25">
      <c r="A415" s="3"/>
      <c r="B415" s="3"/>
      <c r="C415" s="3"/>
      <c r="D415" s="5"/>
      <c r="E415" s="3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8" x14ac:dyDescent="0.25">
      <c r="A416" s="3"/>
      <c r="B416" s="3"/>
      <c r="C416" s="3"/>
      <c r="D416" s="5"/>
      <c r="E416" s="3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8" x14ac:dyDescent="0.25">
      <c r="A417" s="3"/>
      <c r="B417" s="3"/>
      <c r="C417" s="3"/>
      <c r="D417" s="5"/>
      <c r="E417" s="3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8" x14ac:dyDescent="0.25">
      <c r="A418" s="3"/>
      <c r="B418" s="3"/>
      <c r="C418" s="3"/>
      <c r="D418" s="5"/>
      <c r="E418" s="3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8" x14ac:dyDescent="0.25">
      <c r="A419" s="3"/>
      <c r="B419" s="3"/>
      <c r="C419" s="3"/>
      <c r="D419" s="5"/>
      <c r="E419" s="3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8" x14ac:dyDescent="0.25">
      <c r="A420" s="3"/>
      <c r="B420" s="3"/>
      <c r="C420" s="3"/>
      <c r="D420" s="5"/>
      <c r="E420" s="3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8" x14ac:dyDescent="0.25">
      <c r="A421" s="3"/>
      <c r="B421" s="3"/>
      <c r="C421" s="3"/>
      <c r="D421" s="5"/>
      <c r="E421" s="3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8" x14ac:dyDescent="0.25">
      <c r="A422" s="3"/>
      <c r="B422" s="3"/>
      <c r="C422" s="3"/>
      <c r="D422" s="5"/>
      <c r="E422" s="3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8" x14ac:dyDescent="0.25">
      <c r="A423" s="3"/>
      <c r="B423" s="3"/>
      <c r="C423" s="3"/>
      <c r="D423" s="5"/>
      <c r="E423" s="3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8" x14ac:dyDescent="0.25">
      <c r="A424" s="3"/>
      <c r="B424" s="3"/>
      <c r="C424" s="3"/>
      <c r="D424" s="5"/>
      <c r="E424" s="3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8" x14ac:dyDescent="0.25">
      <c r="A425" s="3"/>
      <c r="B425" s="3"/>
      <c r="C425" s="3"/>
      <c r="D425" s="5"/>
      <c r="E425" s="3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8" x14ac:dyDescent="0.25">
      <c r="A426" s="3"/>
      <c r="B426" s="3"/>
      <c r="C426" s="3"/>
      <c r="D426" s="5"/>
      <c r="E426" s="3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8" x14ac:dyDescent="0.25">
      <c r="A427" s="3"/>
      <c r="B427" s="3"/>
      <c r="C427" s="3"/>
      <c r="D427" s="5"/>
      <c r="E427" s="3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8" x14ac:dyDescent="0.25">
      <c r="A428" s="3"/>
      <c r="B428" s="3"/>
      <c r="C428" s="3"/>
      <c r="D428" s="5"/>
      <c r="E428" s="3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8" x14ac:dyDescent="0.25">
      <c r="A429" s="3"/>
      <c r="B429" s="3"/>
      <c r="C429" s="3"/>
      <c r="D429" s="5"/>
      <c r="E429" s="3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8" x14ac:dyDescent="0.25">
      <c r="A430" s="3"/>
      <c r="B430" s="3"/>
      <c r="C430" s="3"/>
      <c r="D430" s="5"/>
      <c r="E430" s="3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8" x14ac:dyDescent="0.25">
      <c r="A431" s="3"/>
      <c r="B431" s="3"/>
      <c r="C431" s="3"/>
      <c r="D431" s="5"/>
      <c r="E431" s="3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8" x14ac:dyDescent="0.25">
      <c r="A432" s="3"/>
      <c r="B432" s="3"/>
      <c r="C432" s="3"/>
      <c r="D432" s="5"/>
      <c r="E432" s="3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8" x14ac:dyDescent="0.25">
      <c r="A433" s="3"/>
      <c r="B433" s="3"/>
      <c r="C433" s="3"/>
      <c r="D433" s="5"/>
      <c r="E433" s="3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8" x14ac:dyDescent="0.25">
      <c r="A434" s="3"/>
      <c r="B434" s="3"/>
      <c r="C434" s="3"/>
      <c r="D434" s="5"/>
      <c r="E434" s="3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8" x14ac:dyDescent="0.25">
      <c r="A435" s="3"/>
      <c r="B435" s="3"/>
      <c r="C435" s="3"/>
      <c r="D435" s="5"/>
      <c r="E435" s="3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8" x14ac:dyDescent="0.25">
      <c r="A436" s="3"/>
      <c r="B436" s="3"/>
      <c r="C436" s="3"/>
      <c r="D436" s="5"/>
      <c r="E436" s="3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8" x14ac:dyDescent="0.25">
      <c r="A437" s="3"/>
      <c r="B437" s="3"/>
      <c r="C437" s="3"/>
      <c r="D437" s="5"/>
      <c r="E437" s="3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8" x14ac:dyDescent="0.25">
      <c r="A438" s="3"/>
      <c r="B438" s="3"/>
      <c r="C438" s="3"/>
      <c r="D438" s="5"/>
      <c r="E438" s="3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8" x14ac:dyDescent="0.25">
      <c r="A439" s="3"/>
      <c r="B439" s="3"/>
      <c r="C439" s="3"/>
      <c r="D439" s="5"/>
      <c r="E439" s="3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8" x14ac:dyDescent="0.25">
      <c r="A440" s="3"/>
      <c r="B440" s="3"/>
      <c r="C440" s="3"/>
      <c r="D440" s="5"/>
      <c r="E440" s="3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8" x14ac:dyDescent="0.25">
      <c r="A441" s="3"/>
      <c r="B441" s="3"/>
      <c r="C441" s="3"/>
      <c r="D441" s="5"/>
      <c r="E441" s="3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8" x14ac:dyDescent="0.25">
      <c r="A442" s="3"/>
      <c r="B442" s="3"/>
      <c r="C442" s="3"/>
      <c r="D442" s="5"/>
      <c r="E442" s="3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8" x14ac:dyDescent="0.25">
      <c r="A443" s="3"/>
      <c r="B443" s="3"/>
      <c r="C443" s="3"/>
      <c r="D443" s="5"/>
      <c r="E443" s="3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8" x14ac:dyDescent="0.25">
      <c r="A444" s="3"/>
      <c r="B444" s="3"/>
      <c r="C444" s="3"/>
      <c r="D444" s="5"/>
      <c r="E444" s="3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8" x14ac:dyDescent="0.25">
      <c r="A445" s="3"/>
      <c r="B445" s="3"/>
      <c r="C445" s="3"/>
      <c r="D445" s="5"/>
      <c r="E445" s="3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8" x14ac:dyDescent="0.25">
      <c r="A446" s="3"/>
      <c r="B446" s="3"/>
      <c r="C446" s="3"/>
      <c r="D446" s="5"/>
      <c r="E446" s="3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8" x14ac:dyDescent="0.25">
      <c r="A447" s="3"/>
      <c r="B447" s="3"/>
      <c r="C447" s="3"/>
      <c r="D447" s="5"/>
      <c r="E447" s="3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8" x14ac:dyDescent="0.25">
      <c r="A448" s="3"/>
      <c r="B448" s="3"/>
      <c r="C448" s="3"/>
      <c r="D448" s="5"/>
      <c r="E448" s="3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8" x14ac:dyDescent="0.25">
      <c r="A449" s="3"/>
      <c r="B449" s="3"/>
      <c r="C449" s="3"/>
      <c r="D449" s="5"/>
      <c r="E449" s="3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8" x14ac:dyDescent="0.25">
      <c r="A450" s="3"/>
      <c r="B450" s="3"/>
      <c r="C450" s="3"/>
      <c r="D450" s="5"/>
      <c r="E450" s="3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8" x14ac:dyDescent="0.25">
      <c r="A451" s="3"/>
      <c r="B451" s="3"/>
      <c r="C451" s="3"/>
      <c r="D451" s="5"/>
      <c r="E451" s="3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8" x14ac:dyDescent="0.25">
      <c r="A452" s="3"/>
      <c r="B452" s="3"/>
      <c r="C452" s="3"/>
      <c r="D452" s="5"/>
      <c r="E452" s="3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8" x14ac:dyDescent="0.25">
      <c r="A453" s="3"/>
      <c r="B453" s="3"/>
      <c r="C453" s="3"/>
      <c r="D453" s="5"/>
      <c r="E453" s="3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8" x14ac:dyDescent="0.25">
      <c r="A454" s="3"/>
      <c r="B454" s="3"/>
      <c r="C454" s="3"/>
      <c r="D454" s="5"/>
      <c r="E454" s="3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8" x14ac:dyDescent="0.25">
      <c r="A455" s="3"/>
      <c r="B455" s="3"/>
      <c r="C455" s="3"/>
      <c r="D455" s="5"/>
      <c r="E455" s="3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8" x14ac:dyDescent="0.25">
      <c r="A456" s="3"/>
      <c r="B456" s="3"/>
      <c r="C456" s="3"/>
      <c r="D456" s="5"/>
      <c r="E456" s="3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8" x14ac:dyDescent="0.25">
      <c r="A457" s="3"/>
      <c r="B457" s="3"/>
      <c r="C457" s="3"/>
      <c r="D457" s="5"/>
      <c r="E457" s="3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8" x14ac:dyDescent="0.25">
      <c r="A458" s="3"/>
      <c r="B458" s="3"/>
      <c r="C458" s="3"/>
      <c r="D458" s="5"/>
      <c r="E458" s="3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8" x14ac:dyDescent="0.25">
      <c r="A459" s="3"/>
      <c r="B459" s="3"/>
      <c r="C459" s="3"/>
      <c r="D459" s="5"/>
      <c r="E459" s="3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8" x14ac:dyDescent="0.25">
      <c r="A460" s="3"/>
      <c r="B460" s="3"/>
      <c r="C460" s="3"/>
      <c r="D460" s="5"/>
      <c r="E460" s="3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8" x14ac:dyDescent="0.25">
      <c r="A461" s="3"/>
      <c r="B461" s="3"/>
      <c r="C461" s="3"/>
      <c r="D461" s="5"/>
      <c r="E461" s="3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8" x14ac:dyDescent="0.25">
      <c r="A462" s="3"/>
      <c r="B462" s="3"/>
      <c r="C462" s="3"/>
      <c r="D462" s="5"/>
      <c r="E462" s="3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8" x14ac:dyDescent="0.25">
      <c r="A463" s="3"/>
      <c r="B463" s="3"/>
      <c r="C463" s="3"/>
      <c r="D463" s="5"/>
      <c r="E463" s="3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8" x14ac:dyDescent="0.25">
      <c r="A464" s="3"/>
      <c r="B464" s="3"/>
      <c r="C464" s="3"/>
      <c r="D464" s="5"/>
      <c r="E464" s="3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8" x14ac:dyDescent="0.25">
      <c r="A465" s="3"/>
      <c r="B465" s="3"/>
      <c r="C465" s="3"/>
      <c r="D465" s="5"/>
      <c r="E465" s="3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8" x14ac:dyDescent="0.25">
      <c r="A466" s="3"/>
      <c r="B466" s="3"/>
      <c r="C466" s="3"/>
      <c r="D466" s="5"/>
      <c r="E466" s="3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8" x14ac:dyDescent="0.25">
      <c r="A467" s="3"/>
      <c r="B467" s="3"/>
      <c r="C467" s="3"/>
      <c r="D467" s="5"/>
      <c r="E467" s="3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8" x14ac:dyDescent="0.25">
      <c r="A468" s="3"/>
      <c r="B468" s="3"/>
      <c r="C468" s="3"/>
      <c r="D468" s="5"/>
      <c r="E468" s="3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8" x14ac:dyDescent="0.25">
      <c r="A469" s="3"/>
      <c r="B469" s="3"/>
      <c r="C469" s="3"/>
      <c r="D469" s="5"/>
      <c r="E469" s="3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8" x14ac:dyDescent="0.25">
      <c r="A470" s="3"/>
      <c r="B470" s="3"/>
      <c r="C470" s="3"/>
      <c r="D470" s="5"/>
      <c r="E470" s="3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8" x14ac:dyDescent="0.25">
      <c r="A471" s="3"/>
      <c r="B471" s="3"/>
      <c r="C471" s="3"/>
      <c r="D471" s="5"/>
      <c r="E471" s="3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8" x14ac:dyDescent="0.25">
      <c r="A472" s="3"/>
      <c r="B472" s="3"/>
      <c r="C472" s="3"/>
      <c r="D472" s="5"/>
      <c r="E472" s="3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8" x14ac:dyDescent="0.25">
      <c r="A473" s="3"/>
      <c r="B473" s="3"/>
      <c r="C473" s="3"/>
      <c r="D473" s="5"/>
      <c r="E473" s="3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8" x14ac:dyDescent="0.25">
      <c r="A474" s="3"/>
      <c r="B474" s="3"/>
      <c r="C474" s="3"/>
      <c r="D474" s="5"/>
      <c r="E474" s="3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8" x14ac:dyDescent="0.25">
      <c r="A475" s="3"/>
      <c r="B475" s="3"/>
      <c r="C475" s="3"/>
      <c r="D475" s="5"/>
      <c r="E475" s="3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8" x14ac:dyDescent="0.25">
      <c r="A476" s="3"/>
      <c r="B476" s="3"/>
      <c r="C476" s="3"/>
      <c r="D476" s="5"/>
      <c r="E476" s="3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8" x14ac:dyDescent="0.25">
      <c r="A477" s="3"/>
      <c r="B477" s="3"/>
      <c r="C477" s="3"/>
      <c r="D477" s="5"/>
      <c r="E477" s="3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8" x14ac:dyDescent="0.25">
      <c r="A478" s="3"/>
      <c r="B478" s="3"/>
      <c r="C478" s="3"/>
      <c r="D478" s="5"/>
      <c r="E478" s="3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8" x14ac:dyDescent="0.25">
      <c r="A479" s="3"/>
      <c r="B479" s="3"/>
      <c r="C479" s="3"/>
      <c r="D479" s="5"/>
      <c r="E479" s="3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8" x14ac:dyDescent="0.25">
      <c r="A480" s="3"/>
      <c r="B480" s="3"/>
      <c r="C480" s="3"/>
      <c r="D480" s="5"/>
      <c r="E480" s="3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8" x14ac:dyDescent="0.25">
      <c r="A481" s="3"/>
      <c r="B481" s="3"/>
      <c r="C481" s="3"/>
      <c r="D481" s="5"/>
      <c r="E481" s="3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8" x14ac:dyDescent="0.25">
      <c r="A482" s="3"/>
      <c r="B482" s="3"/>
      <c r="C482" s="3"/>
      <c r="D482" s="5"/>
      <c r="E482" s="3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8" x14ac:dyDescent="0.25">
      <c r="A483" s="3"/>
      <c r="B483" s="3"/>
      <c r="C483" s="3"/>
      <c r="D483" s="5"/>
      <c r="E483" s="3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8" x14ac:dyDescent="0.25">
      <c r="A484" s="3"/>
      <c r="B484" s="3"/>
      <c r="C484" s="3"/>
      <c r="D484" s="5"/>
      <c r="E484" s="3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8" x14ac:dyDescent="0.25">
      <c r="A485" s="3"/>
      <c r="B485" s="3"/>
      <c r="C485" s="3"/>
      <c r="D485" s="5"/>
      <c r="E485" s="3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8" x14ac:dyDescent="0.25">
      <c r="A486" s="3"/>
      <c r="B486" s="3"/>
      <c r="C486" s="3"/>
      <c r="D486" s="5"/>
      <c r="E486" s="3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8" x14ac:dyDescent="0.25">
      <c r="A487" s="3"/>
      <c r="B487" s="3"/>
      <c r="C487" s="3"/>
      <c r="D487" s="5"/>
      <c r="E487" s="3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8" x14ac:dyDescent="0.25">
      <c r="A488" s="3"/>
      <c r="B488" s="3"/>
      <c r="C488" s="3"/>
      <c r="D488" s="5"/>
      <c r="E488" s="3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8" x14ac:dyDescent="0.25">
      <c r="A489" s="3"/>
      <c r="B489" s="3"/>
      <c r="C489" s="3"/>
      <c r="D489" s="5"/>
      <c r="E489" s="3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8" x14ac:dyDescent="0.25">
      <c r="A490" s="3"/>
      <c r="B490" s="3"/>
      <c r="C490" s="3"/>
      <c r="D490" s="5"/>
      <c r="E490" s="3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8" x14ac:dyDescent="0.25">
      <c r="A491" s="3"/>
      <c r="B491" s="3"/>
      <c r="C491" s="3"/>
      <c r="D491" s="5"/>
      <c r="E491" s="3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8" x14ac:dyDescent="0.25">
      <c r="A492" s="3"/>
      <c r="B492" s="3"/>
      <c r="C492" s="3"/>
      <c r="D492" s="5"/>
      <c r="E492" s="3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8" x14ac:dyDescent="0.25">
      <c r="A493" s="3"/>
      <c r="B493" s="3"/>
      <c r="C493" s="3"/>
      <c r="D493" s="5"/>
      <c r="E493" s="3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8" x14ac:dyDescent="0.25">
      <c r="A494" s="3"/>
      <c r="B494" s="3"/>
      <c r="C494" s="3"/>
      <c r="D494" s="5"/>
      <c r="E494" s="3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8" x14ac:dyDescent="0.25">
      <c r="A495" s="3"/>
      <c r="B495" s="3"/>
      <c r="C495" s="3"/>
      <c r="D495" s="5"/>
      <c r="E495" s="3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8" x14ac:dyDescent="0.25">
      <c r="A496" s="3"/>
      <c r="B496" s="3"/>
      <c r="C496" s="3"/>
      <c r="D496" s="5"/>
      <c r="E496" s="3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8" x14ac:dyDescent="0.25">
      <c r="A497" s="3"/>
      <c r="B497" s="3"/>
      <c r="C497" s="3"/>
      <c r="D497" s="5"/>
      <c r="E497" s="3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8" x14ac:dyDescent="0.25">
      <c r="A498" s="3"/>
      <c r="B498" s="3"/>
      <c r="C498" s="3"/>
      <c r="D498" s="5"/>
      <c r="E498" s="3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8" x14ac:dyDescent="0.25">
      <c r="A499" s="3"/>
      <c r="B499" s="3"/>
      <c r="C499" s="3"/>
      <c r="D499" s="5"/>
      <c r="E499" s="3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8" x14ac:dyDescent="0.25">
      <c r="A500" s="3"/>
      <c r="B500" s="3"/>
      <c r="C500" s="3"/>
      <c r="D500" s="5"/>
      <c r="E500" s="3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8" x14ac:dyDescent="0.25">
      <c r="A501" s="3"/>
      <c r="B501" s="3"/>
      <c r="C501" s="3"/>
      <c r="D501" s="5"/>
      <c r="E501" s="3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8" x14ac:dyDescent="0.25">
      <c r="A502" s="3"/>
      <c r="B502" s="3"/>
      <c r="C502" s="3"/>
      <c r="D502" s="5"/>
      <c r="E502" s="3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8" x14ac:dyDescent="0.25">
      <c r="A503" s="3"/>
      <c r="B503" s="3"/>
      <c r="C503" s="3"/>
      <c r="D503" s="5"/>
      <c r="E503" s="3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8" x14ac:dyDescent="0.25">
      <c r="A504" s="3"/>
      <c r="B504" s="3"/>
      <c r="C504" s="3"/>
      <c r="D504" s="5"/>
      <c r="E504" s="3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8" x14ac:dyDescent="0.25">
      <c r="A505" s="3"/>
      <c r="B505" s="3"/>
      <c r="C505" s="3"/>
      <c r="D505" s="5"/>
      <c r="E505" s="3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8" x14ac:dyDescent="0.25">
      <c r="A506" s="3"/>
      <c r="B506" s="3"/>
      <c r="C506" s="3"/>
      <c r="D506" s="5"/>
      <c r="E506" s="3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8" x14ac:dyDescent="0.25">
      <c r="A507" s="3"/>
      <c r="B507" s="3"/>
      <c r="C507" s="3"/>
      <c r="D507" s="5"/>
      <c r="E507" s="3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8" x14ac:dyDescent="0.25">
      <c r="A508" s="3"/>
      <c r="B508" s="3"/>
      <c r="C508" s="3"/>
      <c r="D508" s="5"/>
      <c r="E508" s="3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8" x14ac:dyDescent="0.25">
      <c r="A509" s="3"/>
      <c r="B509" s="3"/>
      <c r="C509" s="3"/>
      <c r="D509" s="5"/>
      <c r="E509" s="3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8" x14ac:dyDescent="0.25">
      <c r="A510" s="3"/>
      <c r="B510" s="3"/>
      <c r="C510" s="3"/>
      <c r="D510" s="5"/>
      <c r="E510" s="3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8" x14ac:dyDescent="0.25">
      <c r="A511" s="3"/>
      <c r="B511" s="3"/>
      <c r="C511" s="3"/>
      <c r="D511" s="5"/>
      <c r="E511" s="3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8" x14ac:dyDescent="0.25">
      <c r="A512" s="3"/>
      <c r="B512" s="3"/>
      <c r="C512" s="3"/>
      <c r="D512" s="5"/>
      <c r="E512" s="3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8" x14ac:dyDescent="0.25">
      <c r="A513" s="3"/>
      <c r="B513" s="3"/>
      <c r="C513" s="3"/>
      <c r="D513" s="5"/>
      <c r="E513" s="3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8" x14ac:dyDescent="0.25">
      <c r="A514" s="3"/>
      <c r="B514" s="3"/>
      <c r="C514" s="3"/>
      <c r="D514" s="5"/>
      <c r="E514" s="3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8" x14ac:dyDescent="0.25">
      <c r="A515" s="3"/>
      <c r="B515" s="3"/>
      <c r="C515" s="3"/>
      <c r="D515" s="5"/>
      <c r="E515" s="3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8" x14ac:dyDescent="0.25">
      <c r="A516" s="3"/>
      <c r="B516" s="3"/>
      <c r="C516" s="3"/>
      <c r="D516" s="5"/>
      <c r="E516" s="3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8" x14ac:dyDescent="0.25">
      <c r="A517" s="3"/>
      <c r="B517" s="3"/>
      <c r="C517" s="3"/>
      <c r="D517" s="5"/>
      <c r="E517" s="3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8" x14ac:dyDescent="0.25">
      <c r="A518" s="3"/>
      <c r="B518" s="3"/>
      <c r="C518" s="3"/>
      <c r="D518" s="5"/>
      <c r="E518" s="3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8" x14ac:dyDescent="0.25">
      <c r="A519" s="3"/>
      <c r="B519" s="3"/>
      <c r="C519" s="3"/>
      <c r="D519" s="5"/>
      <c r="E519" s="3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8" x14ac:dyDescent="0.25">
      <c r="A520" s="3"/>
      <c r="B520" s="3"/>
      <c r="C520" s="3"/>
      <c r="D520" s="5"/>
      <c r="E520" s="3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8" x14ac:dyDescent="0.25">
      <c r="A521" s="3"/>
      <c r="B521" s="3"/>
      <c r="C521" s="3"/>
      <c r="D521" s="5"/>
      <c r="E521" s="3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8" x14ac:dyDescent="0.25">
      <c r="A522" s="3"/>
      <c r="B522" s="3"/>
      <c r="C522" s="3"/>
      <c r="D522" s="5"/>
      <c r="E522" s="3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8" x14ac:dyDescent="0.25">
      <c r="A523" s="3"/>
      <c r="B523" s="3"/>
      <c r="C523" s="3"/>
      <c r="D523" s="5"/>
      <c r="E523" s="3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8" x14ac:dyDescent="0.25">
      <c r="A524" s="3"/>
      <c r="B524" s="3"/>
      <c r="C524" s="3"/>
      <c r="D524" s="5"/>
      <c r="E524" s="3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8" x14ac:dyDescent="0.25">
      <c r="A525" s="3"/>
      <c r="B525" s="3"/>
      <c r="C525" s="3"/>
      <c r="D525" s="5"/>
      <c r="E525" s="3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8" x14ac:dyDescent="0.25">
      <c r="A526" s="3"/>
      <c r="B526" s="3"/>
      <c r="C526" s="3"/>
      <c r="D526" s="5"/>
      <c r="E526" s="3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8" x14ac:dyDescent="0.25">
      <c r="A527" s="3"/>
      <c r="B527" s="3"/>
      <c r="C527" s="3"/>
      <c r="D527" s="5"/>
      <c r="E527" s="3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8" x14ac:dyDescent="0.25">
      <c r="A528" s="3"/>
      <c r="B528" s="3"/>
      <c r="C528" s="3"/>
      <c r="D528" s="5"/>
      <c r="E528" s="3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8" x14ac:dyDescent="0.25">
      <c r="A529" s="3"/>
      <c r="B529" s="3"/>
      <c r="C529" s="3"/>
      <c r="D529" s="5"/>
      <c r="E529" s="3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8" x14ac:dyDescent="0.25">
      <c r="A530" s="3"/>
      <c r="B530" s="3"/>
      <c r="C530" s="3"/>
      <c r="D530" s="5"/>
      <c r="E530" s="3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8" x14ac:dyDescent="0.25">
      <c r="A531" s="3"/>
      <c r="B531" s="3"/>
      <c r="C531" s="3"/>
      <c r="D531" s="5"/>
      <c r="E531" s="3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8" x14ac:dyDescent="0.25">
      <c r="A532" s="3"/>
      <c r="B532" s="3"/>
      <c r="C532" s="3"/>
      <c r="D532" s="5"/>
      <c r="E532" s="3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8" x14ac:dyDescent="0.25">
      <c r="A533" s="3"/>
      <c r="B533" s="3"/>
      <c r="C533" s="3"/>
      <c r="D533" s="5"/>
      <c r="E533" s="3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8" x14ac:dyDescent="0.25">
      <c r="A534" s="3"/>
      <c r="B534" s="3"/>
      <c r="C534" s="3"/>
      <c r="D534" s="5"/>
      <c r="E534" s="3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8" x14ac:dyDescent="0.25">
      <c r="A535" s="3"/>
      <c r="B535" s="3"/>
      <c r="C535" s="3"/>
      <c r="D535" s="5"/>
      <c r="E535" s="3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8" x14ac:dyDescent="0.25">
      <c r="A536" s="3"/>
      <c r="B536" s="3"/>
      <c r="C536" s="3"/>
      <c r="D536" s="5"/>
      <c r="E536" s="3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8" x14ac:dyDescent="0.25">
      <c r="A537" s="3"/>
      <c r="B537" s="3"/>
      <c r="C537" s="3"/>
      <c r="D537" s="5"/>
      <c r="E537" s="3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8" x14ac:dyDescent="0.25">
      <c r="A538" s="3"/>
      <c r="B538" s="3"/>
      <c r="C538" s="3"/>
      <c r="D538" s="5"/>
      <c r="E538" s="3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8" x14ac:dyDescent="0.25">
      <c r="A539" s="3"/>
      <c r="B539" s="3"/>
      <c r="C539" s="3"/>
      <c r="D539" s="5"/>
      <c r="E539" s="3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8" x14ac:dyDescent="0.25">
      <c r="A540" s="3"/>
      <c r="B540" s="3"/>
      <c r="C540" s="3"/>
      <c r="D540" s="5"/>
      <c r="E540" s="3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8" x14ac:dyDescent="0.25">
      <c r="A541" s="3"/>
      <c r="B541" s="3"/>
      <c r="C541" s="3"/>
      <c r="D541" s="5"/>
      <c r="E541" s="3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8" x14ac:dyDescent="0.25">
      <c r="A542" s="3"/>
      <c r="B542" s="3"/>
      <c r="C542" s="3"/>
      <c r="D542" s="5"/>
      <c r="E542" s="3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8" x14ac:dyDescent="0.25">
      <c r="A543" s="3"/>
      <c r="B543" s="3"/>
      <c r="C543" s="3"/>
      <c r="D543" s="5"/>
      <c r="E543" s="3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8" x14ac:dyDescent="0.25">
      <c r="A544" s="3"/>
      <c r="B544" s="3"/>
      <c r="C544" s="3"/>
      <c r="D544" s="5"/>
      <c r="E544" s="3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8" x14ac:dyDescent="0.25">
      <c r="A545" s="3"/>
      <c r="B545" s="3"/>
      <c r="C545" s="3"/>
      <c r="D545" s="5"/>
      <c r="E545" s="3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8" x14ac:dyDescent="0.25">
      <c r="A546" s="3"/>
      <c r="B546" s="3"/>
      <c r="C546" s="3"/>
      <c r="D546" s="5"/>
      <c r="E546" s="3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8" x14ac:dyDescent="0.25">
      <c r="A547" s="3"/>
      <c r="B547" s="3"/>
      <c r="C547" s="3"/>
      <c r="D547" s="5"/>
      <c r="E547" s="3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8" x14ac:dyDescent="0.25">
      <c r="A548" s="3"/>
      <c r="B548" s="3"/>
      <c r="C548" s="3"/>
      <c r="D548" s="5"/>
      <c r="E548" s="3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8" x14ac:dyDescent="0.25">
      <c r="A549" s="3"/>
      <c r="B549" s="3"/>
      <c r="C549" s="3"/>
      <c r="D549" s="5"/>
      <c r="E549" s="3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8" x14ac:dyDescent="0.25">
      <c r="A550" s="3"/>
      <c r="B550" s="3"/>
      <c r="C550" s="3"/>
      <c r="D550" s="5"/>
      <c r="E550" s="3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8" x14ac:dyDescent="0.25">
      <c r="A551" s="3"/>
      <c r="B551" s="3"/>
      <c r="C551" s="3"/>
      <c r="D551" s="5"/>
      <c r="E551" s="3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8" x14ac:dyDescent="0.25">
      <c r="A552" s="3"/>
      <c r="B552" s="3"/>
      <c r="C552" s="3"/>
      <c r="D552" s="5"/>
      <c r="E552" s="3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8" x14ac:dyDescent="0.25">
      <c r="A553" s="3"/>
      <c r="B553" s="3"/>
      <c r="C553" s="3"/>
      <c r="D553" s="5"/>
      <c r="E553" s="3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8" x14ac:dyDescent="0.25">
      <c r="A554" s="3"/>
      <c r="B554" s="3"/>
      <c r="C554" s="3"/>
      <c r="D554" s="5"/>
      <c r="E554" s="3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8" x14ac:dyDescent="0.25">
      <c r="A555" s="3"/>
      <c r="B555" s="3"/>
      <c r="C555" s="3"/>
      <c r="D555" s="5"/>
      <c r="E555" s="3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8" x14ac:dyDescent="0.25">
      <c r="A556" s="3"/>
      <c r="B556" s="3"/>
      <c r="C556" s="3"/>
      <c r="D556" s="5"/>
      <c r="E556" s="3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8" x14ac:dyDescent="0.25">
      <c r="A557" s="3"/>
      <c r="B557" s="3"/>
      <c r="C557" s="3"/>
      <c r="D557" s="5"/>
      <c r="E557" s="3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8" x14ac:dyDescent="0.25">
      <c r="A558" s="3"/>
      <c r="B558" s="3"/>
      <c r="C558" s="3"/>
      <c r="D558" s="5"/>
      <c r="E558" s="3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8" x14ac:dyDescent="0.25">
      <c r="A559" s="3"/>
      <c r="B559" s="3"/>
      <c r="C559" s="3"/>
      <c r="D559" s="5"/>
      <c r="E559" s="3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8" x14ac:dyDescent="0.25">
      <c r="A560" s="3"/>
      <c r="B560" s="3"/>
      <c r="C560" s="3"/>
      <c r="D560" s="5"/>
      <c r="E560" s="3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8" x14ac:dyDescent="0.25">
      <c r="A561" s="3"/>
      <c r="B561" s="3"/>
      <c r="C561" s="3"/>
      <c r="D561" s="5"/>
      <c r="E561" s="3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8" x14ac:dyDescent="0.25">
      <c r="A562" s="3"/>
      <c r="B562" s="3"/>
      <c r="C562" s="3"/>
      <c r="D562" s="5"/>
      <c r="E562" s="3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8" x14ac:dyDescent="0.25">
      <c r="A563" s="3"/>
      <c r="B563" s="3"/>
      <c r="C563" s="3"/>
      <c r="D563" s="5"/>
      <c r="E563" s="3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8" x14ac:dyDescent="0.25">
      <c r="A564" s="3"/>
      <c r="B564" s="3"/>
      <c r="C564" s="3"/>
      <c r="D564" s="5"/>
      <c r="E564" s="3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8" x14ac:dyDescent="0.25">
      <c r="A565" s="3"/>
      <c r="B565" s="3"/>
      <c r="C565" s="3"/>
      <c r="D565" s="5"/>
      <c r="E565" s="3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8" x14ac:dyDescent="0.25">
      <c r="A566" s="3"/>
      <c r="B566" s="3"/>
      <c r="C566" s="3"/>
      <c r="D566" s="5"/>
      <c r="E566" s="3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8" x14ac:dyDescent="0.25">
      <c r="A567" s="3"/>
      <c r="B567" s="3"/>
      <c r="C567" s="3"/>
      <c r="D567" s="5"/>
      <c r="E567" s="3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8" x14ac:dyDescent="0.25">
      <c r="A568" s="3"/>
      <c r="B568" s="3"/>
      <c r="C568" s="3"/>
      <c r="D568" s="5"/>
      <c r="E568" s="3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8" x14ac:dyDescent="0.25">
      <c r="A569" s="3"/>
      <c r="B569" s="3"/>
      <c r="C569" s="3"/>
      <c r="D569" s="5"/>
      <c r="E569" s="3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8" x14ac:dyDescent="0.25">
      <c r="A570" s="3"/>
      <c r="B570" s="3"/>
      <c r="C570" s="3"/>
      <c r="D570" s="5"/>
      <c r="E570" s="3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8" x14ac:dyDescent="0.25">
      <c r="A571" s="3"/>
      <c r="B571" s="3"/>
      <c r="C571" s="3"/>
      <c r="D571" s="5"/>
      <c r="E571" s="3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8" x14ac:dyDescent="0.25">
      <c r="A572" s="3"/>
      <c r="B572" s="3"/>
      <c r="C572" s="3"/>
      <c r="D572" s="5"/>
      <c r="E572" s="3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8" x14ac:dyDescent="0.25">
      <c r="A573" s="3"/>
      <c r="B573" s="3"/>
      <c r="C573" s="3"/>
      <c r="D573" s="5"/>
      <c r="E573" s="3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8" x14ac:dyDescent="0.25">
      <c r="A574" s="3"/>
      <c r="B574" s="3"/>
      <c r="C574" s="3"/>
      <c r="D574" s="5"/>
      <c r="E574" s="3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8" x14ac:dyDescent="0.25">
      <c r="A575" s="3"/>
      <c r="B575" s="3"/>
      <c r="C575" s="3"/>
      <c r="D575" s="5"/>
      <c r="E575" s="3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8" x14ac:dyDescent="0.25">
      <c r="A576" s="3"/>
      <c r="B576" s="3"/>
      <c r="C576" s="3"/>
      <c r="D576" s="5"/>
      <c r="E576" s="3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8" x14ac:dyDescent="0.25">
      <c r="A577" s="3"/>
      <c r="B577" s="3"/>
      <c r="C577" s="3"/>
      <c r="D577" s="5"/>
      <c r="E577" s="3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8" x14ac:dyDescent="0.25">
      <c r="A578" s="3"/>
      <c r="B578" s="3"/>
      <c r="C578" s="3"/>
      <c r="D578" s="5"/>
      <c r="E578" s="3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8" x14ac:dyDescent="0.25">
      <c r="A579" s="3"/>
      <c r="B579" s="3"/>
      <c r="C579" s="3"/>
      <c r="D579" s="5"/>
      <c r="E579" s="3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8" x14ac:dyDescent="0.25">
      <c r="A580" s="3"/>
      <c r="B580" s="3"/>
      <c r="C580" s="3"/>
      <c r="D580" s="5"/>
      <c r="E580" s="3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8" x14ac:dyDescent="0.25">
      <c r="A581" s="3"/>
      <c r="B581" s="3"/>
      <c r="C581" s="3"/>
      <c r="D581" s="5"/>
      <c r="E581" s="3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8" x14ac:dyDescent="0.25">
      <c r="A582" s="3"/>
      <c r="B582" s="3"/>
      <c r="C582" s="3"/>
      <c r="D582" s="5"/>
      <c r="E582" s="3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8" x14ac:dyDescent="0.25">
      <c r="A583" s="3"/>
      <c r="B583" s="3"/>
      <c r="C583" s="3"/>
      <c r="D583" s="5"/>
      <c r="E583" s="3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8" x14ac:dyDescent="0.25">
      <c r="A584" s="3"/>
      <c r="B584" s="3"/>
      <c r="C584" s="3"/>
      <c r="D584" s="5"/>
      <c r="E584" s="3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8" x14ac:dyDescent="0.25">
      <c r="A585" s="3"/>
      <c r="B585" s="3"/>
      <c r="C585" s="3"/>
      <c r="D585" s="5"/>
      <c r="E585" s="3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8" x14ac:dyDescent="0.25">
      <c r="A586" s="3"/>
      <c r="B586" s="3"/>
      <c r="C586" s="3"/>
      <c r="D586" s="5"/>
      <c r="E586" s="3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8" x14ac:dyDescent="0.25">
      <c r="A587" s="3"/>
      <c r="B587" s="3"/>
      <c r="C587" s="3"/>
      <c r="D587" s="5"/>
      <c r="E587" s="3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8" x14ac:dyDescent="0.25">
      <c r="A588" s="3"/>
      <c r="B588" s="3"/>
      <c r="C588" s="3"/>
      <c r="D588" s="5"/>
      <c r="E588" s="3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8" x14ac:dyDescent="0.25">
      <c r="A589" s="3"/>
      <c r="B589" s="3"/>
      <c r="C589" s="3"/>
      <c r="D589" s="5"/>
      <c r="E589" s="3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8" x14ac:dyDescent="0.25">
      <c r="A590" s="3"/>
      <c r="B590" s="3"/>
      <c r="C590" s="3"/>
      <c r="D590" s="5"/>
      <c r="E590" s="3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8" x14ac:dyDescent="0.25">
      <c r="A591" s="3"/>
      <c r="B591" s="3"/>
      <c r="C591" s="3"/>
      <c r="D591" s="5"/>
      <c r="E591" s="3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8" x14ac:dyDescent="0.25">
      <c r="A592" s="3"/>
      <c r="B592" s="3"/>
      <c r="C592" s="3"/>
      <c r="D592" s="5"/>
      <c r="E592" s="3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8" x14ac:dyDescent="0.25">
      <c r="A593" s="3"/>
      <c r="B593" s="3"/>
      <c r="C593" s="3"/>
      <c r="D593" s="5"/>
      <c r="E593" s="3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8" x14ac:dyDescent="0.25">
      <c r="A594" s="3"/>
      <c r="B594" s="3"/>
      <c r="C594" s="3"/>
      <c r="D594" s="5"/>
      <c r="E594" s="3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8" x14ac:dyDescent="0.25">
      <c r="A595" s="3"/>
      <c r="B595" s="3"/>
      <c r="C595" s="3"/>
      <c r="D595" s="5"/>
      <c r="E595" s="3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8" x14ac:dyDescent="0.25">
      <c r="A596" s="3"/>
      <c r="B596" s="3"/>
      <c r="C596" s="3"/>
      <c r="D596" s="5"/>
      <c r="E596" s="3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8" x14ac:dyDescent="0.25">
      <c r="A597" s="3"/>
      <c r="B597" s="3"/>
      <c r="C597" s="3"/>
      <c r="D597" s="5"/>
      <c r="E597" s="3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8" x14ac:dyDescent="0.25">
      <c r="A598" s="3"/>
      <c r="B598" s="3"/>
      <c r="C598" s="3"/>
      <c r="D598" s="5"/>
      <c r="E598" s="3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8" x14ac:dyDescent="0.25">
      <c r="A599" s="3"/>
      <c r="B599" s="3"/>
      <c r="C599" s="3"/>
      <c r="D599" s="5"/>
      <c r="E599" s="3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8" x14ac:dyDescent="0.25">
      <c r="A600" s="3"/>
      <c r="B600" s="3"/>
      <c r="C600" s="3"/>
      <c r="D600" s="5"/>
      <c r="E600" s="3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8" x14ac:dyDescent="0.25">
      <c r="A601" s="3"/>
      <c r="B601" s="3"/>
      <c r="C601" s="3"/>
      <c r="D601" s="5"/>
      <c r="E601" s="3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8" x14ac:dyDescent="0.25">
      <c r="A602" s="3"/>
      <c r="B602" s="3"/>
      <c r="C602" s="3"/>
      <c r="D602" s="5"/>
      <c r="E602" s="3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8" x14ac:dyDescent="0.25">
      <c r="A603" s="3"/>
      <c r="B603" s="3"/>
      <c r="C603" s="3"/>
      <c r="D603" s="5"/>
      <c r="E603" s="3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8" x14ac:dyDescent="0.25">
      <c r="A604" s="3"/>
      <c r="B604" s="3"/>
      <c r="C604" s="3"/>
      <c r="D604" s="5"/>
      <c r="E604" s="3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8" x14ac:dyDescent="0.25">
      <c r="A605" s="3"/>
      <c r="B605" s="3"/>
      <c r="C605" s="3"/>
      <c r="D605" s="5"/>
      <c r="E605" s="3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8" x14ac:dyDescent="0.25">
      <c r="A606" s="3"/>
      <c r="B606" s="3"/>
      <c r="C606" s="3"/>
      <c r="D606" s="5"/>
      <c r="E606" s="3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8" x14ac:dyDescent="0.25">
      <c r="A607" s="3"/>
      <c r="B607" s="3"/>
      <c r="C607" s="3"/>
      <c r="D607" s="5"/>
      <c r="E607" s="3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8" x14ac:dyDescent="0.25">
      <c r="A608" s="3"/>
      <c r="B608" s="3"/>
      <c r="C608" s="3"/>
      <c r="D608" s="5"/>
      <c r="E608" s="3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8" x14ac:dyDescent="0.25">
      <c r="A609" s="3"/>
      <c r="B609" s="3"/>
      <c r="C609" s="3"/>
      <c r="D609" s="5"/>
      <c r="E609" s="3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8" x14ac:dyDescent="0.25">
      <c r="A610" s="3"/>
      <c r="B610" s="3"/>
      <c r="C610" s="3"/>
      <c r="D610" s="5"/>
      <c r="E610" s="3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8" x14ac:dyDescent="0.25">
      <c r="A611" s="3"/>
      <c r="B611" s="3"/>
      <c r="C611" s="3"/>
      <c r="D611" s="5"/>
      <c r="E611" s="3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8" x14ac:dyDescent="0.25">
      <c r="A612" s="3"/>
      <c r="B612" s="3"/>
      <c r="C612" s="3"/>
      <c r="D612" s="5"/>
      <c r="E612" s="3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8" x14ac:dyDescent="0.25">
      <c r="A613" s="3"/>
      <c r="B613" s="3"/>
      <c r="C613" s="3"/>
      <c r="D613" s="5"/>
      <c r="E613" s="3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8" x14ac:dyDescent="0.25">
      <c r="A614" s="3"/>
      <c r="B614" s="3"/>
      <c r="C614" s="3"/>
      <c r="D614" s="5"/>
      <c r="E614" s="3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8" x14ac:dyDescent="0.25">
      <c r="A615" s="3"/>
      <c r="B615" s="3"/>
      <c r="C615" s="3"/>
      <c r="D615" s="5"/>
      <c r="E615" s="3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8" x14ac:dyDescent="0.25">
      <c r="A616" s="3"/>
      <c r="B616" s="3"/>
      <c r="C616" s="3"/>
      <c r="D616" s="5"/>
      <c r="E616" s="3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8" x14ac:dyDescent="0.25">
      <c r="A617" s="3"/>
      <c r="B617" s="3"/>
      <c r="C617" s="3"/>
      <c r="D617" s="5"/>
      <c r="E617" s="3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8" x14ac:dyDescent="0.25">
      <c r="A618" s="3"/>
      <c r="B618" s="3"/>
      <c r="C618" s="3"/>
      <c r="D618" s="5"/>
      <c r="E618" s="3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8" x14ac:dyDescent="0.25">
      <c r="A619" s="3"/>
      <c r="B619" s="3"/>
      <c r="C619" s="3"/>
      <c r="D619" s="5"/>
      <c r="E619" s="3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8" x14ac:dyDescent="0.25">
      <c r="A620" s="3"/>
      <c r="B620" s="3"/>
      <c r="C620" s="3"/>
      <c r="D620" s="5"/>
      <c r="E620" s="3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8" x14ac:dyDescent="0.25">
      <c r="A621" s="3"/>
      <c r="B621" s="3"/>
      <c r="C621" s="3"/>
      <c r="D621" s="5"/>
      <c r="E621" s="3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8" x14ac:dyDescent="0.25">
      <c r="A622" s="3"/>
      <c r="B622" s="3"/>
      <c r="C622" s="3"/>
      <c r="D622" s="5"/>
      <c r="E622" s="3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8" x14ac:dyDescent="0.25">
      <c r="A623" s="3"/>
      <c r="B623" s="3"/>
      <c r="C623" s="3"/>
      <c r="D623" s="5"/>
      <c r="E623" s="3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8" x14ac:dyDescent="0.25">
      <c r="A624" s="3"/>
      <c r="B624" s="3"/>
      <c r="C624" s="3"/>
      <c r="D624" s="5"/>
      <c r="E624" s="3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8" x14ac:dyDescent="0.25">
      <c r="A625" s="3"/>
      <c r="B625" s="3"/>
      <c r="C625" s="3"/>
      <c r="D625" s="5"/>
      <c r="E625" s="3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8" x14ac:dyDescent="0.25">
      <c r="A626" s="3"/>
      <c r="B626" s="3"/>
      <c r="C626" s="3"/>
      <c r="D626" s="5"/>
      <c r="E626" s="3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8" x14ac:dyDescent="0.25">
      <c r="A627" s="3"/>
      <c r="B627" s="3"/>
      <c r="C627" s="3"/>
      <c r="D627" s="5"/>
      <c r="E627" s="3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8" x14ac:dyDescent="0.25">
      <c r="A628" s="3"/>
      <c r="B628" s="3"/>
      <c r="C628" s="3"/>
      <c r="D628" s="5"/>
      <c r="E628" s="3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8" x14ac:dyDescent="0.25">
      <c r="A629" s="3"/>
      <c r="B629" s="3"/>
      <c r="C629" s="3"/>
      <c r="D629" s="5"/>
      <c r="E629" s="3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8" x14ac:dyDescent="0.25">
      <c r="A630" s="3"/>
      <c r="B630" s="3"/>
      <c r="C630" s="3"/>
      <c r="D630" s="5"/>
      <c r="E630" s="3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8" x14ac:dyDescent="0.25">
      <c r="A631" s="3"/>
      <c r="B631" s="3"/>
      <c r="C631" s="3"/>
      <c r="D631" s="5"/>
      <c r="E631" s="3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8" x14ac:dyDescent="0.25">
      <c r="A632" s="3"/>
      <c r="B632" s="3"/>
      <c r="C632" s="3"/>
      <c r="D632" s="5"/>
      <c r="E632" s="3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8" x14ac:dyDescent="0.25">
      <c r="A633" s="3"/>
      <c r="B633" s="3"/>
      <c r="C633" s="3"/>
      <c r="D633" s="5"/>
      <c r="E633" s="3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8" x14ac:dyDescent="0.25">
      <c r="A634" s="3"/>
      <c r="B634" s="3"/>
      <c r="C634" s="3"/>
      <c r="D634" s="5"/>
      <c r="E634" s="3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8" x14ac:dyDescent="0.25">
      <c r="A635" s="3"/>
      <c r="B635" s="3"/>
      <c r="C635" s="3"/>
      <c r="D635" s="5"/>
      <c r="E635" s="3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8" x14ac:dyDescent="0.25">
      <c r="A636" s="3"/>
      <c r="B636" s="3"/>
      <c r="C636" s="3"/>
      <c r="D636" s="5"/>
      <c r="E636" s="3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8" x14ac:dyDescent="0.25">
      <c r="A637" s="3"/>
      <c r="B637" s="3"/>
      <c r="C637" s="3"/>
      <c r="D637" s="5"/>
      <c r="E637" s="3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8" x14ac:dyDescent="0.25">
      <c r="A638" s="3"/>
      <c r="B638" s="3"/>
      <c r="C638" s="3"/>
      <c r="D638" s="5"/>
      <c r="E638" s="3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8" x14ac:dyDescent="0.25">
      <c r="A639" s="3"/>
      <c r="B639" s="3"/>
      <c r="C639" s="3"/>
      <c r="D639" s="5"/>
      <c r="E639" s="3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8" x14ac:dyDescent="0.25">
      <c r="A640" s="3"/>
      <c r="B640" s="3"/>
      <c r="C640" s="3"/>
      <c r="D640" s="5"/>
      <c r="E640" s="3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8" x14ac:dyDescent="0.25">
      <c r="A641" s="3"/>
      <c r="B641" s="3"/>
      <c r="C641" s="3"/>
      <c r="D641" s="5"/>
      <c r="E641" s="3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8" x14ac:dyDescent="0.25">
      <c r="A642" s="3"/>
      <c r="B642" s="3"/>
      <c r="C642" s="3"/>
      <c r="D642" s="5"/>
      <c r="E642" s="3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8" x14ac:dyDescent="0.25">
      <c r="A643" s="3"/>
      <c r="B643" s="3"/>
      <c r="C643" s="3"/>
      <c r="D643" s="5"/>
      <c r="E643" s="3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8" x14ac:dyDescent="0.25">
      <c r="A644" s="3"/>
      <c r="B644" s="3"/>
      <c r="C644" s="3"/>
      <c r="D644" s="5"/>
      <c r="E644" s="3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8" x14ac:dyDescent="0.25">
      <c r="A645" s="3"/>
      <c r="B645" s="3"/>
      <c r="C645" s="3"/>
      <c r="D645" s="5"/>
      <c r="E645" s="3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8" x14ac:dyDescent="0.25">
      <c r="A646" s="3"/>
      <c r="B646" s="3"/>
      <c r="C646" s="3"/>
      <c r="D646" s="5"/>
      <c r="E646" s="3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8" x14ac:dyDescent="0.25">
      <c r="A647" s="3"/>
      <c r="B647" s="3"/>
      <c r="C647" s="3"/>
      <c r="D647" s="5"/>
      <c r="E647" s="3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8" x14ac:dyDescent="0.25">
      <c r="A648" s="3"/>
      <c r="B648" s="3"/>
      <c r="C648" s="3"/>
      <c r="D648" s="5"/>
      <c r="E648" s="3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8" x14ac:dyDescent="0.25">
      <c r="A649" s="3"/>
      <c r="B649" s="3"/>
      <c r="C649" s="3"/>
      <c r="D649" s="5"/>
      <c r="E649" s="3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8" x14ac:dyDescent="0.25">
      <c r="A650" s="3"/>
      <c r="B650" s="3"/>
      <c r="C650" s="3"/>
      <c r="D650" s="5"/>
      <c r="E650" s="3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8" x14ac:dyDescent="0.25">
      <c r="A651" s="3"/>
      <c r="B651" s="3"/>
      <c r="C651" s="3"/>
      <c r="D651" s="5"/>
      <c r="E651" s="3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8" x14ac:dyDescent="0.25">
      <c r="A652" s="3"/>
      <c r="B652" s="3"/>
      <c r="C652" s="3"/>
      <c r="D652" s="5"/>
      <c r="E652" s="3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8" x14ac:dyDescent="0.25">
      <c r="A653" s="3"/>
      <c r="B653" s="3"/>
      <c r="C653" s="3"/>
      <c r="D653" s="5"/>
      <c r="E653" s="3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8" x14ac:dyDescent="0.25">
      <c r="A654" s="3"/>
      <c r="B654" s="3"/>
      <c r="C654" s="3"/>
      <c r="D654" s="5"/>
      <c r="E654" s="3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8" x14ac:dyDescent="0.25">
      <c r="A655" s="3"/>
      <c r="B655" s="3"/>
      <c r="C655" s="3"/>
      <c r="D655" s="5"/>
      <c r="E655" s="3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8" x14ac:dyDescent="0.25">
      <c r="A656" s="3"/>
      <c r="B656" s="3"/>
      <c r="C656" s="3"/>
      <c r="D656" s="5"/>
      <c r="E656" s="3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8" x14ac:dyDescent="0.25">
      <c r="A657" s="3"/>
      <c r="B657" s="3"/>
      <c r="C657" s="3"/>
      <c r="D657" s="5"/>
      <c r="E657" s="3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8" x14ac:dyDescent="0.25">
      <c r="A658" s="3"/>
      <c r="B658" s="3"/>
      <c r="C658" s="3"/>
      <c r="D658" s="5"/>
      <c r="E658" s="3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8" x14ac:dyDescent="0.25">
      <c r="A659" s="3"/>
      <c r="B659" s="3"/>
      <c r="C659" s="3"/>
      <c r="D659" s="5"/>
      <c r="E659" s="3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8" x14ac:dyDescent="0.25">
      <c r="A660" s="3"/>
      <c r="B660" s="3"/>
      <c r="C660" s="3"/>
      <c r="D660" s="5"/>
      <c r="E660" s="3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8" x14ac:dyDescent="0.25">
      <c r="A661" s="3"/>
      <c r="B661" s="3"/>
      <c r="C661" s="3"/>
      <c r="D661" s="5"/>
      <c r="E661" s="3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8" x14ac:dyDescent="0.25">
      <c r="A662" s="3"/>
      <c r="B662" s="3"/>
      <c r="C662" s="3"/>
      <c r="D662" s="5"/>
      <c r="E662" s="3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8" x14ac:dyDescent="0.25">
      <c r="A663" s="3"/>
      <c r="B663" s="3"/>
      <c r="C663" s="3"/>
      <c r="D663" s="5"/>
      <c r="E663" s="3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8" x14ac:dyDescent="0.25">
      <c r="A664" s="3"/>
      <c r="B664" s="3"/>
      <c r="C664" s="3"/>
      <c r="D664" s="5"/>
      <c r="E664" s="3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8" x14ac:dyDescent="0.25">
      <c r="A665" s="3"/>
      <c r="B665" s="3"/>
      <c r="C665" s="3"/>
      <c r="D665" s="5"/>
      <c r="E665" s="3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8" x14ac:dyDescent="0.25">
      <c r="A666" s="3"/>
      <c r="B666" s="3"/>
      <c r="C666" s="3"/>
      <c r="D666" s="5"/>
      <c r="E666" s="3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8" x14ac:dyDescent="0.25">
      <c r="A667" s="3"/>
      <c r="B667" s="3"/>
      <c r="C667" s="3"/>
      <c r="D667" s="5"/>
      <c r="E667" s="3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8" x14ac:dyDescent="0.25">
      <c r="A668" s="3"/>
      <c r="B668" s="3"/>
      <c r="C668" s="3"/>
      <c r="D668" s="5"/>
      <c r="E668" s="3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8" x14ac:dyDescent="0.25">
      <c r="A669" s="3"/>
      <c r="B669" s="3"/>
      <c r="C669" s="3"/>
      <c r="D669" s="5"/>
      <c r="E669" s="3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8" x14ac:dyDescent="0.25">
      <c r="A670" s="3"/>
      <c r="B670" s="3"/>
      <c r="C670" s="3"/>
      <c r="D670" s="5"/>
      <c r="E670" s="3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8" x14ac:dyDescent="0.25">
      <c r="A671" s="3"/>
      <c r="B671" s="3"/>
      <c r="C671" s="3"/>
      <c r="D671" s="5"/>
      <c r="E671" s="3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8" x14ac:dyDescent="0.25">
      <c r="A672" s="3"/>
      <c r="B672" s="3"/>
      <c r="C672" s="3"/>
      <c r="D672" s="5"/>
      <c r="E672" s="3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8" x14ac:dyDescent="0.25">
      <c r="A673" s="3"/>
      <c r="B673" s="3"/>
      <c r="C673" s="3"/>
      <c r="D673" s="5"/>
      <c r="E673" s="3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8" x14ac:dyDescent="0.25">
      <c r="A674" s="3"/>
      <c r="B674" s="3"/>
      <c r="C674" s="3"/>
      <c r="D674" s="5"/>
      <c r="E674" s="3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8" x14ac:dyDescent="0.25">
      <c r="A675" s="3"/>
      <c r="B675" s="3"/>
      <c r="C675" s="3"/>
      <c r="D675" s="5"/>
      <c r="E675" s="3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8" x14ac:dyDescent="0.25">
      <c r="A676" s="3"/>
      <c r="B676" s="3"/>
      <c r="C676" s="3"/>
      <c r="D676" s="5"/>
      <c r="E676" s="3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8" x14ac:dyDescent="0.25">
      <c r="A677" s="3"/>
      <c r="B677" s="3"/>
      <c r="C677" s="3"/>
      <c r="D677" s="5"/>
      <c r="E677" s="3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8" x14ac:dyDescent="0.25">
      <c r="A678" s="3"/>
      <c r="B678" s="3"/>
      <c r="C678" s="3"/>
      <c r="D678" s="5"/>
      <c r="E678" s="3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8" x14ac:dyDescent="0.25">
      <c r="A679" s="3"/>
      <c r="B679" s="3"/>
      <c r="C679" s="3"/>
      <c r="D679" s="5"/>
      <c r="E679" s="3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8" x14ac:dyDescent="0.25">
      <c r="A680" s="3"/>
      <c r="B680" s="3"/>
      <c r="C680" s="3"/>
      <c r="D680" s="5"/>
      <c r="E680" s="3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8" x14ac:dyDescent="0.25">
      <c r="A681" s="3"/>
      <c r="B681" s="3"/>
      <c r="C681" s="3"/>
      <c r="D681" s="5"/>
      <c r="E681" s="3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8" x14ac:dyDescent="0.25">
      <c r="A682" s="3"/>
      <c r="B682" s="3"/>
      <c r="C682" s="3"/>
      <c r="D682" s="5"/>
      <c r="E682" s="3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8" x14ac:dyDescent="0.25">
      <c r="A683" s="3"/>
      <c r="B683" s="3"/>
      <c r="C683" s="3"/>
      <c r="D683" s="5"/>
      <c r="E683" s="3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8" x14ac:dyDescent="0.25">
      <c r="A684" s="3"/>
      <c r="B684" s="3"/>
      <c r="C684" s="3"/>
      <c r="D684" s="5"/>
      <c r="E684" s="3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8" x14ac:dyDescent="0.25">
      <c r="A685" s="3"/>
      <c r="B685" s="3"/>
      <c r="C685" s="3"/>
      <c r="D685" s="5"/>
      <c r="E685" s="3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8" x14ac:dyDescent="0.25">
      <c r="A686" s="3"/>
      <c r="B686" s="3"/>
      <c r="C686" s="3"/>
      <c r="D686" s="5"/>
      <c r="E686" s="3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8" x14ac:dyDescent="0.25">
      <c r="A687" s="3"/>
      <c r="B687" s="3"/>
      <c r="C687" s="3"/>
      <c r="D687" s="5"/>
      <c r="E687" s="3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8" x14ac:dyDescent="0.25">
      <c r="A688" s="3"/>
      <c r="B688" s="3"/>
      <c r="C688" s="3"/>
      <c r="D688" s="5"/>
      <c r="E688" s="3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8" x14ac:dyDescent="0.25">
      <c r="A689" s="3"/>
      <c r="B689" s="3"/>
      <c r="C689" s="3"/>
      <c r="D689" s="5"/>
      <c r="E689" s="3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8" x14ac:dyDescent="0.25">
      <c r="A690" s="3"/>
      <c r="B690" s="3"/>
      <c r="C690" s="3"/>
      <c r="D690" s="5"/>
      <c r="E690" s="3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8" x14ac:dyDescent="0.25">
      <c r="A691" s="3"/>
      <c r="B691" s="3"/>
      <c r="C691" s="3"/>
      <c r="D691" s="5"/>
      <c r="E691" s="3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8" x14ac:dyDescent="0.25">
      <c r="A692" s="3"/>
      <c r="B692" s="3"/>
      <c r="C692" s="3"/>
      <c r="D692" s="5"/>
      <c r="E692" s="3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8" x14ac:dyDescent="0.25">
      <c r="A693" s="3"/>
      <c r="B693" s="3"/>
      <c r="C693" s="3"/>
      <c r="D693" s="5"/>
      <c r="E693" s="3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8" x14ac:dyDescent="0.25">
      <c r="A694" s="3"/>
      <c r="B694" s="3"/>
      <c r="C694" s="3"/>
      <c r="D694" s="5"/>
      <c r="E694" s="3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8" x14ac:dyDescent="0.25">
      <c r="A695" s="3"/>
      <c r="B695" s="3"/>
      <c r="C695" s="3"/>
      <c r="D695" s="5"/>
      <c r="E695" s="3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8" x14ac:dyDescent="0.25">
      <c r="A696" s="3"/>
      <c r="B696" s="3"/>
      <c r="C696" s="3"/>
      <c r="D696" s="5"/>
      <c r="E696" s="3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8" x14ac:dyDescent="0.25">
      <c r="A697" s="3"/>
      <c r="B697" s="3"/>
      <c r="C697" s="3"/>
      <c r="D697" s="5"/>
      <c r="E697" s="3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8" x14ac:dyDescent="0.25">
      <c r="A698" s="3"/>
      <c r="B698" s="3"/>
      <c r="C698" s="3"/>
      <c r="D698" s="5"/>
      <c r="E698" s="3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8" x14ac:dyDescent="0.25">
      <c r="A699" s="3"/>
      <c r="B699" s="3"/>
      <c r="C699" s="3"/>
      <c r="D699" s="5"/>
      <c r="E699" s="3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8" x14ac:dyDescent="0.25">
      <c r="A700" s="3"/>
      <c r="B700" s="3"/>
      <c r="C700" s="3"/>
      <c r="D700" s="5"/>
      <c r="E700" s="3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8" x14ac:dyDescent="0.25">
      <c r="A701" s="3"/>
      <c r="B701" s="3"/>
      <c r="C701" s="3"/>
      <c r="D701" s="5"/>
      <c r="E701" s="3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8" x14ac:dyDescent="0.25">
      <c r="A702" s="3"/>
      <c r="B702" s="3"/>
      <c r="C702" s="3"/>
      <c r="D702" s="5"/>
      <c r="E702" s="3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8" x14ac:dyDescent="0.25">
      <c r="A703" s="3"/>
      <c r="B703" s="3"/>
      <c r="C703" s="3"/>
      <c r="D703" s="5"/>
      <c r="E703" s="3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8" x14ac:dyDescent="0.25">
      <c r="A704" s="3"/>
      <c r="B704" s="3"/>
      <c r="C704" s="3"/>
      <c r="D704" s="5"/>
      <c r="E704" s="3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8" x14ac:dyDescent="0.25">
      <c r="A705" s="3"/>
      <c r="B705" s="3"/>
      <c r="C705" s="3"/>
      <c r="D705" s="5"/>
      <c r="E705" s="3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8" x14ac:dyDescent="0.25">
      <c r="A706" s="3"/>
      <c r="B706" s="3"/>
      <c r="C706" s="3"/>
      <c r="D706" s="5"/>
      <c r="E706" s="3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8" x14ac:dyDescent="0.25">
      <c r="A707" s="3"/>
      <c r="B707" s="3"/>
      <c r="C707" s="3"/>
      <c r="D707" s="5"/>
      <c r="E707" s="3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8" x14ac:dyDescent="0.25">
      <c r="A708" s="3"/>
      <c r="B708" s="3"/>
      <c r="C708" s="3"/>
      <c r="D708" s="5"/>
      <c r="E708" s="3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8" x14ac:dyDescent="0.25">
      <c r="A709" s="3"/>
      <c r="B709" s="3"/>
      <c r="C709" s="3"/>
      <c r="D709" s="5"/>
      <c r="E709" s="3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8" x14ac:dyDescent="0.25">
      <c r="A710" s="3"/>
      <c r="B710" s="3"/>
      <c r="C710" s="3"/>
      <c r="D710" s="5"/>
      <c r="E710" s="3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8" x14ac:dyDescent="0.25">
      <c r="A711" s="3"/>
      <c r="B711" s="3"/>
      <c r="C711" s="3"/>
      <c r="D711" s="5"/>
      <c r="E711" s="3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8" x14ac:dyDescent="0.25">
      <c r="A712" s="3"/>
      <c r="B712" s="3"/>
      <c r="C712" s="3"/>
      <c r="D712" s="5"/>
      <c r="E712" s="3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8" x14ac:dyDescent="0.25">
      <c r="A713" s="3"/>
      <c r="B713" s="3"/>
      <c r="C713" s="3"/>
      <c r="D713" s="5"/>
      <c r="E713" s="3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8" x14ac:dyDescent="0.25">
      <c r="A714" s="3"/>
      <c r="B714" s="3"/>
      <c r="C714" s="3"/>
      <c r="D714" s="5"/>
      <c r="E714" s="3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8" x14ac:dyDescent="0.25">
      <c r="A715" s="3"/>
      <c r="B715" s="3"/>
      <c r="C715" s="3"/>
      <c r="D715" s="5"/>
      <c r="E715" s="3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8" x14ac:dyDescent="0.25">
      <c r="A716" s="3"/>
      <c r="B716" s="3"/>
      <c r="C716" s="3"/>
      <c r="D716" s="5"/>
      <c r="E716" s="3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8" x14ac:dyDescent="0.25">
      <c r="A717" s="3"/>
      <c r="B717" s="3"/>
      <c r="C717" s="3"/>
      <c r="D717" s="5"/>
      <c r="E717" s="3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8" x14ac:dyDescent="0.25">
      <c r="A718" s="3"/>
      <c r="B718" s="3"/>
      <c r="C718" s="3"/>
      <c r="D718" s="5"/>
      <c r="E718" s="3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8" x14ac:dyDescent="0.25">
      <c r="A719" s="3"/>
      <c r="B719" s="3"/>
      <c r="C719" s="3"/>
      <c r="D719" s="5"/>
      <c r="E719" s="3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8" x14ac:dyDescent="0.25">
      <c r="A720" s="3"/>
      <c r="B720" s="3"/>
      <c r="C720" s="3"/>
      <c r="D720" s="5"/>
      <c r="E720" s="3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8" x14ac:dyDescent="0.25">
      <c r="A721" s="3"/>
      <c r="B721" s="3"/>
      <c r="C721" s="3"/>
      <c r="D721" s="5"/>
      <c r="E721" s="3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8" x14ac:dyDescent="0.25">
      <c r="A722" s="3"/>
      <c r="B722" s="3"/>
      <c r="C722" s="3"/>
      <c r="D722" s="5"/>
      <c r="E722" s="3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8" x14ac:dyDescent="0.25">
      <c r="A723" s="3"/>
      <c r="B723" s="3"/>
      <c r="C723" s="3"/>
      <c r="D723" s="5"/>
      <c r="E723" s="3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8" x14ac:dyDescent="0.25">
      <c r="A724" s="3"/>
      <c r="B724" s="3"/>
      <c r="C724" s="3"/>
      <c r="D724" s="5"/>
      <c r="E724" s="3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8" x14ac:dyDescent="0.25">
      <c r="A725" s="3"/>
      <c r="B725" s="3"/>
      <c r="C725" s="3"/>
      <c r="D725" s="5"/>
      <c r="E725" s="3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8" x14ac:dyDescent="0.25">
      <c r="A726" s="3"/>
      <c r="B726" s="3"/>
      <c r="C726" s="3"/>
      <c r="D726" s="5"/>
      <c r="E726" s="3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8" x14ac:dyDescent="0.25">
      <c r="A727" s="3"/>
      <c r="B727" s="3"/>
      <c r="C727" s="3"/>
      <c r="D727" s="5"/>
      <c r="E727" s="3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8" x14ac:dyDescent="0.25">
      <c r="A728" s="3"/>
      <c r="B728" s="3"/>
      <c r="C728" s="3"/>
      <c r="D728" s="5"/>
      <c r="E728" s="3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8" x14ac:dyDescent="0.25">
      <c r="A729" s="3"/>
      <c r="B729" s="3"/>
      <c r="C729" s="3"/>
      <c r="D729" s="5"/>
      <c r="E729" s="3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8" x14ac:dyDescent="0.25">
      <c r="A730" s="3"/>
      <c r="B730" s="3"/>
      <c r="C730" s="3"/>
      <c r="D730" s="5"/>
      <c r="E730" s="3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8" x14ac:dyDescent="0.25">
      <c r="A731" s="3"/>
      <c r="B731" s="3"/>
      <c r="C731" s="3"/>
      <c r="D731" s="5"/>
      <c r="E731" s="3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8" x14ac:dyDescent="0.25">
      <c r="A732" s="3"/>
      <c r="B732" s="3"/>
      <c r="C732" s="3"/>
      <c r="D732" s="5"/>
      <c r="E732" s="3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8" x14ac:dyDescent="0.25">
      <c r="A733" s="3"/>
      <c r="B733" s="3"/>
      <c r="C733" s="3"/>
      <c r="D733" s="5"/>
      <c r="E733" s="3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8" x14ac:dyDescent="0.25">
      <c r="A734" s="3"/>
      <c r="B734" s="3"/>
      <c r="C734" s="3"/>
      <c r="D734" s="5"/>
      <c r="E734" s="3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8" x14ac:dyDescent="0.25">
      <c r="A735" s="3"/>
      <c r="B735" s="3"/>
      <c r="C735" s="3"/>
      <c r="D735" s="5"/>
      <c r="E735" s="3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8" x14ac:dyDescent="0.25">
      <c r="A736" s="3"/>
      <c r="B736" s="3"/>
      <c r="C736" s="3"/>
      <c r="D736" s="5"/>
      <c r="E736" s="3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8" x14ac:dyDescent="0.25">
      <c r="A737" s="3"/>
      <c r="B737" s="3"/>
      <c r="C737" s="3"/>
      <c r="D737" s="5"/>
      <c r="E737" s="3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8" x14ac:dyDescent="0.25">
      <c r="A738" s="3"/>
      <c r="B738" s="3"/>
      <c r="C738" s="3"/>
      <c r="D738" s="5"/>
      <c r="E738" s="3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8" x14ac:dyDescent="0.25">
      <c r="A739" s="3"/>
      <c r="B739" s="3"/>
      <c r="C739" s="3"/>
      <c r="D739" s="5"/>
      <c r="E739" s="3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8" x14ac:dyDescent="0.25">
      <c r="A740" s="3"/>
      <c r="B740" s="3"/>
      <c r="C740" s="3"/>
      <c r="D740" s="5"/>
      <c r="E740" s="3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8" x14ac:dyDescent="0.25">
      <c r="A741" s="3"/>
      <c r="B741" s="3"/>
      <c r="C741" s="3"/>
      <c r="D741" s="5"/>
      <c r="E741" s="3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8" x14ac:dyDescent="0.25">
      <c r="A742" s="3"/>
      <c r="B742" s="3"/>
      <c r="C742" s="3"/>
      <c r="D742" s="5"/>
      <c r="E742" s="3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8" x14ac:dyDescent="0.25">
      <c r="A743" s="3"/>
      <c r="B743" s="3"/>
      <c r="C743" s="3"/>
      <c r="D743" s="5"/>
      <c r="E743" s="3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8" x14ac:dyDescent="0.25">
      <c r="A744" s="3"/>
      <c r="B744" s="3"/>
      <c r="C744" s="3"/>
      <c r="D744" s="5"/>
      <c r="E744" s="3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8" x14ac:dyDescent="0.25">
      <c r="A745" s="3"/>
      <c r="B745" s="3"/>
      <c r="C745" s="3"/>
      <c r="D745" s="5"/>
      <c r="E745" s="3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8" x14ac:dyDescent="0.25">
      <c r="A746" s="3"/>
      <c r="B746" s="3"/>
      <c r="C746" s="3"/>
      <c r="D746" s="5"/>
      <c r="E746" s="3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8" x14ac:dyDescent="0.25">
      <c r="A747" s="3"/>
      <c r="B747" s="3"/>
      <c r="C747" s="3"/>
      <c r="D747" s="5"/>
      <c r="E747" s="3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8" x14ac:dyDescent="0.25">
      <c r="A748" s="3"/>
      <c r="B748" s="3"/>
      <c r="C748" s="3"/>
      <c r="D748" s="5"/>
      <c r="E748" s="3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8" x14ac:dyDescent="0.25">
      <c r="A749" s="3"/>
      <c r="B749" s="3"/>
      <c r="C749" s="3"/>
      <c r="D749" s="5"/>
      <c r="E749" s="3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8" x14ac:dyDescent="0.25">
      <c r="A750" s="3"/>
      <c r="B750" s="3"/>
      <c r="C750" s="3"/>
      <c r="D750" s="5"/>
      <c r="E750" s="3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8" x14ac:dyDescent="0.25">
      <c r="A751" s="3"/>
      <c r="B751" s="3"/>
      <c r="C751" s="3"/>
      <c r="D751" s="5"/>
      <c r="E751" s="3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8" x14ac:dyDescent="0.25">
      <c r="A752" s="3"/>
      <c r="B752" s="3"/>
      <c r="C752" s="3"/>
      <c r="D752" s="5"/>
      <c r="E752" s="3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8" x14ac:dyDescent="0.25">
      <c r="A753" s="3"/>
      <c r="B753" s="3"/>
      <c r="C753" s="3"/>
      <c r="D753" s="5"/>
      <c r="E753" s="3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8" x14ac:dyDescent="0.25">
      <c r="A754" s="3"/>
      <c r="B754" s="3"/>
      <c r="C754" s="3"/>
      <c r="D754" s="5"/>
      <c r="E754" s="3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8" x14ac:dyDescent="0.25">
      <c r="A755" s="3"/>
      <c r="B755" s="3"/>
      <c r="C755" s="3"/>
      <c r="D755" s="5"/>
      <c r="E755" s="3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8" x14ac:dyDescent="0.25">
      <c r="A756" s="3"/>
      <c r="B756" s="3"/>
      <c r="C756" s="3"/>
      <c r="D756" s="5"/>
      <c r="E756" s="3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8" x14ac:dyDescent="0.25">
      <c r="A757" s="3"/>
      <c r="B757" s="3"/>
      <c r="C757" s="3"/>
      <c r="D757" s="5"/>
      <c r="E757" s="3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8" x14ac:dyDescent="0.25">
      <c r="A758" s="3"/>
      <c r="B758" s="3"/>
      <c r="C758" s="3"/>
      <c r="D758" s="5"/>
      <c r="E758" s="3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8" x14ac:dyDescent="0.25">
      <c r="A759" s="3"/>
      <c r="B759" s="3"/>
      <c r="C759" s="3"/>
      <c r="D759" s="5"/>
      <c r="E759" s="3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8" x14ac:dyDescent="0.25">
      <c r="A760" s="3"/>
      <c r="B760" s="3"/>
      <c r="C760" s="3"/>
      <c r="D760" s="5"/>
      <c r="E760" s="3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8" x14ac:dyDescent="0.25">
      <c r="A761" s="3"/>
      <c r="B761" s="3"/>
      <c r="C761" s="3"/>
      <c r="D761" s="5"/>
      <c r="E761" s="3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8" x14ac:dyDescent="0.25">
      <c r="A762" s="3"/>
      <c r="B762" s="3"/>
      <c r="C762" s="3"/>
      <c r="D762" s="5"/>
      <c r="E762" s="3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8" x14ac:dyDescent="0.25">
      <c r="A763" s="3"/>
      <c r="B763" s="3"/>
      <c r="C763" s="3"/>
      <c r="D763" s="5"/>
      <c r="E763" s="3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8" x14ac:dyDescent="0.25">
      <c r="A764" s="3"/>
      <c r="B764" s="3"/>
      <c r="C764" s="3"/>
      <c r="D764" s="5"/>
      <c r="E764" s="3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8" x14ac:dyDescent="0.25">
      <c r="A765" s="3"/>
      <c r="B765" s="3"/>
      <c r="C765" s="3"/>
      <c r="D765" s="5"/>
      <c r="E765" s="3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8" x14ac:dyDescent="0.25">
      <c r="A766" s="3"/>
      <c r="B766" s="3"/>
      <c r="C766" s="3"/>
      <c r="D766" s="5"/>
      <c r="E766" s="3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8" x14ac:dyDescent="0.25">
      <c r="A767" s="3"/>
      <c r="B767" s="3"/>
      <c r="C767" s="3"/>
      <c r="D767" s="5"/>
      <c r="E767" s="3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8" x14ac:dyDescent="0.25">
      <c r="A768" s="3"/>
      <c r="B768" s="3"/>
      <c r="C768" s="3"/>
      <c r="D768" s="5"/>
      <c r="E768" s="3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8" x14ac:dyDescent="0.25">
      <c r="A769" s="3"/>
      <c r="B769" s="3"/>
      <c r="C769" s="3"/>
      <c r="D769" s="5"/>
      <c r="E769" s="3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8" x14ac:dyDescent="0.25">
      <c r="A770" s="3"/>
      <c r="B770" s="3"/>
      <c r="C770" s="3"/>
      <c r="D770" s="5"/>
      <c r="E770" s="3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8" x14ac:dyDescent="0.25">
      <c r="A771" s="3"/>
      <c r="B771" s="3"/>
      <c r="C771" s="3"/>
      <c r="D771" s="5"/>
      <c r="E771" s="3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8" x14ac:dyDescent="0.25">
      <c r="A772" s="3"/>
      <c r="B772" s="3"/>
      <c r="C772" s="3"/>
      <c r="D772" s="5"/>
      <c r="E772" s="3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8" x14ac:dyDescent="0.25">
      <c r="A773" s="3"/>
      <c r="B773" s="3"/>
      <c r="C773" s="3"/>
      <c r="D773" s="5"/>
      <c r="E773" s="3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8" x14ac:dyDescent="0.25">
      <c r="A774" s="3"/>
      <c r="B774" s="3"/>
      <c r="C774" s="3"/>
      <c r="D774" s="5"/>
      <c r="E774" s="3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8" x14ac:dyDescent="0.25">
      <c r="A775" s="3"/>
      <c r="B775" s="3"/>
      <c r="C775" s="3"/>
      <c r="D775" s="5"/>
      <c r="E775" s="3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8" x14ac:dyDescent="0.25">
      <c r="A776" s="3"/>
      <c r="B776" s="3"/>
      <c r="C776" s="3"/>
      <c r="D776" s="5"/>
      <c r="E776" s="3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8" x14ac:dyDescent="0.25">
      <c r="A777" s="3"/>
      <c r="B777" s="3"/>
      <c r="C777" s="3"/>
      <c r="D777" s="5"/>
      <c r="E777" s="3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8" x14ac:dyDescent="0.25">
      <c r="A778" s="3"/>
      <c r="B778" s="3"/>
      <c r="C778" s="3"/>
      <c r="D778" s="5"/>
      <c r="E778" s="3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8" x14ac:dyDescent="0.25">
      <c r="A779" s="3"/>
      <c r="B779" s="3"/>
      <c r="C779" s="3"/>
      <c r="D779" s="5"/>
      <c r="E779" s="3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8" x14ac:dyDescent="0.25">
      <c r="A780" s="3"/>
      <c r="B780" s="3"/>
      <c r="C780" s="3"/>
      <c r="D780" s="5"/>
      <c r="E780" s="3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8" x14ac:dyDescent="0.25">
      <c r="A781" s="3"/>
      <c r="B781" s="3"/>
      <c r="C781" s="3"/>
      <c r="D781" s="5"/>
      <c r="E781" s="3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8" x14ac:dyDescent="0.25">
      <c r="A782" s="3"/>
      <c r="B782" s="3"/>
      <c r="C782" s="3"/>
      <c r="D782" s="5"/>
      <c r="E782" s="3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8" x14ac:dyDescent="0.25">
      <c r="A783" s="3"/>
      <c r="B783" s="3"/>
      <c r="C783" s="3"/>
      <c r="D783" s="5"/>
      <c r="E783" s="3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8" x14ac:dyDescent="0.25">
      <c r="A784" s="3"/>
      <c r="B784" s="3"/>
      <c r="C784" s="3"/>
      <c r="D784" s="5"/>
      <c r="E784" s="3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8" x14ac:dyDescent="0.25">
      <c r="A785" s="3"/>
      <c r="B785" s="3"/>
      <c r="C785" s="3"/>
      <c r="D785" s="5"/>
      <c r="E785" s="3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8" x14ac:dyDescent="0.25">
      <c r="A786" s="3"/>
      <c r="B786" s="3"/>
      <c r="C786" s="3"/>
      <c r="D786" s="5"/>
      <c r="E786" s="3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8" x14ac:dyDescent="0.25">
      <c r="A787" s="3"/>
      <c r="B787" s="3"/>
      <c r="C787" s="3"/>
      <c r="D787" s="5"/>
      <c r="E787" s="3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8" x14ac:dyDescent="0.25">
      <c r="A788" s="3"/>
      <c r="B788" s="3"/>
      <c r="C788" s="3"/>
      <c r="D788" s="5"/>
      <c r="E788" s="3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8" x14ac:dyDescent="0.25">
      <c r="A789" s="3"/>
      <c r="B789" s="3"/>
      <c r="C789" s="3"/>
      <c r="D789" s="5"/>
      <c r="E789" s="3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8" x14ac:dyDescent="0.25">
      <c r="A790" s="3"/>
      <c r="B790" s="3"/>
      <c r="C790" s="3"/>
      <c r="D790" s="5"/>
      <c r="E790" s="3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8" x14ac:dyDescent="0.25">
      <c r="A791" s="3"/>
      <c r="B791" s="3"/>
      <c r="C791" s="3"/>
      <c r="D791" s="5"/>
      <c r="E791" s="3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8" x14ac:dyDescent="0.25">
      <c r="A792" s="3"/>
      <c r="B792" s="3"/>
      <c r="C792" s="3"/>
      <c r="D792" s="5"/>
      <c r="E792" s="3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8" x14ac:dyDescent="0.25">
      <c r="A793" s="3"/>
      <c r="B793" s="3"/>
      <c r="C793" s="3"/>
      <c r="D793" s="5"/>
      <c r="E793" s="3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8" x14ac:dyDescent="0.25">
      <c r="A794" s="3"/>
      <c r="B794" s="3"/>
      <c r="C794" s="3"/>
      <c r="D794" s="5"/>
      <c r="E794" s="3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8" x14ac:dyDescent="0.25">
      <c r="A795" s="3"/>
      <c r="B795" s="3"/>
      <c r="C795" s="3"/>
      <c r="D795" s="5"/>
      <c r="E795" s="3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8" x14ac:dyDescent="0.25">
      <c r="A796" s="3"/>
      <c r="B796" s="3"/>
      <c r="C796" s="3"/>
      <c r="D796" s="5"/>
      <c r="E796" s="3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8" x14ac:dyDescent="0.25">
      <c r="A797" s="3"/>
      <c r="B797" s="3"/>
      <c r="C797" s="3"/>
      <c r="D797" s="5"/>
      <c r="E797" s="3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8" x14ac:dyDescent="0.25">
      <c r="A798" s="3"/>
      <c r="B798" s="3"/>
      <c r="C798" s="3"/>
      <c r="D798" s="5"/>
      <c r="E798" s="3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8" x14ac:dyDescent="0.25">
      <c r="A799" s="3"/>
      <c r="B799" s="3"/>
      <c r="C799" s="3"/>
      <c r="D799" s="5"/>
      <c r="E799" s="3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8" x14ac:dyDescent="0.25">
      <c r="A800" s="3"/>
      <c r="B800" s="3"/>
      <c r="C800" s="3"/>
      <c r="D800" s="5"/>
      <c r="E800" s="3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8" x14ac:dyDescent="0.25">
      <c r="A801" s="3"/>
      <c r="B801" s="3"/>
      <c r="C801" s="3"/>
      <c r="D801" s="5"/>
      <c r="E801" s="3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8" x14ac:dyDescent="0.25">
      <c r="A802" s="3"/>
      <c r="B802" s="3"/>
      <c r="C802" s="3"/>
      <c r="D802" s="5"/>
      <c r="E802" s="3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8" x14ac:dyDescent="0.25">
      <c r="A803" s="3"/>
      <c r="B803" s="3"/>
      <c r="C803" s="3"/>
      <c r="D803" s="5"/>
      <c r="E803" s="3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8" x14ac:dyDescent="0.25">
      <c r="A804" s="3"/>
      <c r="B804" s="3"/>
      <c r="C804" s="3"/>
      <c r="D804" s="5"/>
      <c r="E804" s="3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8" x14ac:dyDescent="0.25">
      <c r="A805" s="3"/>
      <c r="B805" s="3"/>
      <c r="C805" s="3"/>
      <c r="D805" s="5"/>
      <c r="E805" s="3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8" x14ac:dyDescent="0.25">
      <c r="A806" s="3"/>
      <c r="B806" s="3"/>
      <c r="C806" s="3"/>
      <c r="D806" s="5"/>
      <c r="E806" s="3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8" x14ac:dyDescent="0.25">
      <c r="A807" s="3"/>
      <c r="B807" s="3"/>
      <c r="C807" s="3"/>
      <c r="D807" s="5"/>
      <c r="E807" s="3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8" x14ac:dyDescent="0.25">
      <c r="A808" s="3"/>
      <c r="B808" s="3"/>
      <c r="C808" s="3"/>
      <c r="D808" s="5"/>
      <c r="E808" s="3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8" x14ac:dyDescent="0.25">
      <c r="A809" s="3"/>
      <c r="B809" s="3"/>
      <c r="C809" s="3"/>
      <c r="D809" s="5"/>
      <c r="E809" s="3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8" x14ac:dyDescent="0.25">
      <c r="A810" s="3"/>
      <c r="B810" s="3"/>
      <c r="C810" s="3"/>
      <c r="D810" s="5"/>
      <c r="E810" s="3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8" x14ac:dyDescent="0.25">
      <c r="A811" s="3"/>
      <c r="B811" s="3"/>
      <c r="C811" s="3"/>
      <c r="D811" s="5"/>
      <c r="E811" s="3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8" x14ac:dyDescent="0.25">
      <c r="A812" s="3"/>
      <c r="B812" s="3"/>
      <c r="C812" s="3"/>
      <c r="D812" s="5"/>
      <c r="E812" s="3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8" x14ac:dyDescent="0.25">
      <c r="A813" s="3"/>
      <c r="B813" s="3"/>
      <c r="C813" s="3"/>
      <c r="D813" s="5"/>
      <c r="E813" s="3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8" x14ac:dyDescent="0.25">
      <c r="A814" s="3"/>
      <c r="B814" s="3"/>
      <c r="C814" s="3"/>
      <c r="D814" s="5"/>
      <c r="E814" s="3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8" x14ac:dyDescent="0.25">
      <c r="A815" s="3"/>
      <c r="B815" s="3"/>
      <c r="C815" s="3"/>
      <c r="D815" s="5"/>
      <c r="E815" s="3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8" x14ac:dyDescent="0.25">
      <c r="A816" s="3"/>
      <c r="B816" s="3"/>
      <c r="C816" s="3"/>
      <c r="D816" s="5"/>
      <c r="E816" s="3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8" x14ac:dyDescent="0.25">
      <c r="A817" s="3"/>
      <c r="B817" s="3"/>
      <c r="C817" s="3"/>
      <c r="D817" s="5"/>
      <c r="E817" s="3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8" x14ac:dyDescent="0.25">
      <c r="A818" s="3"/>
      <c r="B818" s="3"/>
      <c r="C818" s="3"/>
      <c r="D818" s="5"/>
      <c r="E818" s="3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8" x14ac:dyDescent="0.25">
      <c r="A819" s="3"/>
      <c r="B819" s="3"/>
      <c r="C819" s="3"/>
      <c r="D819" s="5"/>
      <c r="E819" s="3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8" x14ac:dyDescent="0.25">
      <c r="A820" s="3"/>
      <c r="B820" s="3"/>
      <c r="C820" s="3"/>
      <c r="D820" s="5"/>
      <c r="E820" s="3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8" x14ac:dyDescent="0.25">
      <c r="A821" s="3"/>
      <c r="B821" s="3"/>
      <c r="C821" s="3"/>
      <c r="D821" s="5"/>
      <c r="E821" s="3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8" x14ac:dyDescent="0.25">
      <c r="A822" s="3"/>
      <c r="B822" s="3"/>
      <c r="C822" s="3"/>
      <c r="D822" s="5"/>
      <c r="E822" s="3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8" x14ac:dyDescent="0.25">
      <c r="A823" s="3"/>
      <c r="B823" s="3"/>
      <c r="C823" s="3"/>
      <c r="D823" s="5"/>
      <c r="E823" s="3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8" x14ac:dyDescent="0.25">
      <c r="A824" s="3"/>
      <c r="B824" s="3"/>
      <c r="C824" s="3"/>
      <c r="D824" s="5"/>
      <c r="E824" s="3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8" x14ac:dyDescent="0.25">
      <c r="A825" s="3"/>
      <c r="B825" s="3"/>
      <c r="C825" s="3"/>
      <c r="D825" s="5"/>
      <c r="E825" s="3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8" x14ac:dyDescent="0.25">
      <c r="A826" s="3"/>
      <c r="B826" s="3"/>
      <c r="C826" s="3"/>
      <c r="D826" s="5"/>
      <c r="E826" s="3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8" x14ac:dyDescent="0.25">
      <c r="A827" s="3"/>
      <c r="B827" s="3"/>
      <c r="C827" s="3"/>
      <c r="D827" s="5"/>
      <c r="E827" s="3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8" x14ac:dyDescent="0.25">
      <c r="A828" s="3"/>
      <c r="B828" s="3"/>
      <c r="C828" s="3"/>
      <c r="D828" s="5"/>
      <c r="E828" s="3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8" x14ac:dyDescent="0.25">
      <c r="A829" s="3"/>
      <c r="B829" s="3"/>
      <c r="C829" s="3"/>
      <c r="D829" s="5"/>
      <c r="E829" s="3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8" x14ac:dyDescent="0.25">
      <c r="A830" s="3"/>
      <c r="B830" s="3"/>
      <c r="C830" s="3"/>
      <c r="D830" s="5"/>
      <c r="E830" s="3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8" x14ac:dyDescent="0.25">
      <c r="A831" s="3"/>
      <c r="B831" s="3"/>
      <c r="C831" s="3"/>
      <c r="D831" s="5"/>
      <c r="E831" s="3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8" x14ac:dyDescent="0.25">
      <c r="A832" s="3"/>
      <c r="B832" s="3"/>
      <c r="C832" s="3"/>
      <c r="D832" s="5"/>
      <c r="E832" s="3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8" x14ac:dyDescent="0.25">
      <c r="A833" s="3"/>
      <c r="B833" s="3"/>
      <c r="C833" s="3"/>
      <c r="D833" s="5"/>
      <c r="E833" s="3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8" x14ac:dyDescent="0.25">
      <c r="A834" s="3"/>
      <c r="B834" s="3"/>
      <c r="C834" s="3"/>
      <c r="D834" s="5"/>
      <c r="E834" s="3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8" x14ac:dyDescent="0.25">
      <c r="A835" s="3"/>
      <c r="B835" s="3"/>
      <c r="C835" s="3"/>
      <c r="D835" s="5"/>
      <c r="E835" s="3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8" x14ac:dyDescent="0.25">
      <c r="A836" s="3"/>
      <c r="B836" s="3"/>
      <c r="C836" s="3"/>
      <c r="D836" s="5"/>
      <c r="E836" s="3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8" x14ac:dyDescent="0.25">
      <c r="A837" s="3"/>
      <c r="B837" s="3"/>
      <c r="C837" s="3"/>
      <c r="D837" s="5"/>
      <c r="E837" s="3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8" x14ac:dyDescent="0.25">
      <c r="A838" s="3"/>
      <c r="B838" s="3"/>
      <c r="C838" s="3"/>
      <c r="D838" s="5"/>
      <c r="E838" s="3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8" x14ac:dyDescent="0.25">
      <c r="A839" s="3"/>
      <c r="B839" s="3"/>
      <c r="C839" s="3"/>
      <c r="D839" s="5"/>
      <c r="E839" s="3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8" x14ac:dyDescent="0.25">
      <c r="A840" s="3"/>
      <c r="B840" s="3"/>
      <c r="C840" s="3"/>
      <c r="D840" s="5"/>
      <c r="E840" s="3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8" x14ac:dyDescent="0.25">
      <c r="A841" s="3"/>
      <c r="B841" s="3"/>
      <c r="C841" s="3"/>
      <c r="D841" s="5"/>
      <c r="E841" s="3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8" x14ac:dyDescent="0.25">
      <c r="A842" s="3"/>
      <c r="B842" s="3"/>
      <c r="C842" s="3"/>
      <c r="D842" s="5"/>
      <c r="E842" s="3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8" x14ac:dyDescent="0.25">
      <c r="A843" s="3"/>
      <c r="B843" s="3"/>
      <c r="C843" s="3"/>
      <c r="D843" s="5"/>
      <c r="E843" s="3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8" x14ac:dyDescent="0.25">
      <c r="A844" s="3"/>
      <c r="B844" s="3"/>
      <c r="C844" s="3"/>
      <c r="D844" s="5"/>
      <c r="E844" s="3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8" x14ac:dyDescent="0.25">
      <c r="A845" s="3"/>
      <c r="B845" s="3"/>
      <c r="C845" s="3"/>
      <c r="D845" s="5"/>
      <c r="E845" s="3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8" x14ac:dyDescent="0.25">
      <c r="A846" s="3"/>
      <c r="B846" s="3"/>
      <c r="C846" s="3"/>
      <c r="D846" s="5"/>
      <c r="E846" s="3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8" x14ac:dyDescent="0.25">
      <c r="A847" s="3"/>
      <c r="B847" s="3"/>
      <c r="C847" s="3"/>
      <c r="D847" s="5"/>
      <c r="E847" s="3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8" x14ac:dyDescent="0.25">
      <c r="A848" s="3"/>
      <c r="B848" s="3"/>
      <c r="C848" s="3"/>
      <c r="D848" s="5"/>
      <c r="E848" s="3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8" x14ac:dyDescent="0.25">
      <c r="A849" s="3"/>
      <c r="B849" s="3"/>
      <c r="C849" s="3"/>
      <c r="D849" s="5"/>
      <c r="E849" s="3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8" x14ac:dyDescent="0.25">
      <c r="A850" s="3"/>
      <c r="B850" s="3"/>
      <c r="C850" s="3"/>
      <c r="D850" s="5"/>
      <c r="E850" s="3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8" x14ac:dyDescent="0.25">
      <c r="A851" s="3"/>
      <c r="B851" s="3"/>
      <c r="C851" s="3"/>
      <c r="D851" s="5"/>
      <c r="E851" s="3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8" x14ac:dyDescent="0.25">
      <c r="A852" s="3"/>
      <c r="B852" s="3"/>
      <c r="C852" s="3"/>
      <c r="D852" s="5"/>
      <c r="E852" s="3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8" x14ac:dyDescent="0.25">
      <c r="A853" s="3"/>
      <c r="B853" s="3"/>
      <c r="C853" s="3"/>
      <c r="D853" s="5"/>
      <c r="E853" s="3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8" x14ac:dyDescent="0.25">
      <c r="A854" s="3"/>
      <c r="B854" s="3"/>
      <c r="C854" s="3"/>
      <c r="D854" s="5"/>
      <c r="E854" s="3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8" x14ac:dyDescent="0.25">
      <c r="A855" s="3"/>
      <c r="B855" s="3"/>
      <c r="C855" s="3"/>
      <c r="D855" s="5"/>
      <c r="E855" s="3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8" x14ac:dyDescent="0.25">
      <c r="A856" s="3"/>
      <c r="B856" s="3"/>
      <c r="C856" s="3"/>
      <c r="D856" s="5"/>
      <c r="E856" s="3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8" x14ac:dyDescent="0.25">
      <c r="A857" s="3"/>
      <c r="B857" s="3"/>
      <c r="C857" s="3"/>
      <c r="D857" s="5"/>
      <c r="E857" s="3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8" x14ac:dyDescent="0.25">
      <c r="A858" s="3"/>
      <c r="B858" s="3"/>
      <c r="C858" s="3"/>
      <c r="D858" s="5"/>
      <c r="E858" s="3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8" x14ac:dyDescent="0.25">
      <c r="A859" s="3"/>
      <c r="B859" s="3"/>
      <c r="C859" s="3"/>
      <c r="D859" s="5"/>
      <c r="E859" s="3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8" x14ac:dyDescent="0.25">
      <c r="A860" s="3"/>
      <c r="B860" s="3"/>
      <c r="C860" s="3"/>
      <c r="D860" s="5"/>
      <c r="E860" s="3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8" x14ac:dyDescent="0.25">
      <c r="A861" s="3"/>
      <c r="B861" s="3"/>
      <c r="C861" s="3"/>
      <c r="D861" s="5"/>
      <c r="E861" s="3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8" x14ac:dyDescent="0.25">
      <c r="A862" s="3"/>
      <c r="B862" s="3"/>
      <c r="C862" s="3"/>
      <c r="D862" s="5"/>
      <c r="E862" s="3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8" x14ac:dyDescent="0.25">
      <c r="A863" s="3"/>
      <c r="B863" s="3"/>
      <c r="C863" s="3"/>
      <c r="D863" s="5"/>
      <c r="E863" s="3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8" x14ac:dyDescent="0.25">
      <c r="A864" s="3"/>
      <c r="B864" s="3"/>
      <c r="C864" s="3"/>
      <c r="D864" s="5"/>
      <c r="E864" s="3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8" x14ac:dyDescent="0.25">
      <c r="A865" s="3"/>
      <c r="B865" s="3"/>
      <c r="C865" s="3"/>
      <c r="D865" s="5"/>
      <c r="E865" s="3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8" x14ac:dyDescent="0.25">
      <c r="A866" s="3"/>
      <c r="B866" s="3"/>
      <c r="C866" s="3"/>
      <c r="D866" s="5"/>
      <c r="E866" s="3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8" x14ac:dyDescent="0.25">
      <c r="A867" s="3"/>
      <c r="B867" s="3"/>
      <c r="C867" s="3"/>
      <c r="D867" s="5"/>
      <c r="E867" s="3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8" x14ac:dyDescent="0.25">
      <c r="A868" s="3"/>
      <c r="B868" s="3"/>
      <c r="C868" s="3"/>
      <c r="D868" s="5"/>
      <c r="E868" s="3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8" x14ac:dyDescent="0.25">
      <c r="A869" s="3"/>
      <c r="B869" s="3"/>
      <c r="C869" s="3"/>
      <c r="D869" s="5"/>
      <c r="E869" s="3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8" x14ac:dyDescent="0.25">
      <c r="A870" s="3"/>
      <c r="B870" s="3"/>
      <c r="C870" s="3"/>
      <c r="D870" s="5"/>
      <c r="E870" s="3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8" x14ac:dyDescent="0.25">
      <c r="A871" s="3"/>
      <c r="B871" s="3"/>
      <c r="C871" s="3"/>
      <c r="D871" s="5"/>
      <c r="E871" s="3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8" x14ac:dyDescent="0.25">
      <c r="A872" s="3"/>
      <c r="B872" s="3"/>
      <c r="C872" s="3"/>
      <c r="D872" s="5"/>
      <c r="E872" s="3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8" x14ac:dyDescent="0.25">
      <c r="A873" s="3"/>
      <c r="B873" s="3"/>
      <c r="C873" s="3"/>
      <c r="D873" s="5"/>
      <c r="E873" s="3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8" x14ac:dyDescent="0.25">
      <c r="A874" s="3"/>
      <c r="B874" s="3"/>
      <c r="C874" s="3"/>
      <c r="D874" s="5"/>
      <c r="E874" s="3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8" x14ac:dyDescent="0.25">
      <c r="A875" s="3"/>
      <c r="B875" s="3"/>
      <c r="C875" s="3"/>
      <c r="D875" s="5"/>
      <c r="E875" s="3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8" x14ac:dyDescent="0.25">
      <c r="A876" s="3"/>
      <c r="B876" s="3"/>
      <c r="C876" s="3"/>
      <c r="D876" s="5"/>
      <c r="E876" s="3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8" x14ac:dyDescent="0.25">
      <c r="A877" s="3"/>
      <c r="B877" s="3"/>
      <c r="C877" s="3"/>
      <c r="D877" s="5"/>
      <c r="E877" s="3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8" x14ac:dyDescent="0.25">
      <c r="A878" s="3"/>
      <c r="B878" s="3"/>
      <c r="C878" s="3"/>
      <c r="D878" s="5"/>
      <c r="E878" s="3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8" x14ac:dyDescent="0.25">
      <c r="A879" s="3"/>
      <c r="B879" s="3"/>
      <c r="C879" s="3"/>
      <c r="D879" s="5"/>
      <c r="E879" s="3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8" x14ac:dyDescent="0.25">
      <c r="A880" s="3"/>
      <c r="B880" s="3"/>
      <c r="C880" s="3"/>
      <c r="D880" s="5"/>
      <c r="E880" s="3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8" x14ac:dyDescent="0.25">
      <c r="A881" s="3"/>
      <c r="B881" s="3"/>
      <c r="C881" s="3"/>
      <c r="D881" s="5"/>
      <c r="E881" s="3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8" x14ac:dyDescent="0.25">
      <c r="A882" s="3"/>
      <c r="B882" s="3"/>
      <c r="C882" s="3"/>
      <c r="D882" s="5"/>
      <c r="E882" s="3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8" x14ac:dyDescent="0.25">
      <c r="A883" s="3"/>
      <c r="B883" s="3"/>
      <c r="C883" s="3"/>
      <c r="D883" s="5"/>
      <c r="E883" s="3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8" x14ac:dyDescent="0.25">
      <c r="A884" s="3"/>
      <c r="B884" s="3"/>
      <c r="C884" s="3"/>
      <c r="D884" s="5"/>
      <c r="E884" s="3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8" x14ac:dyDescent="0.25">
      <c r="A885" s="3"/>
      <c r="B885" s="3"/>
      <c r="C885" s="3"/>
      <c r="D885" s="5"/>
      <c r="E885" s="3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8" x14ac:dyDescent="0.25">
      <c r="A886" s="3"/>
      <c r="B886" s="3"/>
      <c r="C886" s="3"/>
      <c r="D886" s="5"/>
      <c r="E886" s="3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8" x14ac:dyDescent="0.25">
      <c r="A887" s="3"/>
      <c r="B887" s="3"/>
      <c r="C887" s="3"/>
      <c r="D887" s="5"/>
      <c r="E887" s="3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8" x14ac:dyDescent="0.25">
      <c r="A888" s="3"/>
      <c r="B888" s="3"/>
      <c r="C888" s="3"/>
      <c r="D888" s="5"/>
      <c r="E888" s="3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8" x14ac:dyDescent="0.25">
      <c r="A889" s="3"/>
      <c r="B889" s="3"/>
      <c r="C889" s="3"/>
      <c r="D889" s="5"/>
      <c r="E889" s="3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8" x14ac:dyDescent="0.25">
      <c r="A890" s="3"/>
      <c r="B890" s="3"/>
      <c r="C890" s="3"/>
      <c r="D890" s="5"/>
      <c r="E890" s="3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8" x14ac:dyDescent="0.25">
      <c r="A891" s="3"/>
      <c r="B891" s="3"/>
      <c r="C891" s="3"/>
      <c r="D891" s="5"/>
      <c r="E891" s="3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8" x14ac:dyDescent="0.25">
      <c r="A892" s="3"/>
      <c r="B892" s="3"/>
      <c r="C892" s="3"/>
      <c r="D892" s="5"/>
      <c r="E892" s="3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8" x14ac:dyDescent="0.25">
      <c r="A893" s="3"/>
      <c r="B893" s="3"/>
      <c r="C893" s="3"/>
      <c r="D893" s="5"/>
      <c r="E893" s="3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8" x14ac:dyDescent="0.25">
      <c r="A894" s="3"/>
      <c r="B894" s="3"/>
      <c r="C894" s="3"/>
      <c r="D894" s="5"/>
      <c r="E894" s="3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8" x14ac:dyDescent="0.25">
      <c r="A895" s="3"/>
      <c r="B895" s="3"/>
      <c r="C895" s="3"/>
      <c r="D895" s="5"/>
      <c r="E895" s="3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8" x14ac:dyDescent="0.25">
      <c r="A896" s="3"/>
      <c r="B896" s="3"/>
      <c r="C896" s="3"/>
      <c r="D896" s="5"/>
      <c r="E896" s="3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8" x14ac:dyDescent="0.25">
      <c r="A897" s="3"/>
      <c r="B897" s="3"/>
      <c r="C897" s="3"/>
      <c r="D897" s="5"/>
      <c r="E897" s="3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8" x14ac:dyDescent="0.25">
      <c r="A898" s="3"/>
      <c r="B898" s="3"/>
      <c r="C898" s="3"/>
      <c r="D898" s="5"/>
      <c r="E898" s="3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8" x14ac:dyDescent="0.25">
      <c r="A899" s="3"/>
      <c r="B899" s="3"/>
      <c r="C899" s="3"/>
      <c r="D899" s="5"/>
      <c r="E899" s="3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8" x14ac:dyDescent="0.25">
      <c r="A900" s="3"/>
      <c r="B900" s="3"/>
      <c r="C900" s="3"/>
      <c r="D900" s="5"/>
      <c r="E900" s="3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8" x14ac:dyDescent="0.25">
      <c r="A901" s="3"/>
      <c r="B901" s="3"/>
      <c r="C901" s="3"/>
      <c r="D901" s="5"/>
      <c r="E901" s="3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8" x14ac:dyDescent="0.25">
      <c r="A902" s="3"/>
      <c r="B902" s="3"/>
      <c r="C902" s="3"/>
      <c r="D902" s="5"/>
      <c r="E902" s="3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8" x14ac:dyDescent="0.25">
      <c r="A903" s="3"/>
      <c r="B903" s="3"/>
      <c r="C903" s="3"/>
      <c r="D903" s="5"/>
      <c r="E903" s="3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8" x14ac:dyDescent="0.25">
      <c r="A904" s="3"/>
      <c r="B904" s="3"/>
      <c r="C904" s="3"/>
      <c r="D904" s="5"/>
      <c r="E904" s="3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8" x14ac:dyDescent="0.25">
      <c r="A905" s="3"/>
      <c r="B905" s="3"/>
      <c r="C905" s="3"/>
      <c r="D905" s="5"/>
      <c r="E905" s="3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8" x14ac:dyDescent="0.25">
      <c r="A906" s="3"/>
      <c r="B906" s="3"/>
      <c r="C906" s="3"/>
      <c r="D906" s="5"/>
      <c r="E906" s="3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8" x14ac:dyDescent="0.25">
      <c r="A907" s="3"/>
      <c r="B907" s="3"/>
      <c r="C907" s="3"/>
      <c r="D907" s="5"/>
      <c r="E907" s="3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8" x14ac:dyDescent="0.25">
      <c r="A908" s="3"/>
      <c r="B908" s="3"/>
      <c r="C908" s="3"/>
      <c r="D908" s="5"/>
      <c r="E908" s="3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8" x14ac:dyDescent="0.25">
      <c r="A909" s="3"/>
      <c r="B909" s="3"/>
      <c r="C909" s="3"/>
      <c r="D909" s="5"/>
      <c r="E909" s="3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8" x14ac:dyDescent="0.25">
      <c r="A910" s="3"/>
      <c r="B910" s="3"/>
      <c r="C910" s="3"/>
      <c r="D910" s="5"/>
      <c r="E910" s="3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8" x14ac:dyDescent="0.25">
      <c r="A911" s="3"/>
      <c r="B911" s="3"/>
      <c r="C911" s="3"/>
      <c r="D911" s="5"/>
      <c r="E911" s="3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8" x14ac:dyDescent="0.25">
      <c r="A912" s="3"/>
      <c r="B912" s="3"/>
      <c r="C912" s="3"/>
      <c r="D912" s="5"/>
      <c r="E912" s="3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8" x14ac:dyDescent="0.25">
      <c r="A913" s="3"/>
      <c r="B913" s="3"/>
      <c r="C913" s="3"/>
      <c r="D913" s="5"/>
      <c r="E913" s="3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8" x14ac:dyDescent="0.25">
      <c r="A914" s="3"/>
      <c r="B914" s="3"/>
      <c r="C914" s="3"/>
      <c r="D914" s="5"/>
      <c r="E914" s="3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8" x14ac:dyDescent="0.25">
      <c r="A915" s="3"/>
      <c r="B915" s="3"/>
      <c r="C915" s="3"/>
      <c r="D915" s="5"/>
      <c r="E915" s="3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8" x14ac:dyDescent="0.25">
      <c r="A916" s="3"/>
      <c r="B916" s="3"/>
      <c r="C916" s="3"/>
      <c r="D916" s="5"/>
      <c r="E916" s="3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8" x14ac:dyDescent="0.25">
      <c r="A917" s="3"/>
      <c r="B917" s="3"/>
      <c r="C917" s="3"/>
      <c r="D917" s="5"/>
      <c r="E917" s="3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8" x14ac:dyDescent="0.25">
      <c r="A918" s="3"/>
      <c r="B918" s="3"/>
      <c r="C918" s="3"/>
      <c r="D918" s="5"/>
      <c r="E918" s="3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8" x14ac:dyDescent="0.25">
      <c r="A919" s="3"/>
      <c r="B919" s="3"/>
      <c r="C919" s="3"/>
      <c r="D919" s="5"/>
      <c r="E919" s="3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8" x14ac:dyDescent="0.25">
      <c r="A920" s="3"/>
      <c r="B920" s="3"/>
      <c r="C920" s="3"/>
      <c r="D920" s="5"/>
      <c r="E920" s="3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8" x14ac:dyDescent="0.25">
      <c r="A921" s="3"/>
      <c r="B921" s="3"/>
      <c r="C921" s="3"/>
      <c r="D921" s="5"/>
      <c r="E921" s="3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8" x14ac:dyDescent="0.25">
      <c r="A922" s="3"/>
      <c r="B922" s="3"/>
      <c r="C922" s="3"/>
      <c r="D922" s="5"/>
      <c r="E922" s="3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8" x14ac:dyDescent="0.25">
      <c r="A923" s="3"/>
      <c r="B923" s="3"/>
      <c r="C923" s="3"/>
      <c r="D923" s="5"/>
      <c r="E923" s="3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8" x14ac:dyDescent="0.25">
      <c r="A924" s="3"/>
      <c r="B924" s="3"/>
      <c r="C924" s="3"/>
      <c r="D924" s="5"/>
      <c r="E924" s="3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8" x14ac:dyDescent="0.25">
      <c r="A925" s="3"/>
      <c r="B925" s="3"/>
      <c r="C925" s="3"/>
      <c r="D925" s="5"/>
      <c r="E925" s="3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8" x14ac:dyDescent="0.25">
      <c r="A926" s="3"/>
      <c r="B926" s="3"/>
      <c r="C926" s="3"/>
      <c r="D926" s="5"/>
      <c r="E926" s="3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8" x14ac:dyDescent="0.25">
      <c r="A927" s="3"/>
      <c r="B927" s="3"/>
      <c r="C927" s="3"/>
      <c r="D927" s="5"/>
      <c r="E927" s="3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8" x14ac:dyDescent="0.25">
      <c r="A928" s="3"/>
      <c r="B928" s="3"/>
      <c r="C928" s="3"/>
      <c r="D928" s="5"/>
      <c r="E928" s="3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8" x14ac:dyDescent="0.25">
      <c r="A929" s="3"/>
      <c r="B929" s="3"/>
      <c r="C929" s="3"/>
      <c r="D929" s="5"/>
      <c r="E929" s="3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8" x14ac:dyDescent="0.25">
      <c r="A930" s="3"/>
      <c r="B930" s="3"/>
      <c r="C930" s="3"/>
      <c r="D930" s="5"/>
      <c r="E930" s="3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8" x14ac:dyDescent="0.25">
      <c r="A931" s="3"/>
      <c r="B931" s="3"/>
      <c r="C931" s="3"/>
      <c r="D931" s="5"/>
      <c r="E931" s="3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8" x14ac:dyDescent="0.25">
      <c r="A932" s="3"/>
      <c r="B932" s="3"/>
      <c r="C932" s="3"/>
      <c r="D932" s="5"/>
      <c r="E932" s="3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8" x14ac:dyDescent="0.25">
      <c r="A933" s="3"/>
      <c r="B933" s="3"/>
      <c r="C933" s="3"/>
      <c r="D933" s="5"/>
      <c r="E933" s="3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8" x14ac:dyDescent="0.25">
      <c r="A934" s="3"/>
      <c r="B934" s="3"/>
      <c r="C934" s="3"/>
      <c r="D934" s="5"/>
      <c r="E934" s="3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8" x14ac:dyDescent="0.25">
      <c r="A935" s="3"/>
      <c r="B935" s="3"/>
      <c r="C935" s="3"/>
      <c r="D935" s="5"/>
      <c r="E935" s="3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8" x14ac:dyDescent="0.25">
      <c r="A936" s="3"/>
      <c r="B936" s="3"/>
      <c r="C936" s="3"/>
      <c r="D936" s="5"/>
      <c r="E936" s="3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8" x14ac:dyDescent="0.25">
      <c r="A937" s="3"/>
      <c r="B937" s="3"/>
      <c r="C937" s="3"/>
      <c r="D937" s="5"/>
      <c r="E937" s="3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8" x14ac:dyDescent="0.25">
      <c r="A938" s="3"/>
      <c r="B938" s="3"/>
      <c r="C938" s="3"/>
      <c r="D938" s="5"/>
      <c r="E938" s="3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8" x14ac:dyDescent="0.25">
      <c r="A939" s="3"/>
      <c r="B939" s="3"/>
      <c r="C939" s="3"/>
      <c r="D939" s="5"/>
      <c r="E939" s="3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8" x14ac:dyDescent="0.25">
      <c r="A940" s="3"/>
      <c r="B940" s="3"/>
      <c r="C940" s="3"/>
      <c r="D940" s="5"/>
      <c r="E940" s="3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8" x14ac:dyDescent="0.25">
      <c r="A941" s="3"/>
      <c r="B941" s="3"/>
      <c r="C941" s="3"/>
      <c r="D941" s="5"/>
      <c r="E941" s="3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8" x14ac:dyDescent="0.25">
      <c r="A942" s="3"/>
      <c r="B942" s="3"/>
      <c r="C942" s="3"/>
      <c r="D942" s="5"/>
      <c r="E942" s="3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8" x14ac:dyDescent="0.25">
      <c r="A943" s="3"/>
      <c r="B943" s="3"/>
      <c r="C943" s="3"/>
      <c r="D943" s="5"/>
      <c r="E943" s="3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8" x14ac:dyDescent="0.25">
      <c r="A944" s="3"/>
      <c r="B944" s="3"/>
      <c r="C944" s="3"/>
      <c r="D944" s="5"/>
      <c r="E944" s="3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8" x14ac:dyDescent="0.25">
      <c r="A945" s="3"/>
      <c r="B945" s="3"/>
      <c r="C945" s="3"/>
      <c r="D945" s="5"/>
      <c r="E945" s="3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8" x14ac:dyDescent="0.25">
      <c r="A946" s="3"/>
      <c r="B946" s="3"/>
      <c r="C946" s="3"/>
      <c r="D946" s="5"/>
      <c r="E946" s="3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8" x14ac:dyDescent="0.25">
      <c r="A947" s="3"/>
      <c r="B947" s="3"/>
      <c r="C947" s="3"/>
      <c r="D947" s="5"/>
      <c r="E947" s="3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8" x14ac:dyDescent="0.25">
      <c r="A948" s="3"/>
      <c r="B948" s="3"/>
      <c r="C948" s="3"/>
      <c r="D948" s="5"/>
      <c r="E948" s="3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8" x14ac:dyDescent="0.25">
      <c r="A949" s="3"/>
      <c r="B949" s="3"/>
      <c r="C949" s="3"/>
      <c r="D949" s="5"/>
      <c r="E949" s="3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8" x14ac:dyDescent="0.25">
      <c r="A950" s="3"/>
      <c r="B950" s="3"/>
      <c r="C950" s="3"/>
      <c r="D950" s="5"/>
      <c r="E950" s="3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8" x14ac:dyDescent="0.25">
      <c r="A951" s="3"/>
      <c r="B951" s="3"/>
      <c r="C951" s="3"/>
      <c r="D951" s="5"/>
      <c r="E951" s="3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8" x14ac:dyDescent="0.25">
      <c r="A952" s="3"/>
      <c r="B952" s="3"/>
      <c r="C952" s="3"/>
      <c r="D952" s="5"/>
      <c r="E952" s="3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8" x14ac:dyDescent="0.25">
      <c r="A953" s="3"/>
      <c r="B953" s="3"/>
      <c r="C953" s="3"/>
      <c r="D953" s="5"/>
      <c r="E953" s="3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8" x14ac:dyDescent="0.25">
      <c r="A954" s="3"/>
      <c r="B954" s="3"/>
      <c r="C954" s="3"/>
      <c r="D954" s="5"/>
      <c r="E954" s="3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8" x14ac:dyDescent="0.25">
      <c r="A955" s="3"/>
      <c r="B955" s="3"/>
      <c r="C955" s="3"/>
      <c r="D955" s="5"/>
      <c r="E955" s="3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8" x14ac:dyDescent="0.25">
      <c r="A956" s="3"/>
      <c r="B956" s="3"/>
      <c r="C956" s="3"/>
      <c r="D956" s="5"/>
      <c r="E956" s="3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8" x14ac:dyDescent="0.25">
      <c r="A957" s="3"/>
      <c r="B957" s="3"/>
      <c r="C957" s="3"/>
      <c r="D957" s="5"/>
      <c r="E957" s="3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8" x14ac:dyDescent="0.25">
      <c r="A958" s="3"/>
      <c r="B958" s="3"/>
      <c r="C958" s="3"/>
      <c r="D958" s="5"/>
      <c r="E958" s="3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8" x14ac:dyDescent="0.25">
      <c r="A959" s="3"/>
      <c r="B959" s="3"/>
      <c r="C959" s="3"/>
      <c r="D959" s="5"/>
      <c r="E959" s="3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8" x14ac:dyDescent="0.25">
      <c r="A960" s="3"/>
      <c r="B960" s="3"/>
      <c r="C960" s="3"/>
      <c r="D960" s="5"/>
      <c r="E960" s="3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8" x14ac:dyDescent="0.25">
      <c r="A961" s="3"/>
      <c r="B961" s="3"/>
      <c r="C961" s="3"/>
      <c r="D961" s="5"/>
      <c r="E961" s="3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8" x14ac:dyDescent="0.25">
      <c r="A962" s="3"/>
      <c r="B962" s="3"/>
      <c r="C962" s="3"/>
      <c r="D962" s="5"/>
      <c r="E962" s="3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8" x14ac:dyDescent="0.25">
      <c r="A963" s="3"/>
      <c r="B963" s="3"/>
      <c r="C963" s="3"/>
      <c r="D963" s="5"/>
      <c r="E963" s="3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8" x14ac:dyDescent="0.25">
      <c r="A964" s="3"/>
      <c r="B964" s="3"/>
      <c r="C964" s="3"/>
      <c r="D964" s="5"/>
      <c r="E964" s="3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8" x14ac:dyDescent="0.25">
      <c r="A965" s="3"/>
      <c r="B965" s="3"/>
      <c r="C965" s="3"/>
      <c r="D965" s="5"/>
      <c r="E965" s="3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8" x14ac:dyDescent="0.25">
      <c r="A966" s="3"/>
      <c r="B966" s="3"/>
      <c r="C966" s="3"/>
      <c r="D966" s="5"/>
      <c r="E966" s="3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8" x14ac:dyDescent="0.25">
      <c r="A967" s="3"/>
      <c r="B967" s="3"/>
      <c r="C967" s="3"/>
      <c r="D967" s="5"/>
      <c r="E967" s="3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8" x14ac:dyDescent="0.25">
      <c r="A968" s="3"/>
      <c r="B968" s="3"/>
      <c r="C968" s="3"/>
      <c r="D968" s="5"/>
      <c r="E968" s="3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8" x14ac:dyDescent="0.25">
      <c r="A969" s="3"/>
      <c r="B969" s="3"/>
      <c r="C969" s="3"/>
      <c r="D969" s="5"/>
      <c r="E969" s="3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8" x14ac:dyDescent="0.25">
      <c r="A970" s="3"/>
      <c r="B970" s="3"/>
      <c r="C970" s="3"/>
      <c r="D970" s="5"/>
      <c r="E970" s="3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8" x14ac:dyDescent="0.25">
      <c r="A971" s="3"/>
      <c r="B971" s="3"/>
      <c r="C971" s="3"/>
      <c r="D971" s="5"/>
      <c r="E971" s="3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8" x14ac:dyDescent="0.25">
      <c r="A972" s="3"/>
      <c r="B972" s="3"/>
      <c r="C972" s="3"/>
      <c r="D972" s="5"/>
      <c r="E972" s="3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8" x14ac:dyDescent="0.25">
      <c r="A973" s="3"/>
      <c r="B973" s="3"/>
      <c r="C973" s="3"/>
      <c r="D973" s="5"/>
      <c r="E973" s="3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8" x14ac:dyDescent="0.25">
      <c r="A974" s="3"/>
      <c r="B974" s="3"/>
      <c r="C974" s="3"/>
      <c r="D974" s="5"/>
      <c r="E974" s="3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8" x14ac:dyDescent="0.25">
      <c r="A975" s="3"/>
      <c r="B975" s="3"/>
      <c r="C975" s="3"/>
      <c r="D975" s="5"/>
      <c r="E975" s="3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8" x14ac:dyDescent="0.25">
      <c r="A976" s="3"/>
      <c r="B976" s="3"/>
      <c r="C976" s="3"/>
      <c r="D976" s="5"/>
      <c r="E976" s="3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8" x14ac:dyDescent="0.25">
      <c r="A977" s="3"/>
      <c r="B977" s="3"/>
      <c r="C977" s="3"/>
      <c r="D977" s="5"/>
      <c r="E977" s="3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8" x14ac:dyDescent="0.25">
      <c r="A978" s="3"/>
      <c r="B978" s="3"/>
      <c r="C978" s="3"/>
      <c r="D978" s="5"/>
      <c r="E978" s="3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8" x14ac:dyDescent="0.25">
      <c r="A979" s="3"/>
      <c r="B979" s="3"/>
      <c r="C979" s="3"/>
      <c r="D979" s="5"/>
      <c r="E979" s="3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8" x14ac:dyDescent="0.25">
      <c r="A980" s="3"/>
      <c r="B980" s="3"/>
      <c r="C980" s="3"/>
      <c r="D980" s="5"/>
      <c r="E980" s="3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8" x14ac:dyDescent="0.25">
      <c r="A981" s="3"/>
      <c r="B981" s="3"/>
      <c r="C981" s="3"/>
      <c r="D981" s="5"/>
      <c r="E981" s="3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8" x14ac:dyDescent="0.25">
      <c r="A982" s="3"/>
      <c r="B982" s="3"/>
      <c r="C982" s="3"/>
      <c r="D982" s="5"/>
      <c r="E982" s="3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8" x14ac:dyDescent="0.25">
      <c r="A983" s="3"/>
      <c r="B983" s="3"/>
      <c r="C983" s="3"/>
      <c r="D983" s="5"/>
      <c r="E983" s="3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8" x14ac:dyDescent="0.25">
      <c r="A984" s="3"/>
      <c r="B984" s="3"/>
      <c r="C984" s="3"/>
      <c r="D984" s="5"/>
      <c r="E984" s="3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8" x14ac:dyDescent="0.25">
      <c r="A985" s="3"/>
      <c r="B985" s="3"/>
      <c r="C985" s="3"/>
      <c r="D985" s="5"/>
      <c r="E985" s="3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8" x14ac:dyDescent="0.25">
      <c r="A986" s="3"/>
      <c r="B986" s="3"/>
      <c r="C986" s="3"/>
      <c r="D986" s="5"/>
      <c r="E986" s="3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</sheetData>
  <autoFilter ref="A1:I135"/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15"/>
  <sheetViews>
    <sheetView topLeftCell="A59" workbookViewId="0">
      <selection activeCell="A72" sqref="A72:F81"/>
    </sheetView>
  </sheetViews>
  <sheetFormatPr baseColWidth="10" defaultColWidth="14.5" defaultRowHeight="15.75" customHeight="1" x14ac:dyDescent="0.15"/>
  <sheetData>
    <row r="1" spans="1:26" ht="15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6" t="s">
        <v>102</v>
      </c>
      <c r="B2" s="71"/>
      <c r="C2" s="71"/>
      <c r="D2" s="71"/>
      <c r="E2" s="71"/>
      <c r="F2" s="71"/>
      <c r="G2" s="71"/>
      <c r="H2" s="71"/>
      <c r="I2" s="3"/>
      <c r="J2" s="71"/>
      <c r="K2" s="7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6" t="s">
        <v>35</v>
      </c>
      <c r="B3" s="6" t="s">
        <v>28</v>
      </c>
      <c r="C3" s="6">
        <v>38469</v>
      </c>
      <c r="D3" s="6">
        <v>8.5658050999999999E-2</v>
      </c>
      <c r="E3" s="6">
        <v>789740</v>
      </c>
      <c r="F3" s="71"/>
      <c r="G3" s="71"/>
      <c r="H3" s="71"/>
      <c r="I3" s="3"/>
      <c r="J3" s="71"/>
      <c r="K3" s="7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6" t="s">
        <v>35</v>
      </c>
      <c r="B4" s="6" t="s">
        <v>121</v>
      </c>
      <c r="C4" s="6">
        <v>38469</v>
      </c>
      <c r="D4" s="6">
        <v>6.9847462999999999E-2</v>
      </c>
      <c r="E4" s="6">
        <v>2520</v>
      </c>
      <c r="F4" s="71"/>
      <c r="G4" s="71"/>
      <c r="H4" s="71"/>
      <c r="I4" s="3"/>
      <c r="J4" s="71"/>
      <c r="K4" s="7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6" t="s">
        <v>35</v>
      </c>
      <c r="B5" s="6" t="s">
        <v>38</v>
      </c>
      <c r="C5" s="6">
        <v>38469</v>
      </c>
      <c r="D5" s="6">
        <v>8.0762974000000001E-2</v>
      </c>
      <c r="E5" s="6">
        <v>115389</v>
      </c>
      <c r="F5" s="71"/>
      <c r="G5" s="71"/>
      <c r="H5" s="71"/>
      <c r="I5" s="3"/>
      <c r="J5" s="71"/>
      <c r="K5" s="7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71"/>
      <c r="B6" s="71"/>
      <c r="C6" s="71"/>
      <c r="D6" s="71"/>
      <c r="E6" s="71"/>
      <c r="F6" s="71"/>
      <c r="G6" s="71"/>
      <c r="H6" s="71"/>
      <c r="I6" s="3"/>
      <c r="J6" s="71"/>
      <c r="K6" s="7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71"/>
      <c r="B7" s="71"/>
      <c r="C7" s="71"/>
      <c r="D7" s="71"/>
      <c r="E7" s="71"/>
      <c r="F7" s="71"/>
      <c r="G7" s="71"/>
      <c r="H7" s="71"/>
      <c r="I7" s="3"/>
      <c r="J7" s="71"/>
      <c r="K7" s="7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6" t="s">
        <v>97</v>
      </c>
      <c r="B8" s="6" t="s">
        <v>28</v>
      </c>
      <c r="C8" s="6">
        <v>1582842</v>
      </c>
      <c r="D8" s="6">
        <v>5.4900510000000001E-3</v>
      </c>
      <c r="E8" s="6">
        <v>191418384</v>
      </c>
      <c r="F8" s="71"/>
      <c r="G8" s="6" t="s">
        <v>97</v>
      </c>
      <c r="H8" s="6" t="s">
        <v>28</v>
      </c>
      <c r="I8" s="2">
        <v>3165683</v>
      </c>
      <c r="J8" s="6">
        <v>7.0199219999999996E-3</v>
      </c>
      <c r="K8" s="6">
        <v>191123922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6" t="s">
        <v>97</v>
      </c>
      <c r="B9" s="6" t="s">
        <v>121</v>
      </c>
      <c r="C9" s="6">
        <v>1582842</v>
      </c>
      <c r="D9" s="6">
        <v>1.4498860000000001E-3</v>
      </c>
      <c r="E9" s="6">
        <v>6264607</v>
      </c>
      <c r="F9" s="71"/>
      <c r="G9" s="6" t="s">
        <v>97</v>
      </c>
      <c r="H9" s="6" t="s">
        <v>121</v>
      </c>
      <c r="I9" s="2">
        <v>3165683</v>
      </c>
      <c r="J9" s="6">
        <v>1.5780169999999999E-3</v>
      </c>
      <c r="K9" s="6">
        <v>6264212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6" t="s">
        <v>97</v>
      </c>
      <c r="B10" s="6" t="s">
        <v>38</v>
      </c>
      <c r="C10" s="6">
        <v>1582842</v>
      </c>
      <c r="D10" s="6">
        <v>6.2502790000000001E-3</v>
      </c>
      <c r="E10" s="6">
        <v>10530868</v>
      </c>
      <c r="F10" s="71"/>
      <c r="G10" s="6" t="s">
        <v>97</v>
      </c>
      <c r="H10" s="6" t="s">
        <v>38</v>
      </c>
      <c r="I10" s="2">
        <v>3165683</v>
      </c>
      <c r="J10" s="6">
        <v>2.3114804999999999E-2</v>
      </c>
      <c r="K10" s="6">
        <v>26671817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71"/>
      <c r="B11" s="71"/>
      <c r="C11" s="71"/>
      <c r="D11" s="71"/>
      <c r="E11" s="71"/>
      <c r="F11" s="71"/>
      <c r="G11" s="71"/>
      <c r="H11" s="71"/>
      <c r="I11" s="3"/>
      <c r="J11" s="71"/>
      <c r="K11" s="7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6" t="s">
        <v>55</v>
      </c>
      <c r="B12" s="6" t="s">
        <v>28</v>
      </c>
      <c r="C12" s="6">
        <v>80447</v>
      </c>
      <c r="D12" s="6">
        <v>0.146532418</v>
      </c>
      <c r="E12" s="6">
        <v>1653165</v>
      </c>
      <c r="F12" s="71"/>
      <c r="G12" s="71"/>
      <c r="H12" s="71"/>
      <c r="I12" s="3"/>
      <c r="J12" s="71"/>
      <c r="K12" s="7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6" t="s">
        <v>55</v>
      </c>
      <c r="B13" s="6" t="s">
        <v>121</v>
      </c>
      <c r="C13" s="6">
        <v>80447</v>
      </c>
      <c r="D13" s="6">
        <v>0.121745092</v>
      </c>
      <c r="E13" s="6">
        <v>7860</v>
      </c>
      <c r="F13" s="71"/>
      <c r="G13" s="71"/>
      <c r="H13" s="71"/>
      <c r="I13" s="3"/>
      <c r="J13" s="71"/>
      <c r="K13" s="7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6" t="s">
        <v>55</v>
      </c>
      <c r="B14" s="6" t="s">
        <v>38</v>
      </c>
      <c r="C14" s="6">
        <v>80447</v>
      </c>
      <c r="D14" s="6">
        <v>0.13511475000000001</v>
      </c>
      <c r="E14" s="6">
        <v>247064</v>
      </c>
      <c r="F14" s="71"/>
      <c r="G14" s="71"/>
      <c r="H14" s="71"/>
      <c r="I14" s="3"/>
      <c r="J14" s="71"/>
      <c r="K14" s="7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 t="s">
        <v>0</v>
      </c>
      <c r="D21" s="3" t="s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72"/>
      <c r="B22" s="3"/>
      <c r="C22" s="3" t="s">
        <v>102</v>
      </c>
      <c r="D22" s="3"/>
      <c r="E22" s="3"/>
      <c r="F22" s="2" t="s">
        <v>134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73" t="s">
        <v>27</v>
      </c>
      <c r="B23" s="25">
        <v>0.48481791930199991</v>
      </c>
      <c r="C23" s="3" t="s">
        <v>81</v>
      </c>
      <c r="D23" s="3">
        <v>0.48481791930199991</v>
      </c>
      <c r="E23" s="3"/>
      <c r="F23" s="25" t="s">
        <v>27</v>
      </c>
      <c r="G23" s="2" t="s">
        <v>90</v>
      </c>
      <c r="H23" s="2"/>
      <c r="I23" s="12" t="s">
        <v>66</v>
      </c>
      <c r="J23" s="12" t="s">
        <v>66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74" t="s">
        <v>42</v>
      </c>
      <c r="B24" s="25">
        <v>0.24678832511037857</v>
      </c>
      <c r="C24" s="3" t="s">
        <v>94</v>
      </c>
      <c r="D24" s="72"/>
      <c r="E24" s="3"/>
      <c r="F24" s="25" t="s">
        <v>42</v>
      </c>
      <c r="G24" s="2" t="s">
        <v>76</v>
      </c>
      <c r="H24" s="2" t="s">
        <v>81</v>
      </c>
      <c r="I24" s="12" t="s">
        <v>69</v>
      </c>
      <c r="J24" s="18" t="s">
        <v>69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75" t="s">
        <v>94</v>
      </c>
      <c r="B25" s="3">
        <v>5.89</v>
      </c>
      <c r="C25" s="3" t="s">
        <v>82</v>
      </c>
      <c r="D25" s="3">
        <v>0.24678832511037857</v>
      </c>
      <c r="E25" s="3"/>
      <c r="F25" s="25" t="s">
        <v>94</v>
      </c>
      <c r="G25" s="2" t="s">
        <v>98</v>
      </c>
      <c r="H25" s="2" t="s">
        <v>58</v>
      </c>
      <c r="I25" s="12"/>
      <c r="J25" s="19" t="s">
        <v>63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76" t="s">
        <v>44</v>
      </c>
      <c r="B26" s="3">
        <v>6.3059940808110296E-2</v>
      </c>
      <c r="C26" s="3" t="s">
        <v>98</v>
      </c>
      <c r="D26" s="72"/>
      <c r="E26" s="3"/>
      <c r="F26" s="25" t="s">
        <v>44</v>
      </c>
      <c r="G26" s="2" t="s">
        <v>99</v>
      </c>
      <c r="H26" s="77" t="s">
        <v>94</v>
      </c>
      <c r="I26" s="12" t="s">
        <v>35</v>
      </c>
      <c r="J26" s="19" t="s">
        <v>76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78" t="s">
        <v>50</v>
      </c>
      <c r="B27" s="3">
        <v>0.12637319087002646</v>
      </c>
      <c r="C27" s="3" t="s">
        <v>99</v>
      </c>
      <c r="D27" s="3">
        <v>6.11</v>
      </c>
      <c r="E27" s="3"/>
      <c r="F27" s="25" t="s">
        <v>50</v>
      </c>
      <c r="G27" s="2" t="s">
        <v>85</v>
      </c>
      <c r="H27" s="2" t="s">
        <v>87</v>
      </c>
      <c r="I27" s="12"/>
      <c r="J27" s="19" t="s">
        <v>58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7" t="s">
        <v>52</v>
      </c>
      <c r="B28" s="3">
        <v>0.14000000000000001</v>
      </c>
      <c r="C28" s="3" t="s">
        <v>85</v>
      </c>
      <c r="D28" s="3">
        <v>8.58</v>
      </c>
      <c r="E28" s="3"/>
      <c r="F28" s="25" t="s">
        <v>52</v>
      </c>
      <c r="G28" s="2" t="s">
        <v>93</v>
      </c>
      <c r="H28" s="25" t="s">
        <v>63</v>
      </c>
      <c r="I28" s="12" t="s">
        <v>78</v>
      </c>
      <c r="J28" s="12" t="s">
        <v>78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25" t="s">
        <v>87</v>
      </c>
      <c r="B29" s="3">
        <v>203.28</v>
      </c>
      <c r="C29" s="3" t="s">
        <v>93</v>
      </c>
      <c r="D29" s="3">
        <v>122.2</v>
      </c>
      <c r="E29" s="3"/>
      <c r="F29" s="25" t="s">
        <v>87</v>
      </c>
      <c r="G29" s="2" t="s">
        <v>96</v>
      </c>
      <c r="H29" s="25" t="s">
        <v>83</v>
      </c>
      <c r="I29" s="12" t="s">
        <v>55</v>
      </c>
      <c r="J29" s="19" t="s">
        <v>55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73" t="s">
        <v>58</v>
      </c>
      <c r="B30" s="25">
        <v>0.35</v>
      </c>
      <c r="C30" s="3" t="s">
        <v>80</v>
      </c>
      <c r="D30" s="3">
        <v>6.3059940808110296E-2</v>
      </c>
      <c r="E30" s="3"/>
      <c r="F30" s="25" t="s">
        <v>58</v>
      </c>
      <c r="G30" s="2" t="s">
        <v>69</v>
      </c>
      <c r="H30" s="25" t="s">
        <v>68</v>
      </c>
      <c r="I30" s="12"/>
      <c r="J30" s="19" t="s">
        <v>81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73" t="s">
        <v>63</v>
      </c>
      <c r="B31" s="25">
        <v>0.38</v>
      </c>
      <c r="C31" s="3" t="s">
        <v>47</v>
      </c>
      <c r="D31" s="3">
        <v>3.7439133487664041E-2</v>
      </c>
      <c r="E31" s="3"/>
      <c r="F31" s="25" t="s">
        <v>63</v>
      </c>
      <c r="G31" s="2" t="s">
        <v>97</v>
      </c>
      <c r="H31" s="3"/>
      <c r="I31" s="12"/>
      <c r="J31" s="19" t="s">
        <v>83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75" t="s">
        <v>83</v>
      </c>
      <c r="B32" s="25">
        <v>1.1499999999999999</v>
      </c>
      <c r="C32" s="3" t="s">
        <v>96</v>
      </c>
      <c r="D32" s="3">
        <v>1.84</v>
      </c>
      <c r="E32" s="3"/>
      <c r="F32" s="25" t="s">
        <v>83</v>
      </c>
      <c r="G32" s="2" t="s">
        <v>100</v>
      </c>
      <c r="H32" s="3"/>
      <c r="I32" s="12" t="s">
        <v>84</v>
      </c>
      <c r="J32" s="12" t="s">
        <v>84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79" t="s">
        <v>68</v>
      </c>
      <c r="B33" s="25">
        <v>304.04000000000002</v>
      </c>
      <c r="C33" s="3" t="s">
        <v>50</v>
      </c>
      <c r="D33" s="72"/>
      <c r="E33" s="3"/>
      <c r="F33" s="25" t="s">
        <v>68</v>
      </c>
      <c r="G33" s="2" t="s">
        <v>84</v>
      </c>
      <c r="H33" s="3"/>
      <c r="I33" s="12" t="s">
        <v>85</v>
      </c>
      <c r="J33" s="12" t="s">
        <v>85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 t="s">
        <v>59</v>
      </c>
      <c r="D34" s="3">
        <v>0</v>
      </c>
      <c r="E34" s="3"/>
      <c r="F34" s="3"/>
      <c r="G34" s="2" t="s">
        <v>55</v>
      </c>
      <c r="H34" s="3"/>
      <c r="I34" s="12" t="s">
        <v>86</v>
      </c>
      <c r="J34" s="12" t="s">
        <v>86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 t="s">
        <v>69</v>
      </c>
      <c r="D35" s="3">
        <v>1.86</v>
      </c>
      <c r="E35" s="3"/>
      <c r="F35" s="3"/>
      <c r="G35" s="2" t="s">
        <v>89</v>
      </c>
      <c r="H35" s="3"/>
      <c r="I35" s="12"/>
      <c r="J35" s="12" t="s">
        <v>87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 t="s">
        <v>97</v>
      </c>
      <c r="D36" s="3">
        <v>0.901793605457475</v>
      </c>
      <c r="E36" s="3"/>
      <c r="F36" s="3"/>
      <c r="G36" s="2" t="s">
        <v>86</v>
      </c>
      <c r="H36" s="3"/>
      <c r="I36" s="12" t="s">
        <v>89</v>
      </c>
      <c r="J36" s="12" t="s">
        <v>89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 t="s">
        <v>100</v>
      </c>
      <c r="D37" s="3">
        <v>49.07</v>
      </c>
      <c r="E37" s="3"/>
      <c r="F37" s="3"/>
      <c r="G37" s="2" t="s">
        <v>101</v>
      </c>
      <c r="H37" s="3"/>
      <c r="I37" s="12" t="s">
        <v>90</v>
      </c>
      <c r="J37" s="12" t="s">
        <v>90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 t="s">
        <v>79</v>
      </c>
      <c r="D38" s="3">
        <v>0.2</v>
      </c>
      <c r="E38" s="3"/>
      <c r="F38" s="3"/>
      <c r="G38" s="2" t="s">
        <v>95</v>
      </c>
      <c r="H38" s="3"/>
      <c r="I38" s="12" t="s">
        <v>93</v>
      </c>
      <c r="J38" s="12" t="s">
        <v>93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 t="s">
        <v>52</v>
      </c>
      <c r="D39" s="72"/>
      <c r="E39" s="3"/>
      <c r="F39" s="3"/>
      <c r="G39" s="2" t="s">
        <v>63</v>
      </c>
      <c r="H39" s="3"/>
      <c r="I39" s="33"/>
      <c r="J39" s="33" t="s">
        <v>94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 t="s">
        <v>87</v>
      </c>
      <c r="D40" s="72"/>
      <c r="E40" s="3"/>
      <c r="F40" s="3"/>
      <c r="G40" s="2" t="s">
        <v>83</v>
      </c>
      <c r="H40" s="3"/>
      <c r="I40" s="12"/>
      <c r="J40" s="12" t="s">
        <v>68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 t="s">
        <v>84</v>
      </c>
      <c r="D41" s="3">
        <v>0.56999999999999995</v>
      </c>
      <c r="E41" s="3"/>
      <c r="F41" s="3"/>
      <c r="G41" s="2" t="s">
        <v>78</v>
      </c>
      <c r="H41" s="3"/>
      <c r="I41" s="12" t="s">
        <v>95</v>
      </c>
      <c r="J41" s="12" t="s">
        <v>95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 t="s">
        <v>55</v>
      </c>
      <c r="D42" s="3">
        <v>0.47</v>
      </c>
      <c r="E42" s="3"/>
      <c r="F42" s="3"/>
      <c r="G42" s="2" t="s">
        <v>68</v>
      </c>
      <c r="H42" s="3"/>
      <c r="I42" s="12" t="s">
        <v>96</v>
      </c>
      <c r="J42" s="12" t="s">
        <v>96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 t="s">
        <v>89</v>
      </c>
      <c r="D43" s="3">
        <v>13.28</v>
      </c>
      <c r="E43" s="3"/>
      <c r="F43" s="3"/>
      <c r="G43" s="2" t="s">
        <v>66</v>
      </c>
      <c r="H43" s="3"/>
      <c r="I43" s="12" t="s">
        <v>97</v>
      </c>
      <c r="J43" s="19" t="s">
        <v>97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 t="s">
        <v>58</v>
      </c>
      <c r="D44" s="3">
        <v>0.35</v>
      </c>
      <c r="E44" s="3"/>
      <c r="F44" s="3"/>
      <c r="H44" s="3"/>
      <c r="I44" s="12" t="s">
        <v>98</v>
      </c>
      <c r="J44" s="36" t="s">
        <v>98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 t="s">
        <v>86</v>
      </c>
      <c r="D45" s="3">
        <v>2.59</v>
      </c>
      <c r="E45" s="3"/>
      <c r="F45" s="3"/>
      <c r="G45" s="72"/>
      <c r="H45" s="3"/>
      <c r="I45" s="12" t="s">
        <v>99</v>
      </c>
      <c r="J45" s="36" t="s">
        <v>99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 t="s">
        <v>101</v>
      </c>
      <c r="D46" s="3">
        <v>31.58723744456687</v>
      </c>
      <c r="E46" s="3"/>
      <c r="F46" s="3"/>
      <c r="G46" s="72"/>
      <c r="H46" s="3"/>
      <c r="I46" s="12" t="s">
        <v>100</v>
      </c>
      <c r="J46" s="12" t="s">
        <v>100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 t="s">
        <v>95</v>
      </c>
      <c r="D47" s="3">
        <v>13.14</v>
      </c>
      <c r="E47" s="3"/>
      <c r="F47" s="3"/>
      <c r="G47" s="72"/>
      <c r="H47" s="3"/>
      <c r="I47" s="12" t="s">
        <v>101</v>
      </c>
      <c r="J47" s="19" t="s">
        <v>101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 t="s">
        <v>63</v>
      </c>
      <c r="D48" s="3">
        <v>0.38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x14ac:dyDescent="0.25">
      <c r="A49" s="3"/>
      <c r="B49" s="3"/>
      <c r="C49" s="3" t="s">
        <v>37</v>
      </c>
      <c r="D49" s="3"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x14ac:dyDescent="0.25">
      <c r="A50" s="3"/>
      <c r="B50" s="3"/>
      <c r="C50" s="3" t="s">
        <v>65</v>
      </c>
      <c r="D50" s="3">
        <v>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x14ac:dyDescent="0.25">
      <c r="A51" s="3"/>
      <c r="B51" s="3"/>
      <c r="C51" s="3" t="s">
        <v>64</v>
      </c>
      <c r="D51" s="3">
        <v>0.13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x14ac:dyDescent="0.25">
      <c r="A52" s="3"/>
      <c r="B52" s="3"/>
      <c r="C52" s="3" t="s">
        <v>83</v>
      </c>
      <c r="D52" s="3">
        <v>1.1499999999999999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x14ac:dyDescent="0.25">
      <c r="A53" s="3"/>
      <c r="B53" s="3"/>
      <c r="C53" s="3" t="s">
        <v>78</v>
      </c>
      <c r="D53" s="3">
        <v>4.5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x14ac:dyDescent="0.25">
      <c r="A54" s="3"/>
      <c r="B54" s="3"/>
      <c r="C54" s="3" t="s">
        <v>68</v>
      </c>
      <c r="D54" s="3">
        <v>304.04000000000002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x14ac:dyDescent="0.25">
      <c r="A55" s="3"/>
      <c r="B55" s="3"/>
      <c r="C55" s="3" t="s">
        <v>66</v>
      </c>
      <c r="D55" s="3">
        <v>1.49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x14ac:dyDescent="0.25">
      <c r="A56" s="3"/>
      <c r="B56" s="3"/>
      <c r="C56" s="72"/>
      <c r="D56" s="7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x14ac:dyDescent="0.25">
      <c r="A57" s="3"/>
      <c r="B57" s="3"/>
      <c r="C57" s="72"/>
      <c r="D57" s="7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x14ac:dyDescent="0.25"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x14ac:dyDescent="0.25"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x14ac:dyDescent="0.25"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x14ac:dyDescent="0.25">
      <c r="E62" s="70">
        <v>17610218</v>
      </c>
      <c r="F62" s="70">
        <v>0.04</v>
      </c>
      <c r="G62" s="80">
        <f t="shared" ref="G62:G67" si="0">E$62*F62</f>
        <v>704408.72</v>
      </c>
      <c r="H62" s="80">
        <f t="shared" ref="H62:H67" si="1">E$63*F62</f>
        <v>1278722.04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x14ac:dyDescent="0.25">
      <c r="A63" s="70"/>
      <c r="E63" s="70">
        <v>31968051</v>
      </c>
      <c r="F63" s="70">
        <v>0.06</v>
      </c>
      <c r="G63" s="80">
        <f t="shared" si="0"/>
        <v>1056613.08</v>
      </c>
      <c r="H63" s="80">
        <f t="shared" si="1"/>
        <v>1918083.0599999998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x14ac:dyDescent="0.25">
      <c r="A64" s="70"/>
      <c r="F64" s="70">
        <v>0.08</v>
      </c>
      <c r="G64" s="80">
        <f t="shared" si="0"/>
        <v>1408817.44</v>
      </c>
      <c r="H64" s="80">
        <f t="shared" si="1"/>
        <v>2557444.08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x14ac:dyDescent="0.25">
      <c r="A65" s="70"/>
      <c r="F65" s="70">
        <v>0.12</v>
      </c>
      <c r="G65" s="80">
        <f t="shared" si="0"/>
        <v>2113226.16</v>
      </c>
      <c r="H65" s="80">
        <f t="shared" si="1"/>
        <v>3836166.1199999996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x14ac:dyDescent="0.25">
      <c r="A66" s="70"/>
      <c r="F66" s="70">
        <v>0.14000000000000001</v>
      </c>
      <c r="G66" s="80">
        <f t="shared" si="0"/>
        <v>2465430.52</v>
      </c>
      <c r="H66" s="80">
        <f t="shared" si="1"/>
        <v>4475527.1400000006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x14ac:dyDescent="0.25">
      <c r="A67" s="70"/>
      <c r="F67" s="70">
        <v>0.16</v>
      </c>
      <c r="G67" s="80">
        <f t="shared" si="0"/>
        <v>2817634.88</v>
      </c>
      <c r="H67" s="80">
        <f t="shared" si="1"/>
        <v>5114888.16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x14ac:dyDescent="0.25">
      <c r="A68" s="7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x14ac:dyDescent="0.25">
      <c r="A69" s="7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x14ac:dyDescent="0.25">
      <c r="A70" s="7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x14ac:dyDescent="0.25">
      <c r="A71" s="7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x14ac:dyDescent="0.25">
      <c r="A72" s="100"/>
      <c r="B72" s="100"/>
      <c r="C72" s="100" t="s">
        <v>138</v>
      </c>
      <c r="D72" s="100" t="s">
        <v>139</v>
      </c>
      <c r="E72" s="100" t="s">
        <v>140</v>
      </c>
      <c r="F72" s="100" t="s">
        <v>141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x14ac:dyDescent="0.25">
      <c r="A73" s="100" t="s">
        <v>137</v>
      </c>
      <c r="B73" s="100" t="s">
        <v>28</v>
      </c>
      <c r="C73" s="100">
        <v>1.93049452131028E-2</v>
      </c>
      <c r="D73" s="100">
        <v>0.188866074341309</v>
      </c>
      <c r="E73" s="100">
        <v>0.79182898044558703</v>
      </c>
      <c r="F73" s="100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x14ac:dyDescent="0.25">
      <c r="A74" s="100" t="s">
        <v>63</v>
      </c>
      <c r="B74" s="101" t="s">
        <v>136</v>
      </c>
      <c r="C74" s="101">
        <v>0.99250144203037804</v>
      </c>
      <c r="D74" s="101">
        <v>0</v>
      </c>
      <c r="E74" s="101">
        <v>7.4985579696212204E-3</v>
      </c>
      <c r="F74" s="100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x14ac:dyDescent="0.25">
      <c r="A75" s="100" t="s">
        <v>63</v>
      </c>
      <c r="B75" s="104" t="s">
        <v>38</v>
      </c>
      <c r="C75" s="104">
        <v>0.87296124494987204</v>
      </c>
      <c r="D75" s="104">
        <v>0.12120305252132201</v>
      </c>
      <c r="E75" s="104">
        <v>5.8357025288044203E-3</v>
      </c>
      <c r="F75" s="100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x14ac:dyDescent="0.25">
      <c r="A76" s="100" t="s">
        <v>63</v>
      </c>
      <c r="B76" s="100" t="s">
        <v>39</v>
      </c>
      <c r="C76" s="100">
        <v>0.17514517052424899</v>
      </c>
      <c r="D76" s="100">
        <v>0.25770835037212703</v>
      </c>
      <c r="E76" s="100">
        <v>0.56714647910362304</v>
      </c>
      <c r="F76" s="100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x14ac:dyDescent="0.25">
      <c r="A77" s="100"/>
      <c r="B77" s="100"/>
      <c r="C77" s="100"/>
      <c r="D77" s="100"/>
      <c r="E77" s="100"/>
      <c r="F77" s="10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x14ac:dyDescent="0.25">
      <c r="A78" s="100" t="s">
        <v>52</v>
      </c>
      <c r="B78" s="100" t="s">
        <v>28</v>
      </c>
      <c r="C78" s="100">
        <v>0.173782550284413</v>
      </c>
      <c r="D78" s="100">
        <v>6.5781826150753106E-2</v>
      </c>
      <c r="E78" s="100">
        <v>0.76043562356483296</v>
      </c>
      <c r="F78" s="100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x14ac:dyDescent="0.25">
      <c r="A79" s="100" t="s">
        <v>52</v>
      </c>
      <c r="B79" s="101" t="s">
        <v>136</v>
      </c>
      <c r="C79" s="101">
        <v>0.68033505405668604</v>
      </c>
      <c r="D79" s="101">
        <v>1.8505892665822499E-3</v>
      </c>
      <c r="E79" s="101">
        <v>0.31781435667673102</v>
      </c>
      <c r="F79" s="100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x14ac:dyDescent="0.25">
      <c r="A80" s="100" t="s">
        <v>52</v>
      </c>
      <c r="B80" s="104" t="s">
        <v>38</v>
      </c>
      <c r="C80" s="104">
        <v>0.66952595936794501</v>
      </c>
      <c r="D80" s="104">
        <v>8.4951091045899096E-2</v>
      </c>
      <c r="E80" s="104">
        <v>0.245522949586155</v>
      </c>
      <c r="F80" s="100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x14ac:dyDescent="0.25">
      <c r="A81" s="100" t="s">
        <v>52</v>
      </c>
      <c r="B81" s="100" t="s">
        <v>39</v>
      </c>
      <c r="C81" s="100">
        <v>0.39282196393072599</v>
      </c>
      <c r="D81" s="100">
        <v>1.0387377545355201E-3</v>
      </c>
      <c r="E81" s="100">
        <v>0.60613929831473701</v>
      </c>
      <c r="F81" s="100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x14ac:dyDescent="0.25">
      <c r="A82" s="7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x14ac:dyDescent="0.25">
      <c r="A83" s="7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x14ac:dyDescent="0.25">
      <c r="A84" s="7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x14ac:dyDescent="0.25">
      <c r="A85" s="7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x14ac:dyDescent="0.25">
      <c r="A86" s="7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x14ac:dyDescent="0.25">
      <c r="A87" s="7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x14ac:dyDescent="0.25">
      <c r="A88" s="7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x14ac:dyDescent="0.25">
      <c r="A89" s="7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x14ac:dyDescent="0.25">
      <c r="A90" s="7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x14ac:dyDescent="0.25">
      <c r="A91" s="7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x14ac:dyDescent="0.25">
      <c r="A92" s="7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x14ac:dyDescent="0.25">
      <c r="A93" s="7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x14ac:dyDescent="0.25">
      <c r="A94" s="7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x14ac:dyDescent="0.25">
      <c r="A95" s="7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x14ac:dyDescent="0.25">
      <c r="A96" s="7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x14ac:dyDescent="0.25">
      <c r="A97" s="7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x14ac:dyDescent="0.25">
      <c r="A98" s="7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x14ac:dyDescent="0.25"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x14ac:dyDescent="0.25"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x14ac:dyDescent="0.25"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x14ac:dyDescent="0.25"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x14ac:dyDescent="0.25"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x14ac:dyDescent="0.25"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x14ac:dyDescent="0.25"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8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8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8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8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8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8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8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8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8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8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8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8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8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8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8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cam final-hitratio&amp;update</vt:lpstr>
      <vt:lpstr>trace</vt:lpstr>
      <vt:lpstr>2019.09+测试 PdLRU</vt:lpstr>
      <vt:lpstr>2020.3新测trace原始数据</vt:lpstr>
      <vt:lpstr>参数变换</vt:lpstr>
      <vt:lpstr>新测ARC&amp;LARC</vt:lpstr>
      <vt:lpstr>Trace数据</vt:lpstr>
      <vt:lpstr>filter</vt:lpstr>
      <vt:lpstr>discard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2019-09-21T02:16:03Z</dcterms:created>
  <dcterms:modified xsi:type="dcterms:W3CDTF">2020-03-28T09:07:45Z</dcterms:modified>
</cp:coreProperties>
</file>