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yle\OneDrive\Desktop\GitHub\ssicsync\ssic prediction scoring\"/>
    </mc:Choice>
  </mc:AlternateContent>
  <xr:revisionPtr revIDLastSave="0" documentId="13_ncr:1_{2A240D84-B988-4BF2-9F8C-E501E4890B8C}" xr6:coauthVersionLast="47" xr6:coauthVersionMax="47" xr10:uidLastSave="{00000000-0000-0000-0000-000000000000}"/>
  <bookViews>
    <workbookView xWindow="-120" yWindow="-120" windowWidth="29040" windowHeight="15720" activeTab="1" xr2:uid="{8F9A376D-91A2-45CB-A3D9-5AEAF8BB1CCA}"/>
  </bookViews>
  <sheets>
    <sheet name="Low Miss" sheetId="1" r:id="rId1"/>
    <sheet name="High Miss" sheetId="3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1" i="3" l="1" a="1"/>
  <c r="G51" i="3" s="1"/>
  <c r="O51" i="3" s="1"/>
  <c r="G39" i="3" a="1"/>
  <c r="G39" i="3" s="1"/>
  <c r="O39" i="3" s="1"/>
  <c r="G27" i="3" a="1"/>
  <c r="G27" i="3" s="1"/>
  <c r="O27" i="3" s="1"/>
  <c r="G15" i="3" a="1"/>
  <c r="G15" i="3" s="1"/>
  <c r="O15" i="3" s="1"/>
  <c r="G3" i="3" a="1"/>
  <c r="G3" i="3" s="1"/>
  <c r="O3" i="3" s="1"/>
  <c r="G51" i="1" a="1"/>
  <c r="G51" i="1" s="1"/>
  <c r="N51" i="1" s="1"/>
  <c r="G39" i="1" a="1"/>
  <c r="G39" i="1" s="1"/>
  <c r="N39" i="1" s="1"/>
  <c r="G27" i="1" a="1"/>
  <c r="G27" i="1" s="1"/>
  <c r="N27" i="1" s="1"/>
  <c r="G15" i="1" a="1"/>
  <c r="G15" i="1" s="1"/>
  <c r="N15" i="1" s="1"/>
  <c r="G3" i="1" a="1"/>
  <c r="G3" i="1" s="1"/>
  <c r="M3" i="1" s="1"/>
  <c r="N3" i="1" l="1"/>
  <c r="P3" i="3"/>
  <c r="P15" i="3"/>
  <c r="P4" i="3" s="1"/>
  <c r="P27" i="3"/>
  <c r="P5" i="3" s="1"/>
  <c r="P39" i="3"/>
  <c r="P6" i="3" s="1"/>
  <c r="P51" i="3"/>
  <c r="P7" i="3" s="1"/>
  <c r="N3" i="3"/>
  <c r="O4" i="3"/>
  <c r="N15" i="3"/>
  <c r="N4" i="3" s="1"/>
  <c r="O5" i="3"/>
  <c r="N27" i="3"/>
  <c r="N5" i="3" s="1"/>
  <c r="O6" i="3"/>
  <c r="N39" i="3"/>
  <c r="N6" i="3" s="1"/>
  <c r="O7" i="3"/>
  <c r="N51" i="3"/>
  <c r="N7" i="3" s="1"/>
  <c r="M27" i="1"/>
  <c r="M5" i="1" s="1"/>
  <c r="M39" i="1"/>
  <c r="M6" i="1" s="1"/>
  <c r="M51" i="1"/>
  <c r="M7" i="1" s="1"/>
  <c r="M15" i="1"/>
  <c r="M4" i="1" s="1"/>
  <c r="O27" i="1"/>
  <c r="O5" i="1" s="1"/>
  <c r="O39" i="1"/>
  <c r="O6" i="1" s="1"/>
  <c r="O3" i="1"/>
  <c r="O15" i="1"/>
  <c r="O4" i="1" s="1"/>
  <c r="O51" i="1"/>
  <c r="O7" i="1" s="1"/>
  <c r="N7" i="1"/>
  <c r="N5" i="1"/>
  <c r="N6" i="1"/>
  <c r="N4" i="1"/>
  <c r="O11" i="3" l="1"/>
  <c r="O12" i="3"/>
  <c r="P11" i="3"/>
  <c r="P12" i="3"/>
  <c r="N12" i="3"/>
  <c r="N11" i="3"/>
  <c r="O11" i="1"/>
  <c r="O12" i="1"/>
  <c r="M12" i="1"/>
  <c r="M11" i="1"/>
  <c r="N12" i="1"/>
  <c r="N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<sst xmlns="http://schemas.openxmlformats.org/spreadsheetml/2006/main" count="206" uniqueCount="33">
  <si>
    <t>coy</t>
  </si>
  <si>
    <t>ssic_1</t>
  </si>
  <si>
    <t>ssic_2</t>
  </si>
  <si>
    <t>rec</t>
  </si>
  <si>
    <t>rec_rank</t>
  </si>
  <si>
    <t>A</t>
  </si>
  <si>
    <t>B</t>
  </si>
  <si>
    <t>C</t>
  </si>
  <si>
    <t>D</t>
  </si>
  <si>
    <t>E</t>
  </si>
  <si>
    <t>F9 to refresh</t>
  </si>
  <si>
    <t>ssic_table</t>
  </si>
  <si>
    <t>min. value</t>
  </si>
  <si>
    <t>max. value</t>
  </si>
  <si>
    <t>no. of rand no.</t>
  </si>
  <si>
    <t>n</t>
  </si>
  <si>
    <t>1st Lvl</t>
  </si>
  <si>
    <t>2nd Lvl</t>
  </si>
  <si>
    <t>Sections</t>
  </si>
  <si>
    <t>Coy</t>
  </si>
  <si>
    <t>3rd Lvl</t>
  </si>
  <si>
    <t>4th Lvl</t>
  </si>
  <si>
    <t>weights</t>
  </si>
  <si>
    <t xml:space="preserve">ssic_1 </t>
  </si>
  <si>
    <t>Check</t>
  </si>
  <si>
    <t>No Check</t>
  </si>
  <si>
    <t>1st Lvl %</t>
  </si>
  <si>
    <t>2nd Lvl %</t>
  </si>
  <si>
    <t>3rd Lvl %</t>
  </si>
  <si>
    <t>Hit</t>
  </si>
  <si>
    <t>Miss</t>
  </si>
  <si>
    <t>1st Threshold</t>
  </si>
  <si>
    <t>2nd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</si>
</sst>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color theme="1" tint="0.49998474074526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4" borderId="0" xfId="0" applyFont="1" applyFill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C8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54428</xdr:colOff>
      <xdr:row>0</xdr:row>
      <xdr:rowOff>54427</xdr:rowOff>
    </xdr:from>
    <xdr:to>
      <xdr:col>12</xdr:col>
      <xdr:colOff>1592036</xdr:colOff>
      <xdr:row>0</xdr:row>
      <xdr:rowOff>1129393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5F55638-4B76-3546-8F48-A221C92591AD}"/>
            </a:ext>
          </a:extLst>
        </xdr:cNvPr>
        <xdr:cNvSpPr/>
      </xdr:nvSpPr>
      <xdr:spPr>
        <a:xfrm>
          <a:off x="7347857" y="54427"/>
          <a:ext cx="1537608" cy="1074966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 b="1" u="sng">
              <a:solidFill>
                <a:sysClr val="windowText" lastClr="000000"/>
              </a:solidFill>
            </a:rPr>
            <a:t>1st Level</a:t>
          </a:r>
        </a:p>
        <a:p>
          <a:pPr algn="l"/>
          <a:r>
            <a:rPr lang="en-SG" sz="1100" b="0">
              <a:solidFill>
                <a:sysClr val="windowText" lastClr="000000"/>
              </a:solidFill>
            </a:rPr>
            <a:t>- 1 ssic</a:t>
          </a:r>
        </a:p>
        <a:p>
          <a:pPr algn="l"/>
          <a:r>
            <a:rPr lang="en-SG" sz="1100" b="0">
              <a:solidFill>
                <a:sysClr val="windowText" lastClr="000000"/>
              </a:solidFill>
            </a:rPr>
            <a:t>- In/Out</a:t>
          </a:r>
          <a:r>
            <a:rPr lang="en-SG" sz="1100" b="0" baseline="0">
              <a:solidFill>
                <a:sysClr val="windowText" lastClr="000000"/>
              </a:solidFill>
            </a:rPr>
            <a:t> of Top n rec</a:t>
          </a:r>
          <a:endParaRPr lang="en-SG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70759</xdr:colOff>
      <xdr:row>0</xdr:row>
      <xdr:rowOff>68034</xdr:rowOff>
    </xdr:from>
    <xdr:to>
      <xdr:col>13</xdr:col>
      <xdr:colOff>1687285</xdr:colOff>
      <xdr:row>0</xdr:row>
      <xdr:rowOff>1129393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C2480D3-B4E2-4B39-ACDB-BE0224207BC3}"/>
            </a:ext>
          </a:extLst>
        </xdr:cNvPr>
        <xdr:cNvSpPr/>
      </xdr:nvSpPr>
      <xdr:spPr>
        <a:xfrm>
          <a:off x="8997045" y="68034"/>
          <a:ext cx="1616526" cy="1061359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 b="1" u="sng">
              <a:solidFill>
                <a:sysClr val="windowText" lastClr="000000"/>
              </a:solidFill>
            </a:rPr>
            <a:t>2nd</a:t>
          </a:r>
          <a:r>
            <a:rPr lang="en-SG" sz="1100" b="1" u="sng" baseline="0">
              <a:solidFill>
                <a:sysClr val="windowText" lastClr="000000"/>
              </a:solidFill>
            </a:rPr>
            <a:t> </a:t>
          </a:r>
          <a:r>
            <a:rPr lang="en-SG" sz="1100" b="1" u="sng">
              <a:solidFill>
                <a:sysClr val="windowText" lastClr="000000"/>
              </a:solidFill>
            </a:rPr>
            <a:t>Level</a:t>
          </a:r>
        </a:p>
        <a:p>
          <a:pPr algn="l"/>
          <a:r>
            <a:rPr lang="en-SG" sz="1100" b="0">
              <a:solidFill>
                <a:sysClr val="windowText" lastClr="000000"/>
              </a:solidFill>
            </a:rPr>
            <a:t>- 1 ssic</a:t>
          </a:r>
        </a:p>
        <a:p>
          <a:pPr algn="l"/>
          <a:r>
            <a:rPr lang="en-SG" sz="1100" b="0">
              <a:solidFill>
                <a:sysClr val="windowText" lastClr="000000"/>
              </a:solidFill>
            </a:rPr>
            <a:t>- Rank position within Top n rec</a:t>
          </a:r>
        </a:p>
      </xdr:txBody>
    </xdr:sp>
    <xdr:clientData/>
  </xdr:twoCellAnchor>
  <xdr:twoCellAnchor>
    <xdr:from>
      <xdr:col>14</xdr:col>
      <xdr:colOff>59874</xdr:colOff>
      <xdr:row>0</xdr:row>
      <xdr:rowOff>54429</xdr:rowOff>
    </xdr:from>
    <xdr:to>
      <xdr:col>14</xdr:col>
      <xdr:colOff>1796143</xdr:colOff>
      <xdr:row>0</xdr:row>
      <xdr:rowOff>1129393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8CA69D2-D24E-43DC-8029-760FBB016330}"/>
            </a:ext>
          </a:extLst>
        </xdr:cNvPr>
        <xdr:cNvSpPr/>
      </xdr:nvSpPr>
      <xdr:spPr>
        <a:xfrm>
          <a:off x="10727874" y="54429"/>
          <a:ext cx="1736269" cy="1074964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 b="1" u="sng">
              <a:solidFill>
                <a:sysClr val="windowText" lastClr="000000"/>
              </a:solidFill>
            </a:rPr>
            <a:t>3rd</a:t>
          </a:r>
          <a:r>
            <a:rPr lang="en-SG" sz="1100" b="1" u="sng" baseline="0">
              <a:solidFill>
                <a:sysClr val="windowText" lastClr="000000"/>
              </a:solidFill>
            </a:rPr>
            <a:t> </a:t>
          </a:r>
          <a:r>
            <a:rPr lang="en-SG" sz="1100" b="1" u="sng">
              <a:solidFill>
                <a:sysClr val="windowText" lastClr="000000"/>
              </a:solidFill>
            </a:rPr>
            <a:t>Level</a:t>
          </a:r>
        </a:p>
        <a:p>
          <a:pPr algn="l"/>
          <a:r>
            <a:rPr lang="en-SG" sz="1100" b="0">
              <a:solidFill>
                <a:sysClr val="windowText" lastClr="000000"/>
              </a:solidFill>
            </a:rPr>
            <a:t>- 2</a:t>
          </a:r>
          <a:r>
            <a:rPr lang="en-SG" sz="1100" b="0" baseline="0">
              <a:solidFill>
                <a:sysClr val="windowText" lastClr="000000"/>
              </a:solidFill>
            </a:rPr>
            <a:t> ssic (Primary and Secondary)</a:t>
          </a:r>
        </a:p>
        <a:p>
          <a:pPr algn="l"/>
          <a:r>
            <a:rPr lang="en-SG" sz="1100" b="0" baseline="0">
              <a:solidFill>
                <a:sysClr val="windowText" lastClr="000000"/>
              </a:solidFill>
            </a:rPr>
            <a:t>- Different Weights</a:t>
          </a:r>
        </a:p>
      </xdr:txBody>
    </xdr:sp>
    <xdr:clientData/>
  </xdr:twoCellAnchor>
  <xdr:twoCellAnchor>
    <xdr:from>
      <xdr:col>3</xdr:col>
      <xdr:colOff>73481</xdr:colOff>
      <xdr:row>0</xdr:row>
      <xdr:rowOff>857249</xdr:rowOff>
    </xdr:from>
    <xdr:to>
      <xdr:col>7</xdr:col>
      <xdr:colOff>571500</xdr:colOff>
      <xdr:row>0</xdr:row>
      <xdr:rowOff>1115786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DEB8797E-D2D3-4553-9EBE-0C6CCB233219}"/>
            </a:ext>
          </a:extLst>
        </xdr:cNvPr>
        <xdr:cNvSpPr/>
      </xdr:nvSpPr>
      <xdr:spPr>
        <a:xfrm>
          <a:off x="2631624" y="857249"/>
          <a:ext cx="2892876" cy="258537"/>
        </a:xfrm>
        <a:prstGeom prst="round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 b="1" u="none">
              <a:solidFill>
                <a:schemeClr val="bg1"/>
              </a:solidFill>
            </a:rPr>
            <a:t>preditction</a:t>
          </a:r>
          <a:r>
            <a:rPr lang="en-SG" sz="1100" b="1" u="none" baseline="0">
              <a:solidFill>
                <a:schemeClr val="bg1"/>
              </a:solidFill>
            </a:rPr>
            <a:t> recommendations</a:t>
          </a:r>
          <a:endParaRPr lang="en-SG" sz="1100" b="0" u="none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48989</xdr:colOff>
      <xdr:row>0</xdr:row>
      <xdr:rowOff>57150</xdr:rowOff>
    </xdr:from>
    <xdr:to>
      <xdr:col>15</xdr:col>
      <xdr:colOff>1785258</xdr:colOff>
      <xdr:row>0</xdr:row>
      <xdr:rowOff>1132114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500F363A-B036-423F-B717-14BF1A35D264}"/>
            </a:ext>
          </a:extLst>
        </xdr:cNvPr>
        <xdr:cNvSpPr/>
      </xdr:nvSpPr>
      <xdr:spPr>
        <a:xfrm>
          <a:off x="12581168" y="57150"/>
          <a:ext cx="1736269" cy="1074964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 b="1" u="sng">
              <a:solidFill>
                <a:schemeClr val="bg1"/>
              </a:solidFill>
            </a:rPr>
            <a:t>4th</a:t>
          </a:r>
          <a:r>
            <a:rPr lang="en-SG" sz="1100" b="1" u="sng" baseline="0">
              <a:solidFill>
                <a:schemeClr val="bg1"/>
              </a:solidFill>
            </a:rPr>
            <a:t> </a:t>
          </a:r>
          <a:r>
            <a:rPr lang="en-SG" sz="1100" b="1" u="sng">
              <a:solidFill>
                <a:schemeClr val="bg1"/>
              </a:solidFill>
            </a:rPr>
            <a:t>Level</a:t>
          </a:r>
        </a:p>
        <a:p>
          <a:pPr algn="l"/>
          <a:r>
            <a:rPr lang="en-SG" sz="1100" b="0">
              <a:solidFill>
                <a:schemeClr val="bg1"/>
              </a:solidFill>
            </a:rPr>
            <a:t>- 2</a:t>
          </a:r>
          <a:r>
            <a:rPr lang="en-SG" sz="1100" b="0" baseline="0">
              <a:solidFill>
                <a:schemeClr val="bg1"/>
              </a:solidFill>
            </a:rPr>
            <a:t> ssic (Primary and Secondary)</a:t>
          </a:r>
        </a:p>
        <a:p>
          <a:pPr algn="l"/>
          <a:r>
            <a:rPr lang="en-SG" sz="1100" b="0" baseline="0">
              <a:solidFill>
                <a:schemeClr val="bg1"/>
              </a:solidFill>
            </a:rPr>
            <a:t>- Different Weights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54428</xdr:colOff>
      <xdr:row>0</xdr:row>
      <xdr:rowOff>54427</xdr:rowOff>
    </xdr:from>
    <xdr:to>
      <xdr:col>13</xdr:col>
      <xdr:colOff>1592036</xdr:colOff>
      <xdr:row>0</xdr:row>
      <xdr:rowOff>1129393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4CF0A14-B070-4E1C-8CB7-53AE76BC09C1}"/>
            </a:ext>
          </a:extLst>
        </xdr:cNvPr>
        <xdr:cNvSpPr/>
      </xdr:nvSpPr>
      <xdr:spPr>
        <a:xfrm>
          <a:off x="7741103" y="54427"/>
          <a:ext cx="1537608" cy="1074966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 b="1" u="sng">
              <a:solidFill>
                <a:sysClr val="windowText" lastClr="000000"/>
              </a:solidFill>
            </a:rPr>
            <a:t>1st Level</a:t>
          </a:r>
        </a:p>
        <a:p>
          <a:pPr algn="l"/>
          <a:r>
            <a:rPr lang="en-SG" sz="1100" b="0">
              <a:solidFill>
                <a:sysClr val="windowText" lastClr="000000"/>
              </a:solidFill>
            </a:rPr>
            <a:t>- 1 ssic</a:t>
          </a:r>
        </a:p>
        <a:p>
          <a:pPr algn="l"/>
          <a:r>
            <a:rPr lang="en-SG" sz="1100" b="0">
              <a:solidFill>
                <a:sysClr val="windowText" lastClr="000000"/>
              </a:solidFill>
            </a:rPr>
            <a:t>- In/Out</a:t>
          </a:r>
          <a:r>
            <a:rPr lang="en-SG" sz="1100" b="0" baseline="0">
              <a:solidFill>
                <a:sysClr val="windowText" lastClr="000000"/>
              </a:solidFill>
            </a:rPr>
            <a:t> of Top n rec</a:t>
          </a:r>
          <a:endParaRPr lang="en-SG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70759</xdr:colOff>
      <xdr:row>0</xdr:row>
      <xdr:rowOff>68034</xdr:rowOff>
    </xdr:from>
    <xdr:to>
      <xdr:col>14</xdr:col>
      <xdr:colOff>1687285</xdr:colOff>
      <xdr:row>0</xdr:row>
      <xdr:rowOff>1129393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5F7D6C0-8D66-4A23-AE30-4152FCD5D056}"/>
            </a:ext>
          </a:extLst>
        </xdr:cNvPr>
        <xdr:cNvSpPr/>
      </xdr:nvSpPr>
      <xdr:spPr>
        <a:xfrm>
          <a:off x="9395734" y="68034"/>
          <a:ext cx="1616526" cy="1061359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 b="1" u="sng">
              <a:solidFill>
                <a:sysClr val="windowText" lastClr="000000"/>
              </a:solidFill>
            </a:rPr>
            <a:t>2nd</a:t>
          </a:r>
          <a:r>
            <a:rPr lang="en-SG" sz="1100" b="1" u="sng" baseline="0">
              <a:solidFill>
                <a:sysClr val="windowText" lastClr="000000"/>
              </a:solidFill>
            </a:rPr>
            <a:t> </a:t>
          </a:r>
          <a:r>
            <a:rPr lang="en-SG" sz="1100" b="1" u="sng">
              <a:solidFill>
                <a:sysClr val="windowText" lastClr="000000"/>
              </a:solidFill>
            </a:rPr>
            <a:t>Level</a:t>
          </a:r>
        </a:p>
        <a:p>
          <a:pPr algn="l"/>
          <a:r>
            <a:rPr lang="en-SG" sz="1100" b="0">
              <a:solidFill>
                <a:sysClr val="windowText" lastClr="000000"/>
              </a:solidFill>
            </a:rPr>
            <a:t>- 1 ssic</a:t>
          </a:r>
        </a:p>
        <a:p>
          <a:pPr algn="l"/>
          <a:r>
            <a:rPr lang="en-SG" sz="1100" b="0">
              <a:solidFill>
                <a:sysClr val="windowText" lastClr="000000"/>
              </a:solidFill>
            </a:rPr>
            <a:t>- Rank position within Top n rec</a:t>
          </a:r>
        </a:p>
      </xdr:txBody>
    </xdr:sp>
    <xdr:clientData/>
  </xdr:twoCellAnchor>
  <xdr:twoCellAnchor>
    <xdr:from>
      <xdr:col>15</xdr:col>
      <xdr:colOff>59874</xdr:colOff>
      <xdr:row>0</xdr:row>
      <xdr:rowOff>54429</xdr:rowOff>
    </xdr:from>
    <xdr:to>
      <xdr:col>15</xdr:col>
      <xdr:colOff>1796143</xdr:colOff>
      <xdr:row>0</xdr:row>
      <xdr:rowOff>1129393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6C35823A-67A0-416C-9AAC-78D212309A15}"/>
            </a:ext>
          </a:extLst>
        </xdr:cNvPr>
        <xdr:cNvSpPr/>
      </xdr:nvSpPr>
      <xdr:spPr>
        <a:xfrm>
          <a:off x="11127924" y="54429"/>
          <a:ext cx="1736269" cy="1074964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 b="1" u="sng">
              <a:solidFill>
                <a:sysClr val="windowText" lastClr="000000"/>
              </a:solidFill>
            </a:rPr>
            <a:t>3rd</a:t>
          </a:r>
          <a:r>
            <a:rPr lang="en-SG" sz="1100" b="1" u="sng" baseline="0">
              <a:solidFill>
                <a:sysClr val="windowText" lastClr="000000"/>
              </a:solidFill>
            </a:rPr>
            <a:t> </a:t>
          </a:r>
          <a:r>
            <a:rPr lang="en-SG" sz="1100" b="1" u="sng">
              <a:solidFill>
                <a:sysClr val="windowText" lastClr="000000"/>
              </a:solidFill>
            </a:rPr>
            <a:t>Level</a:t>
          </a:r>
        </a:p>
        <a:p>
          <a:pPr algn="l"/>
          <a:r>
            <a:rPr lang="en-SG" sz="1100" b="0">
              <a:solidFill>
                <a:sysClr val="windowText" lastClr="000000"/>
              </a:solidFill>
            </a:rPr>
            <a:t>- 2</a:t>
          </a:r>
          <a:r>
            <a:rPr lang="en-SG" sz="1100" b="0" baseline="0">
              <a:solidFill>
                <a:sysClr val="windowText" lastClr="000000"/>
              </a:solidFill>
            </a:rPr>
            <a:t> ssic (Primary and Secondary)</a:t>
          </a:r>
        </a:p>
        <a:p>
          <a:pPr algn="l"/>
          <a:r>
            <a:rPr lang="en-SG" sz="1100" b="0" baseline="0">
              <a:solidFill>
                <a:sysClr val="windowText" lastClr="000000"/>
              </a:solidFill>
            </a:rPr>
            <a:t>- Different Weights</a:t>
          </a:r>
        </a:p>
      </xdr:txBody>
    </xdr:sp>
    <xdr:clientData/>
  </xdr:twoCellAnchor>
  <xdr:twoCellAnchor>
    <xdr:from>
      <xdr:col>3</xdr:col>
      <xdr:colOff>73481</xdr:colOff>
      <xdr:row>0</xdr:row>
      <xdr:rowOff>857249</xdr:rowOff>
    </xdr:from>
    <xdr:to>
      <xdr:col>7</xdr:col>
      <xdr:colOff>571500</xdr:colOff>
      <xdr:row>0</xdr:row>
      <xdr:rowOff>1115786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BFB024B-2051-428A-ADD2-23BA31C4E494}"/>
            </a:ext>
          </a:extLst>
        </xdr:cNvPr>
        <xdr:cNvSpPr/>
      </xdr:nvSpPr>
      <xdr:spPr>
        <a:xfrm>
          <a:off x="2626181" y="857249"/>
          <a:ext cx="2898319" cy="258537"/>
        </a:xfrm>
        <a:prstGeom prst="round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 b="1" u="none">
              <a:solidFill>
                <a:schemeClr val="bg1"/>
              </a:solidFill>
            </a:rPr>
            <a:t>preditction</a:t>
          </a:r>
          <a:r>
            <a:rPr lang="en-SG" sz="1100" b="1" u="none" baseline="0">
              <a:solidFill>
                <a:schemeClr val="bg1"/>
              </a:solidFill>
            </a:rPr>
            <a:t> recommendations</a:t>
          </a:r>
          <a:endParaRPr lang="en-SG" sz="1100" b="0" u="none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48989</xdr:colOff>
      <xdr:row>0</xdr:row>
      <xdr:rowOff>57150</xdr:rowOff>
    </xdr:from>
    <xdr:to>
      <xdr:col>16</xdr:col>
      <xdr:colOff>1785258</xdr:colOff>
      <xdr:row>0</xdr:row>
      <xdr:rowOff>1132114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853EE24-48FA-4B93-884D-CD80DCE0F1D5}"/>
            </a:ext>
          </a:extLst>
        </xdr:cNvPr>
        <xdr:cNvSpPr/>
      </xdr:nvSpPr>
      <xdr:spPr>
        <a:xfrm>
          <a:off x="12983939" y="57150"/>
          <a:ext cx="1736269" cy="1074964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SG" sz="1100" b="1" u="sng">
              <a:solidFill>
                <a:schemeClr val="bg1"/>
              </a:solidFill>
            </a:rPr>
            <a:t>4th</a:t>
          </a:r>
          <a:r>
            <a:rPr lang="en-SG" sz="1100" b="1" u="sng" baseline="0">
              <a:solidFill>
                <a:schemeClr val="bg1"/>
              </a:solidFill>
            </a:rPr>
            <a:t> </a:t>
          </a:r>
          <a:r>
            <a:rPr lang="en-SG" sz="1100" b="1" u="sng">
              <a:solidFill>
                <a:schemeClr val="bg1"/>
              </a:solidFill>
            </a:rPr>
            <a:t>Level</a:t>
          </a:r>
        </a:p>
        <a:p>
          <a:pPr algn="l"/>
          <a:r>
            <a:rPr lang="en-SG" sz="1100" b="0">
              <a:solidFill>
                <a:schemeClr val="bg1"/>
              </a:solidFill>
            </a:rPr>
            <a:t>- 2</a:t>
          </a:r>
          <a:r>
            <a:rPr lang="en-SG" sz="1100" b="0" baseline="0">
              <a:solidFill>
                <a:schemeClr val="bg1"/>
              </a:solidFill>
            </a:rPr>
            <a:t> ssic (Primary and Secondary)</a:t>
          </a:r>
        </a:p>
        <a:p>
          <a:pPr algn="l"/>
          <a:r>
            <a:rPr lang="en-SG" sz="1100" b="0" baseline="0">
              <a:solidFill>
                <a:schemeClr val="bg1"/>
              </a:solidFill>
            </a:rPr>
            <a:t>- Different Weights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CF0B-0721-4BF1-92D0-F8CA41577718}">
  <dimension ref="A1:P60"/>
  <sheetViews>
    <sheetView zoomScale="70" zoomScaleNormal="70" workbookViewId="0">
      <selection activeCell="O22" sqref="O22"/>
    </sheetView>
  </sheetViews>
  <sheetFormatPr defaultColWidth="9.140625" defaultRowHeight="15" x14ac:dyDescent="0.25"/>
  <cols>
    <col min="1" max="1" width="14.85546875" style="1" bestFit="1" customWidth="1"/>
    <col min="2" max="2" width="14.28515625" style="1" customWidth="1"/>
    <col min="3" max="3" width="9.140625" style="1"/>
    <col min="4" max="4" width="6.7109375" style="1" customWidth="1"/>
    <col min="5" max="5" width="9.5703125" style="1" customWidth="1"/>
    <col min="6" max="6" width="10.28515625" style="1" customWidth="1"/>
    <col min="7" max="7" width="9.42578125" style="1" customWidth="1"/>
    <col min="8" max="8" width="9.7109375" style="1" bestFit="1" customWidth="1"/>
    <col min="9" max="9" width="9.140625" style="1"/>
    <col min="10" max="10" width="6" style="1" customWidth="1"/>
    <col min="11" max="11" width="4.140625" style="1" customWidth="1"/>
    <col min="12" max="12" width="12" style="1" customWidth="1"/>
    <col min="13" max="13" width="24.5703125" style="1" customWidth="1"/>
    <col min="14" max="14" width="26.140625" style="1" customWidth="1"/>
    <col min="15" max="15" width="28" style="1" customWidth="1"/>
    <col min="16" max="16" width="27.7109375" style="1" customWidth="1"/>
    <col min="17" max="16384" width="9.140625" style="1"/>
  </cols>
  <sheetData>
    <row r="1" spans="1:16" ht="93" customHeight="1" x14ac:dyDescent="0.25">
      <c r="A1" s="3" t="s">
        <v>10</v>
      </c>
      <c r="B1" s="2" t="s">
        <v>18</v>
      </c>
    </row>
    <row r="2" spans="1:16" x14ac:dyDescent="0.25">
      <c r="B2" s="1" t="s">
        <v>11</v>
      </c>
      <c r="D2" s="4" t="s">
        <v>0</v>
      </c>
      <c r="E2" s="4" t="s">
        <v>1</v>
      </c>
      <c r="F2" s="4" t="s">
        <v>2</v>
      </c>
      <c r="G2" s="8" t="s">
        <v>3</v>
      </c>
      <c r="H2" s="8" t="s">
        <v>4</v>
      </c>
      <c r="J2" s="1" t="s">
        <v>15</v>
      </c>
      <c r="L2" s="9" t="s">
        <v>19</v>
      </c>
      <c r="M2" s="9" t="s">
        <v>16</v>
      </c>
      <c r="N2" s="9" t="s">
        <v>17</v>
      </c>
      <c r="O2" s="9" t="s">
        <v>20</v>
      </c>
      <c r="P2" s="9" t="s">
        <v>21</v>
      </c>
    </row>
    <row r="3" spans="1:16" x14ac:dyDescent="0.25">
      <c r="A3" s="1" t="s">
        <v>14</v>
      </c>
      <c r="B3" s="1">
        <v>10</v>
      </c>
      <c r="D3" s="4" t="s">
        <v>5</v>
      </c>
      <c r="E3" s="4">
        <v>1</v>
      </c>
      <c r="F3" s="4">
        <v>2</v>
      </c>
      <c r="G3" s="8" cm="1">
        <f t="array" aca="1" ref="G3:G12" ca="1">INDEX(_xlfn.UNIQUE(_xlfn.RANDARRAY($B$3^2,1,$B$4,$B$5,TRUE)),_xlfn.SEQUENCE($B$3))</f>
        <v>8</v>
      </c>
      <c r="H3" s="8">
        <v>1</v>
      </c>
      <c r="J3" s="6">
        <v>10</v>
      </c>
      <c r="L3" s="1" t="s">
        <v>5</v>
      </c>
      <c r="M3" s="7">
        <f ca="1">IF(ISNUMBER(MATCH(E3, OFFSET(G3, 0, 0, $J$3, 1), 0)), 0,1)</f>
        <v>0</v>
      </c>
      <c r="N3" s="7">
        <f ca="1">IFERROR(IF(MATCH(E3, OFFSET(G3, 0, 0, $J$3, 1), 0) &lt;= $J$3, (MATCH(E3, OFFSET(G3, 0, 0, $J$3, 1), 0) - 1) / $B$5, 1), 1)</f>
        <v>0.2</v>
      </c>
      <c r="O3" s="7">
        <f ca="1">(IFERROR(IF(MATCH(E3, OFFSET(G3, 0, 0, $J$3, 1), 0) &lt;= $J$3, (MATCH(E3, OFFSET(G3, 0, 0, $J$3, 1), 0) - 1) / $J$3, 1), 1)*$B$8 + IFERROR(IF(MATCH(F3, OFFSET(G3, 0, 0, J3, 1), 0) &lt;= J3, (MATCH(F3, OFFSET(G3, 0, 0, J3, 1), 0) - 1) / J3, 1), 1)*$B$9)/SUM($B$8:$B$9)</f>
        <v>0.38378378378378375</v>
      </c>
    </row>
    <row r="4" spans="1:16" x14ac:dyDescent="0.25">
      <c r="A4" s="1" t="s">
        <v>12</v>
      </c>
      <c r="B4" s="5">
        <v>1</v>
      </c>
      <c r="D4" s="4" t="s">
        <v>5</v>
      </c>
      <c r="E4" s="4">
        <v>1</v>
      </c>
      <c r="F4" s="4">
        <v>2</v>
      </c>
      <c r="G4" s="8">
        <f ca="1"/>
        <v>3</v>
      </c>
      <c r="H4" s="8">
        <v>2</v>
      </c>
      <c r="L4" s="1" t="s">
        <v>6</v>
      </c>
      <c r="M4" s="7">
        <f ca="1">M15</f>
        <v>0</v>
      </c>
      <c r="N4" s="7">
        <f ca="1">N15</f>
        <v>0.7</v>
      </c>
      <c r="O4" s="7">
        <f ca="1">O15</f>
        <v>0.83783783783783772</v>
      </c>
    </row>
    <row r="5" spans="1:16" x14ac:dyDescent="0.25">
      <c r="A5" s="1" t="s">
        <v>13</v>
      </c>
      <c r="B5" s="5">
        <v>10</v>
      </c>
      <c r="D5" s="4" t="s">
        <v>5</v>
      </c>
      <c r="E5" s="4">
        <v>1</v>
      </c>
      <c r="F5" s="4">
        <v>2</v>
      </c>
      <c r="G5" s="8">
        <f ca="1"/>
        <v>1</v>
      </c>
      <c r="H5" s="8">
        <v>3</v>
      </c>
      <c r="L5" s="1" t="s">
        <v>7</v>
      </c>
      <c r="M5" s="7">
        <f ca="1">M27</f>
        <v>0</v>
      </c>
      <c r="N5" s="7">
        <f ca="1">N27</f>
        <v>0.8</v>
      </c>
      <c r="O5" s="7">
        <f ca="1">O27</f>
        <v>0.89189189189189177</v>
      </c>
    </row>
    <row r="6" spans="1:16" x14ac:dyDescent="0.25">
      <c r="D6" s="4" t="s">
        <v>5</v>
      </c>
      <c r="E6" s="4">
        <v>1</v>
      </c>
      <c r="F6" s="4">
        <v>2</v>
      </c>
      <c r="G6" s="8">
        <f ca="1"/>
        <v>5</v>
      </c>
      <c r="H6" s="8">
        <v>4</v>
      </c>
      <c r="L6" s="1" t="s">
        <v>8</v>
      </c>
      <c r="M6" s="7">
        <f ca="1">M39</f>
        <v>0</v>
      </c>
      <c r="N6" s="7">
        <f ca="1">N39</f>
        <v>0.9</v>
      </c>
      <c r="O6" s="7">
        <f ca="1">O39</f>
        <v>0.94594594594594594</v>
      </c>
    </row>
    <row r="7" spans="1:16" x14ac:dyDescent="0.25">
      <c r="B7" s="1" t="s">
        <v>22</v>
      </c>
      <c r="D7" s="4" t="s">
        <v>5</v>
      </c>
      <c r="E7" s="4">
        <v>1</v>
      </c>
      <c r="F7" s="4">
        <v>2</v>
      </c>
      <c r="G7" s="8">
        <f ca="1"/>
        <v>4</v>
      </c>
      <c r="H7" s="8">
        <v>5</v>
      </c>
      <c r="L7" s="1" t="s">
        <v>9</v>
      </c>
      <c r="M7" s="7">
        <f ca="1">M51</f>
        <v>0</v>
      </c>
      <c r="N7" s="7">
        <f ca="1">N51</f>
        <v>0.6</v>
      </c>
      <c r="O7" s="7">
        <f ca="1">O51</f>
        <v>0.78378378378378377</v>
      </c>
    </row>
    <row r="8" spans="1:16" x14ac:dyDescent="0.25">
      <c r="A8" s="1" t="s">
        <v>23</v>
      </c>
      <c r="B8" s="5">
        <v>1</v>
      </c>
      <c r="D8" s="4" t="s">
        <v>5</v>
      </c>
      <c r="E8" s="4">
        <v>1</v>
      </c>
      <c r="F8" s="4">
        <v>2</v>
      </c>
      <c r="G8" s="8">
        <f ca="1"/>
        <v>9</v>
      </c>
      <c r="H8" s="8">
        <v>6</v>
      </c>
      <c r="O8" s="7"/>
    </row>
    <row r="9" spans="1:16" x14ac:dyDescent="0.25">
      <c r="A9" s="1" t="s">
        <v>2</v>
      </c>
      <c r="B9" s="5">
        <v>0.85</v>
      </c>
      <c r="D9" s="4" t="s">
        <v>5</v>
      </c>
      <c r="E9" s="4">
        <v>1</v>
      </c>
      <c r="F9" s="4">
        <v>2</v>
      </c>
      <c r="G9" s="8">
        <f ca="1"/>
        <v>2</v>
      </c>
      <c r="H9" s="8">
        <v>7</v>
      </c>
      <c r="J9" s="11" t="s">
        <v>29</v>
      </c>
      <c r="K9" s="11">
        <v>0</v>
      </c>
      <c r="N9" s="1">
        <v>0.8</v>
      </c>
      <c r="O9" s="7">
        <v>0.9</v>
      </c>
    </row>
    <row r="10" spans="1:16" x14ac:dyDescent="0.25">
      <c r="D10" s="4" t="s">
        <v>5</v>
      </c>
      <c r="E10" s="4">
        <v>1</v>
      </c>
      <c r="F10" s="4">
        <v>2</v>
      </c>
      <c r="G10" s="8">
        <f ca="1"/>
        <v>6</v>
      </c>
      <c r="H10" s="8">
        <v>8</v>
      </c>
      <c r="J10" s="11" t="s">
        <v>30</v>
      </c>
      <c r="K10" s="12">
        <v>1</v>
      </c>
      <c r="M10" s="9" t="s">
        <v>26</v>
      </c>
      <c r="N10" s="9" t="s">
        <v>27</v>
      </c>
      <c r="O10" s="9" t="s">
        <v>28</v>
      </c>
    </row>
    <row r="11" spans="1:16" x14ac:dyDescent="0.25">
      <c r="D11" s="4" t="s">
        <v>5</v>
      </c>
      <c r="E11" s="4">
        <v>1</v>
      </c>
      <c r="F11" s="4">
        <v>2</v>
      </c>
      <c r="G11" s="8">
        <f ca="1"/>
        <v>10</v>
      </c>
      <c r="H11" s="8">
        <v>9</v>
      </c>
      <c r="L11" s="1" t="s">
        <v>24</v>
      </c>
      <c r="M11" s="10">
        <f ca="1">COUNTIF(M3:M7,1)/COUNTA(M3:M7)</f>
        <v>0</v>
      </c>
      <c r="N11" s="10">
        <f ca="1">COUNTIF(N3:N7, "&gt;" &amp; N9)/COUNTA(N3:N7)</f>
        <v>0.2</v>
      </c>
      <c r="O11" s="10">
        <f ca="1">COUNTIF(O3:O7, "&gt;" &amp; O9)/COUNTA(O3:O7)</f>
        <v>0.2</v>
      </c>
    </row>
    <row r="12" spans="1:16" x14ac:dyDescent="0.25">
      <c r="D12" s="4" t="s">
        <v>5</v>
      </c>
      <c r="E12" s="4">
        <v>1</v>
      </c>
      <c r="F12" s="4">
        <v>2</v>
      </c>
      <c r="G12" s="8">
        <f ca="1"/>
        <v>7</v>
      </c>
      <c r="H12" s="8">
        <v>10</v>
      </c>
      <c r="L12" s="1" t="s">
        <v>25</v>
      </c>
      <c r="M12" s="10">
        <f ca="1">COUNTIF(M3:M7,0)/COUNTA(M3:M7)</f>
        <v>1</v>
      </c>
      <c r="N12" s="10">
        <f ca="1">COUNTIF(N3:N7, "&lt;=" &amp; N9)/COUNTA(N3:N7)</f>
        <v>0.8</v>
      </c>
      <c r="O12" s="10">
        <f ca="1">COUNTIF(O3:O7, "&lt;=" &amp; O9)/COUNTA(O3:O7)</f>
        <v>0.8</v>
      </c>
    </row>
    <row r="13" spans="1:16" x14ac:dyDescent="0.25">
      <c r="O13" s="7"/>
    </row>
    <row r="14" spans="1:16" x14ac:dyDescent="0.25">
      <c r="D14" s="4" t="s">
        <v>0</v>
      </c>
      <c r="E14" s="4" t="s">
        <v>1</v>
      </c>
      <c r="F14" s="4" t="s">
        <v>2</v>
      </c>
      <c r="G14" s="8" t="s">
        <v>3</v>
      </c>
      <c r="H14" s="8" t="s">
        <v>4</v>
      </c>
      <c r="O14" s="7"/>
    </row>
    <row r="15" spans="1:16" x14ac:dyDescent="0.25">
      <c r="D15" s="4" t="s">
        <v>6</v>
      </c>
      <c r="E15" s="4">
        <v>3</v>
      </c>
      <c r="F15" s="4">
        <v>4</v>
      </c>
      <c r="G15" s="8" cm="1">
        <f t="array" aca="1" ref="G15:G24" ca="1">INDEX(_xlfn.UNIQUE(_xlfn.RANDARRAY($B$3^2,1,$B$4,$B$5,TRUE)),_xlfn.SEQUENCE($B$3))</f>
        <v>1</v>
      </c>
      <c r="H15" s="8">
        <v>1</v>
      </c>
      <c r="M15" s="7">
        <f ca="1">IF(ISNUMBER(MATCH(E15, OFFSET(G15, 0, 0, $J$3, 1), 0)), 0,1)</f>
        <v>0</v>
      </c>
      <c r="N15" s="7">
        <f ca="1">IFERROR(IF(MATCH(E15, OFFSET(G15, 0, 0, $J$3, 1), 0) &lt;= $J$3, (MATCH(E15, OFFSET(G15, 0, 0, $J$3, 1), 0) - 1) / $B$5, 1), 1)</f>
        <v>0.7</v>
      </c>
      <c r="O15" s="7">
        <f ca="1">(IFERROR(IF(MATCH(E15, OFFSET(G15, 0, 0, $J$3, 1), 0) &lt;= $J$3, (MATCH(E15, OFFSET(G15, 0, 0, $J$3, 1), 0) - 1) / $J$3, 1), 1)*$B$8 + IFERROR(IF(MATCH(F15, OFFSET(G15, 0, 0, J15, 1), 0) &lt;= J15, (MATCH(F15, OFFSET(G15, 0, 0, J15, 1), 0) - 1) / J15, 1), 1)*$B$9)/SUM($B$8:$B$9)</f>
        <v>0.83783783783783772</v>
      </c>
    </row>
    <row r="16" spans="1:16" x14ac:dyDescent="0.25">
      <c r="D16" s="4" t="s">
        <v>6</v>
      </c>
      <c r="E16" s="4">
        <v>3</v>
      </c>
      <c r="F16" s="4">
        <v>4</v>
      </c>
      <c r="G16" s="8">
        <f ca="1"/>
        <v>8</v>
      </c>
      <c r="H16" s="8">
        <v>2</v>
      </c>
      <c r="O16" s="7"/>
    </row>
    <row r="17" spans="4:15" x14ac:dyDescent="0.25">
      <c r="D17" s="4" t="s">
        <v>6</v>
      </c>
      <c r="E17" s="4">
        <v>3</v>
      </c>
      <c r="F17" s="4">
        <v>4</v>
      </c>
      <c r="G17" s="8">
        <f ca="1"/>
        <v>5</v>
      </c>
      <c r="H17" s="8">
        <v>3</v>
      </c>
      <c r="O17" s="7"/>
    </row>
    <row r="18" spans="4:15" x14ac:dyDescent="0.25">
      <c r="D18" s="4" t="s">
        <v>6</v>
      </c>
      <c r="E18" s="4">
        <v>3</v>
      </c>
      <c r="F18" s="4">
        <v>4</v>
      </c>
      <c r="G18" s="8">
        <f ca="1"/>
        <v>7</v>
      </c>
      <c r="H18" s="8">
        <v>4</v>
      </c>
      <c r="O18" s="7"/>
    </row>
    <row r="19" spans="4:15" x14ac:dyDescent="0.25">
      <c r="D19" s="4" t="s">
        <v>6</v>
      </c>
      <c r="E19" s="4">
        <v>3</v>
      </c>
      <c r="F19" s="4">
        <v>4</v>
      </c>
      <c r="G19" s="8">
        <f ca="1"/>
        <v>10</v>
      </c>
      <c r="H19" s="8">
        <v>5</v>
      </c>
      <c r="O19" s="7"/>
    </row>
    <row r="20" spans="4:15" x14ac:dyDescent="0.25">
      <c r="D20" s="4" t="s">
        <v>6</v>
      </c>
      <c r="E20" s="4">
        <v>3</v>
      </c>
      <c r="F20" s="4">
        <v>4</v>
      </c>
      <c r="G20" s="8">
        <f ca="1"/>
        <v>2</v>
      </c>
      <c r="H20" s="8">
        <v>6</v>
      </c>
      <c r="O20" s="7"/>
    </row>
    <row r="21" spans="4:15" x14ac:dyDescent="0.25">
      <c r="D21" s="4" t="s">
        <v>6</v>
      </c>
      <c r="E21" s="4">
        <v>3</v>
      </c>
      <c r="F21" s="4">
        <v>4</v>
      </c>
      <c r="G21" s="8">
        <f ca="1"/>
        <v>9</v>
      </c>
      <c r="H21" s="8">
        <v>7</v>
      </c>
      <c r="O21" s="7"/>
    </row>
    <row r="22" spans="4:15" x14ac:dyDescent="0.25">
      <c r="D22" s="4" t="s">
        <v>6</v>
      </c>
      <c r="E22" s="4">
        <v>3</v>
      </c>
      <c r="F22" s="4">
        <v>4</v>
      </c>
      <c r="G22" s="8">
        <f ca="1"/>
        <v>3</v>
      </c>
      <c r="H22" s="8">
        <v>8</v>
      </c>
      <c r="O22" s="7"/>
    </row>
    <row r="23" spans="4:15" x14ac:dyDescent="0.25">
      <c r="D23" s="4" t="s">
        <v>6</v>
      </c>
      <c r="E23" s="4">
        <v>3</v>
      </c>
      <c r="F23" s="4">
        <v>4</v>
      </c>
      <c r="G23" s="8">
        <f ca="1"/>
        <v>6</v>
      </c>
      <c r="H23" s="8">
        <v>9</v>
      </c>
      <c r="O23" s="7"/>
    </row>
    <row r="24" spans="4:15" x14ac:dyDescent="0.25">
      <c r="D24" s="4" t="s">
        <v>6</v>
      </c>
      <c r="E24" s="4">
        <v>3</v>
      </c>
      <c r="F24" s="4">
        <v>4</v>
      </c>
      <c r="G24" s="8">
        <f ca="1"/>
        <v>4</v>
      </c>
      <c r="H24" s="8">
        <v>10</v>
      </c>
      <c r="O24" s="7"/>
    </row>
    <row r="25" spans="4:15" x14ac:dyDescent="0.25">
      <c r="O25" s="7"/>
    </row>
    <row r="26" spans="4:15" x14ac:dyDescent="0.25">
      <c r="D26" s="4" t="s">
        <v>0</v>
      </c>
      <c r="E26" s="4" t="s">
        <v>1</v>
      </c>
      <c r="F26" s="4" t="s">
        <v>2</v>
      </c>
      <c r="G26" s="8" t="s">
        <v>3</v>
      </c>
      <c r="H26" s="8" t="s">
        <v>4</v>
      </c>
      <c r="O26" s="7"/>
    </row>
    <row r="27" spans="4:15" x14ac:dyDescent="0.25">
      <c r="D27" s="4" t="s">
        <v>7</v>
      </c>
      <c r="E27" s="4">
        <v>5</v>
      </c>
      <c r="F27" s="4">
        <v>6</v>
      </c>
      <c r="G27" s="8" cm="1">
        <f t="array" aca="1" ref="G27:G36" ca="1">INDEX(_xlfn.UNIQUE(_xlfn.RANDARRAY($B$3^2,1,$B$4,$B$5,TRUE)),_xlfn.SEQUENCE($B$3))</f>
        <v>9</v>
      </c>
      <c r="H27" s="8">
        <v>1</v>
      </c>
      <c r="M27" s="7">
        <f ca="1">IF(ISNUMBER(MATCH(E27, OFFSET(G27, 0, 0, $J$3, 1), 0)), 0,1)</f>
        <v>0</v>
      </c>
      <c r="N27" s="7">
        <f ca="1">IFERROR(IF(MATCH(E27, OFFSET(G27, 0, 0, $J$3, 1), 0) &lt;= $J$3, (MATCH(E27, OFFSET(G27, 0, 0, $J$3, 1), 0) - 1) / $B$5, 1), 1)</f>
        <v>0.8</v>
      </c>
      <c r="O27" s="7">
        <f ca="1">(IFERROR(IF(MATCH(E27, OFFSET(G27, 0, 0, $J$3, 1), 0) &lt;= $J$3, (MATCH(E27, OFFSET(G27, 0, 0, $J$3, 1), 0) - 1) / $J$3, 1), 1)*$B$8 + IFERROR(IF(MATCH(F27, OFFSET(G27, 0, 0, J27, 1), 0) &lt;= J27, (MATCH(F27, OFFSET(G27, 0, 0, J27, 1), 0) - 1) / J27, 1), 1)*$B$9)/SUM($B$8:$B$9)</f>
        <v>0.89189189189189177</v>
      </c>
    </row>
    <row r="28" spans="4:15" x14ac:dyDescent="0.25">
      <c r="D28" s="4" t="s">
        <v>7</v>
      </c>
      <c r="E28" s="4">
        <v>5</v>
      </c>
      <c r="F28" s="4">
        <v>6</v>
      </c>
      <c r="G28" s="8">
        <f ca="1"/>
        <v>3</v>
      </c>
      <c r="H28" s="8">
        <v>2</v>
      </c>
      <c r="O28" s="7"/>
    </row>
    <row r="29" spans="4:15" x14ac:dyDescent="0.25">
      <c r="D29" s="4" t="s">
        <v>7</v>
      </c>
      <c r="E29" s="4">
        <v>5</v>
      </c>
      <c r="F29" s="4">
        <v>6</v>
      </c>
      <c r="G29" s="8">
        <f ca="1"/>
        <v>7</v>
      </c>
      <c r="H29" s="8">
        <v>3</v>
      </c>
      <c r="O29" s="7"/>
    </row>
    <row r="30" spans="4:15" x14ac:dyDescent="0.25">
      <c r="D30" s="4" t="s">
        <v>7</v>
      </c>
      <c r="E30" s="4">
        <v>5</v>
      </c>
      <c r="F30" s="4">
        <v>6</v>
      </c>
      <c r="G30" s="8">
        <f ca="1"/>
        <v>4</v>
      </c>
      <c r="H30" s="8">
        <v>4</v>
      </c>
      <c r="O30" s="7"/>
    </row>
    <row r="31" spans="4:15" x14ac:dyDescent="0.25">
      <c r="D31" s="4" t="s">
        <v>7</v>
      </c>
      <c r="E31" s="4">
        <v>5</v>
      </c>
      <c r="F31" s="4">
        <v>6</v>
      </c>
      <c r="G31" s="8">
        <f ca="1"/>
        <v>6</v>
      </c>
      <c r="H31" s="8">
        <v>5</v>
      </c>
      <c r="O31" s="7"/>
    </row>
    <row r="32" spans="4:15" x14ac:dyDescent="0.25">
      <c r="D32" s="4" t="s">
        <v>7</v>
      </c>
      <c r="E32" s="4">
        <v>5</v>
      </c>
      <c r="F32" s="4">
        <v>6</v>
      </c>
      <c r="G32" s="8">
        <f ca="1"/>
        <v>1</v>
      </c>
      <c r="H32" s="8">
        <v>6</v>
      </c>
      <c r="O32" s="7"/>
    </row>
    <row r="33" spans="4:15" x14ac:dyDescent="0.25">
      <c r="D33" s="4" t="s">
        <v>7</v>
      </c>
      <c r="E33" s="4">
        <v>5</v>
      </c>
      <c r="F33" s="4">
        <v>6</v>
      </c>
      <c r="G33" s="8">
        <f ca="1"/>
        <v>10</v>
      </c>
      <c r="H33" s="8">
        <v>7</v>
      </c>
      <c r="O33" s="7"/>
    </row>
    <row r="34" spans="4:15" x14ac:dyDescent="0.25">
      <c r="D34" s="4" t="s">
        <v>7</v>
      </c>
      <c r="E34" s="4">
        <v>5</v>
      </c>
      <c r="F34" s="4">
        <v>6</v>
      </c>
      <c r="G34" s="8">
        <f ca="1"/>
        <v>2</v>
      </c>
      <c r="H34" s="8">
        <v>8</v>
      </c>
      <c r="O34" s="7"/>
    </row>
    <row r="35" spans="4:15" x14ac:dyDescent="0.25">
      <c r="D35" s="4" t="s">
        <v>7</v>
      </c>
      <c r="E35" s="4">
        <v>5</v>
      </c>
      <c r="F35" s="4">
        <v>6</v>
      </c>
      <c r="G35" s="8">
        <f ca="1"/>
        <v>5</v>
      </c>
      <c r="H35" s="8">
        <v>9</v>
      </c>
      <c r="O35" s="7"/>
    </row>
    <row r="36" spans="4:15" x14ac:dyDescent="0.25">
      <c r="D36" s="4" t="s">
        <v>7</v>
      </c>
      <c r="E36" s="4">
        <v>5</v>
      </c>
      <c r="F36" s="4">
        <v>6</v>
      </c>
      <c r="G36" s="8">
        <f ca="1"/>
        <v>8</v>
      </c>
      <c r="H36" s="8">
        <v>10</v>
      </c>
      <c r="O36" s="7"/>
    </row>
    <row r="37" spans="4:15" x14ac:dyDescent="0.25">
      <c r="O37" s="7"/>
    </row>
    <row r="38" spans="4:15" x14ac:dyDescent="0.25">
      <c r="D38" s="4" t="s">
        <v>0</v>
      </c>
      <c r="E38" s="4" t="s">
        <v>1</v>
      </c>
      <c r="F38" s="4" t="s">
        <v>2</v>
      </c>
      <c r="G38" s="8" t="s">
        <v>3</v>
      </c>
      <c r="H38" s="8" t="s">
        <v>4</v>
      </c>
      <c r="O38" s="7"/>
    </row>
    <row r="39" spans="4:15" x14ac:dyDescent="0.25">
      <c r="D39" s="4" t="s">
        <v>8</v>
      </c>
      <c r="E39" s="4">
        <v>7</v>
      </c>
      <c r="F39" s="4">
        <v>8</v>
      </c>
      <c r="G39" s="8" cm="1">
        <f t="array" aca="1" ref="G39:G48" ca="1">INDEX(_xlfn.UNIQUE(_xlfn.RANDARRAY($B$3^2,1,$B$4,$B$5,TRUE)),_xlfn.SEQUENCE($B$3))</f>
        <v>8</v>
      </c>
      <c r="H39" s="8">
        <v>1</v>
      </c>
      <c r="M39" s="7">
        <f ca="1">IF(ISNUMBER(MATCH(E39, OFFSET(G39, 0, 0, $J$3, 1), 0)), 0,1)</f>
        <v>0</v>
      </c>
      <c r="N39" s="7">
        <f ca="1">IFERROR(IF(MATCH(E39, OFFSET(G39, 0, 0, $J$3, 1), 0) &lt;= $J$3, (MATCH(E39, OFFSET(G39, 0, 0, $J$3, 1), 0) - 1) / $B$5, 1), 1)</f>
        <v>0.9</v>
      </c>
      <c r="O39" s="7">
        <f ca="1">(IFERROR(IF(MATCH(E39, OFFSET(G39, 0, 0, $J$3, 1), 0) &lt;= $J$3, (MATCH(E39, OFFSET(G39, 0, 0, $J$3, 1), 0) - 1) / $J$3, 1), 1)*$B$8 + IFERROR(IF(MATCH(F39, OFFSET(G39, 0, 0, J39, 1), 0) &lt;= J39, (MATCH(F39, OFFSET(G39, 0, 0, J39, 1), 0) - 1) / J39, 1), 1)*$B$9)/SUM($B$8:$B$9)</f>
        <v>0.94594594594594594</v>
      </c>
    </row>
    <row r="40" spans="4:15" x14ac:dyDescent="0.25">
      <c r="D40" s="4" t="s">
        <v>8</v>
      </c>
      <c r="E40" s="4">
        <v>7</v>
      </c>
      <c r="F40" s="4">
        <v>8</v>
      </c>
      <c r="G40" s="8">
        <f ca="1"/>
        <v>4</v>
      </c>
      <c r="H40" s="8">
        <v>2</v>
      </c>
      <c r="O40" s="7"/>
    </row>
    <row r="41" spans="4:15" x14ac:dyDescent="0.25">
      <c r="D41" s="4" t="s">
        <v>8</v>
      </c>
      <c r="E41" s="4">
        <v>7</v>
      </c>
      <c r="F41" s="4">
        <v>8</v>
      </c>
      <c r="G41" s="8">
        <f ca="1"/>
        <v>2</v>
      </c>
      <c r="H41" s="8">
        <v>3</v>
      </c>
      <c r="O41" s="7"/>
    </row>
    <row r="42" spans="4:15" x14ac:dyDescent="0.25">
      <c r="D42" s="4" t="s">
        <v>8</v>
      </c>
      <c r="E42" s="4">
        <v>7</v>
      </c>
      <c r="F42" s="4">
        <v>8</v>
      </c>
      <c r="G42" s="8">
        <f ca="1"/>
        <v>10</v>
      </c>
      <c r="H42" s="8">
        <v>4</v>
      </c>
      <c r="O42" s="7"/>
    </row>
    <row r="43" spans="4:15" x14ac:dyDescent="0.25">
      <c r="D43" s="4" t="s">
        <v>8</v>
      </c>
      <c r="E43" s="4">
        <v>7</v>
      </c>
      <c r="F43" s="4">
        <v>8</v>
      </c>
      <c r="G43" s="8">
        <f ca="1"/>
        <v>5</v>
      </c>
      <c r="H43" s="8">
        <v>5</v>
      </c>
      <c r="O43" s="7"/>
    </row>
    <row r="44" spans="4:15" x14ac:dyDescent="0.25">
      <c r="D44" s="4" t="s">
        <v>8</v>
      </c>
      <c r="E44" s="4">
        <v>7</v>
      </c>
      <c r="F44" s="4">
        <v>8</v>
      </c>
      <c r="G44" s="8">
        <f ca="1"/>
        <v>3</v>
      </c>
      <c r="H44" s="8">
        <v>6</v>
      </c>
      <c r="O44" s="7"/>
    </row>
    <row r="45" spans="4:15" x14ac:dyDescent="0.25">
      <c r="D45" s="4" t="s">
        <v>8</v>
      </c>
      <c r="E45" s="4">
        <v>7</v>
      </c>
      <c r="F45" s="4">
        <v>8</v>
      </c>
      <c r="G45" s="8">
        <f ca="1"/>
        <v>1</v>
      </c>
      <c r="H45" s="8">
        <v>7</v>
      </c>
      <c r="O45" s="7"/>
    </row>
    <row r="46" spans="4:15" x14ac:dyDescent="0.25">
      <c r="D46" s="4" t="s">
        <v>8</v>
      </c>
      <c r="E46" s="4">
        <v>7</v>
      </c>
      <c r="F46" s="4">
        <v>8</v>
      </c>
      <c r="G46" s="8">
        <f ca="1"/>
        <v>6</v>
      </c>
      <c r="H46" s="8">
        <v>8</v>
      </c>
      <c r="O46" s="7"/>
    </row>
    <row r="47" spans="4:15" x14ac:dyDescent="0.25">
      <c r="D47" s="4" t="s">
        <v>8</v>
      </c>
      <c r="E47" s="4">
        <v>7</v>
      </c>
      <c r="F47" s="4">
        <v>8</v>
      </c>
      <c r="G47" s="8">
        <f ca="1"/>
        <v>9</v>
      </c>
      <c r="H47" s="8">
        <v>9</v>
      </c>
      <c r="O47" s="7"/>
    </row>
    <row r="48" spans="4:15" x14ac:dyDescent="0.25">
      <c r="D48" s="4" t="s">
        <v>8</v>
      </c>
      <c r="E48" s="4">
        <v>7</v>
      </c>
      <c r="F48" s="4">
        <v>8</v>
      </c>
      <c r="G48" s="8">
        <f ca="1"/>
        <v>7</v>
      </c>
      <c r="H48" s="8">
        <v>10</v>
      </c>
      <c r="O48" s="7"/>
    </row>
    <row r="49" spans="4:15" x14ac:dyDescent="0.25">
      <c r="O49" s="7"/>
    </row>
    <row r="50" spans="4:15" x14ac:dyDescent="0.25">
      <c r="D50" s="4" t="s">
        <v>0</v>
      </c>
      <c r="E50" s="4" t="s">
        <v>1</v>
      </c>
      <c r="F50" s="4" t="s">
        <v>2</v>
      </c>
      <c r="G50" s="8" t="s">
        <v>3</v>
      </c>
      <c r="H50" s="8" t="s">
        <v>4</v>
      </c>
      <c r="O50" s="7"/>
    </row>
    <row r="51" spans="4:15" x14ac:dyDescent="0.25">
      <c r="D51" s="4" t="s">
        <v>9</v>
      </c>
      <c r="E51" s="4">
        <v>9</v>
      </c>
      <c r="F51" s="4">
        <v>10</v>
      </c>
      <c r="G51" s="8" cm="1">
        <f t="array" aca="1" ref="G51:G60" ca="1">INDEX(_xlfn.UNIQUE(_xlfn.RANDARRAY($B$3^2,1,$B$4,$B$5,TRUE)),_xlfn.SEQUENCE($B$3))</f>
        <v>2</v>
      </c>
      <c r="H51" s="8">
        <v>1</v>
      </c>
      <c r="M51" s="7">
        <f ca="1">IF(ISNUMBER(MATCH(E51, OFFSET(G51, 0, 0, $J$3, 1), 0)), 0,1)</f>
        <v>0</v>
      </c>
      <c r="N51" s="7">
        <f ca="1">IFERROR(IF(MATCH(E51, OFFSET(G51, 0, 0, $J$3, 1), 0) &lt;= $J$3, (MATCH(E51, OFFSET(G51, 0, 0, $J$3, 1), 0) - 1) / $B$5, 1), 1)</f>
        <v>0.6</v>
      </c>
      <c r="O51" s="7">
        <f ca="1">(IFERROR(IF(MATCH(E51, OFFSET(G51, 0, 0, $J$3, 1), 0) &lt;= $J$3, (MATCH(E51, OFFSET(G51, 0, 0, $J$3, 1), 0) - 1) / $J$3, 1), 1)*$B$8 + IFERROR(IF(MATCH(F51, OFFSET(G51, 0, 0, J51, 1), 0) &lt;= J51, (MATCH(F51, OFFSET(G51, 0, 0, J51, 1), 0) - 1) / J51, 1), 1)*$B$9)/SUM($B$8:$B$9)</f>
        <v>0.78378378378378377</v>
      </c>
    </row>
    <row r="52" spans="4:15" x14ac:dyDescent="0.25">
      <c r="D52" s="4" t="s">
        <v>9</v>
      </c>
      <c r="E52" s="4">
        <v>9</v>
      </c>
      <c r="F52" s="4">
        <v>10</v>
      </c>
      <c r="G52" s="8">
        <f ca="1"/>
        <v>1</v>
      </c>
      <c r="H52" s="8">
        <v>2</v>
      </c>
    </row>
    <row r="53" spans="4:15" x14ac:dyDescent="0.25">
      <c r="D53" s="4" t="s">
        <v>9</v>
      </c>
      <c r="E53" s="4">
        <v>9</v>
      </c>
      <c r="F53" s="4">
        <v>10</v>
      </c>
      <c r="G53" s="8">
        <f ca="1"/>
        <v>7</v>
      </c>
      <c r="H53" s="8">
        <v>3</v>
      </c>
    </row>
    <row r="54" spans="4:15" x14ac:dyDescent="0.25">
      <c r="D54" s="4" t="s">
        <v>9</v>
      </c>
      <c r="E54" s="4">
        <v>9</v>
      </c>
      <c r="F54" s="4">
        <v>10</v>
      </c>
      <c r="G54" s="8">
        <f ca="1"/>
        <v>3</v>
      </c>
      <c r="H54" s="8">
        <v>4</v>
      </c>
    </row>
    <row r="55" spans="4:15" x14ac:dyDescent="0.25">
      <c r="D55" s="4" t="s">
        <v>9</v>
      </c>
      <c r="E55" s="4">
        <v>9</v>
      </c>
      <c r="F55" s="4">
        <v>10</v>
      </c>
      <c r="G55" s="8">
        <f ca="1"/>
        <v>5</v>
      </c>
      <c r="H55" s="8">
        <v>5</v>
      </c>
    </row>
    <row r="56" spans="4:15" x14ac:dyDescent="0.25">
      <c r="D56" s="4" t="s">
        <v>9</v>
      </c>
      <c r="E56" s="4">
        <v>9</v>
      </c>
      <c r="F56" s="4">
        <v>10</v>
      </c>
      <c r="G56" s="8">
        <f ca="1"/>
        <v>4</v>
      </c>
      <c r="H56" s="8">
        <v>6</v>
      </c>
    </row>
    <row r="57" spans="4:15" x14ac:dyDescent="0.25">
      <c r="D57" s="4" t="s">
        <v>9</v>
      </c>
      <c r="E57" s="4">
        <v>9</v>
      </c>
      <c r="F57" s="4">
        <v>10</v>
      </c>
      <c r="G57" s="8">
        <f ca="1"/>
        <v>9</v>
      </c>
      <c r="H57" s="8">
        <v>7</v>
      </c>
    </row>
    <row r="58" spans="4:15" x14ac:dyDescent="0.25">
      <c r="D58" s="4" t="s">
        <v>9</v>
      </c>
      <c r="E58" s="4">
        <v>9</v>
      </c>
      <c r="F58" s="4">
        <v>10</v>
      </c>
      <c r="G58" s="8">
        <f ca="1"/>
        <v>10</v>
      </c>
      <c r="H58" s="8">
        <v>8</v>
      </c>
    </row>
    <row r="59" spans="4:15" x14ac:dyDescent="0.25">
      <c r="D59" s="4" t="s">
        <v>9</v>
      </c>
      <c r="E59" s="4">
        <v>9</v>
      </c>
      <c r="F59" s="4">
        <v>10</v>
      </c>
      <c r="G59" s="8">
        <f ca="1"/>
        <v>8</v>
      </c>
      <c r="H59" s="8">
        <v>9</v>
      </c>
    </row>
    <row r="60" spans="4:15" x14ac:dyDescent="0.25">
      <c r="D60" s="4" t="s">
        <v>9</v>
      </c>
      <c r="E60" s="4">
        <v>9</v>
      </c>
      <c r="F60" s="4">
        <v>10</v>
      </c>
      <c r="G60" s="8">
        <f ca="1"/>
        <v>6</v>
      </c>
      <c r="H60" s="8">
        <v>10</v>
      </c>
    </row>
  </sheetData>
  <conditionalFormatting sqref="M3:O7">
    <cfRule type="colorScale" priority="5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B107-78A6-4B00-92BF-AC2A91AE2136}">
  <dimension ref="A1:Q60"/>
  <sheetViews>
    <sheetView tabSelected="1" zoomScale="70" zoomScaleNormal="70" workbookViewId="0">
      <selection activeCell="Q23" sqref="Q23"/>
    </sheetView>
  </sheetViews>
  <sheetFormatPr defaultColWidth="9.140625" defaultRowHeight="15" x14ac:dyDescent="0.25"/>
  <cols>
    <col min="1" max="1" width="14.85546875" style="1" bestFit="1" customWidth="1"/>
    <col min="2" max="2" width="14.28515625" style="1" customWidth="1"/>
    <col min="3" max="3" width="9.140625" style="1"/>
    <col min="4" max="4" width="6.7109375" style="1" customWidth="1"/>
    <col min="5" max="5" width="9.5703125" style="1" customWidth="1"/>
    <col min="6" max="6" width="10.28515625" style="1" customWidth="1"/>
    <col min="7" max="7" width="9.42578125" style="1" customWidth="1"/>
    <col min="8" max="8" width="9.7109375" style="1" bestFit="1" customWidth="1"/>
    <col min="9" max="9" width="9.140625" style="1"/>
    <col min="10" max="10" width="14.85546875" style="1" bestFit="1" customWidth="1"/>
    <col min="11" max="12" width="4.140625" style="1" customWidth="1"/>
    <col min="13" max="13" width="12" style="1" customWidth="1"/>
    <col min="14" max="14" width="24.5703125" style="1" customWidth="1"/>
    <col min="15" max="15" width="26.140625" style="1" customWidth="1"/>
    <col min="16" max="16" width="28" style="1" customWidth="1"/>
    <col min="17" max="17" width="27.7109375" style="1" customWidth="1"/>
    <col min="18" max="16384" width="9.140625" style="1"/>
  </cols>
  <sheetData>
    <row r="1" spans="1:17" ht="93" customHeight="1" x14ac:dyDescent="0.25">
      <c r="A1" s="3" t="s">
        <v>10</v>
      </c>
      <c r="B1" s="2" t="s">
        <v>18</v>
      </c>
    </row>
    <row r="2" spans="1:17" x14ac:dyDescent="0.25">
      <c r="B2" s="1" t="s">
        <v>11</v>
      </c>
      <c r="D2" s="4" t="s">
        <v>0</v>
      </c>
      <c r="E2" s="4" t="s">
        <v>1</v>
      </c>
      <c r="F2" s="4" t="s">
        <v>2</v>
      </c>
      <c r="G2" s="8" t="s">
        <v>3</v>
      </c>
      <c r="H2" s="8" t="s">
        <v>4</v>
      </c>
      <c r="K2" s="1" t="s">
        <v>15</v>
      </c>
      <c r="M2" s="9" t="s">
        <v>19</v>
      </c>
      <c r="N2" s="9" t="s">
        <v>16</v>
      </c>
      <c r="O2" s="9" t="s">
        <v>17</v>
      </c>
      <c r="P2" s="9" t="s">
        <v>20</v>
      </c>
      <c r="Q2" s="9" t="s">
        <v>21</v>
      </c>
    </row>
    <row r="3" spans="1:17" x14ac:dyDescent="0.25">
      <c r="A3" s="1" t="s">
        <v>14</v>
      </c>
      <c r="B3" s="1">
        <v>10</v>
      </c>
      <c r="D3" s="4" t="s">
        <v>5</v>
      </c>
      <c r="E3" s="4">
        <v>1</v>
      </c>
      <c r="F3" s="4">
        <v>2</v>
      </c>
      <c r="G3" s="8" cm="1">
        <f t="array" aca="1" ref="G3:G12" ca="1">INDEX(_xlfn.UNIQUE(_xlfn.RANDARRAY($B$3^2,1,$B$4,$B$5,TRUE)),_xlfn.SEQUENCE($B$3))</f>
        <v>4</v>
      </c>
      <c r="H3" s="8">
        <v>1</v>
      </c>
      <c r="J3" s="14" t="s">
        <v>31</v>
      </c>
      <c r="K3" s="6">
        <v>3</v>
      </c>
      <c r="M3" s="1" t="s">
        <v>5</v>
      </c>
      <c r="N3" s="7">
        <f ca="1">IF(ISNUMBER(MATCH(E3, OFFSET(G3, 0, 0, $K$3, 1), 0)), 0,1)</f>
        <v>1</v>
      </c>
      <c r="O3" s="7">
        <f ca="1">IFERROR(IF(MATCH(E3, OFFSET(G3, 0, 0, $K$4, 1), 0) &lt;= $K$4, (MATCH(E3, OFFSET(G3, 0, 0, $K$4, 1), 0) - 1) / $K$4, 1), 1)</f>
        <v>0.3</v>
      </c>
      <c r="P3" s="7">
        <f ca="1">(IFERROR(IF(MATCH(E3, OFFSET(G3, 0, 0, $K$4, 1), 0) &lt;= $K$4, (MATCH(E3, OFFSET(G3, 0, 0, $K$4, 1), 0) - 1) / $K$4, 1), 1)*$B$8 + IFERROR(IF(MATCH(F3, OFFSET(G3, 0, 0, $K$4, 1), 0) &lt;= $K$4, (MATCH(F3, OFFSET(G3, 0, 0, $K$4, 1), 0) - 1) / $K$4, 1), 1)*$B$9)/SUM($B$8:$B$9)</f>
        <v>0.25405405405405401</v>
      </c>
    </row>
    <row r="4" spans="1:17" x14ac:dyDescent="0.25">
      <c r="A4" s="1" t="s">
        <v>12</v>
      </c>
      <c r="B4" s="5">
        <v>1</v>
      </c>
      <c r="D4" s="4" t="s">
        <v>5</v>
      </c>
      <c r="E4" s="4">
        <v>1</v>
      </c>
      <c r="F4" s="4">
        <v>2</v>
      </c>
      <c r="G4" s="8">
        <f ca="1"/>
        <v>8</v>
      </c>
      <c r="H4" s="8">
        <v>2</v>
      </c>
      <c r="J4" s="14" t="s">
        <v>32</v>
      </c>
      <c r="K4" s="13">
        <v>10</v>
      </c>
      <c r="M4" s="1" t="s">
        <v>6</v>
      </c>
      <c r="N4" s="7">
        <f ca="1">N15</f>
        <v>1</v>
      </c>
      <c r="O4" s="7">
        <f ca="1">O15</f>
        <v>0.5</v>
      </c>
      <c r="P4" s="7">
        <f ca="1">P15</f>
        <v>0.45405405405405408</v>
      </c>
    </row>
    <row r="5" spans="1:17" x14ac:dyDescent="0.25">
      <c r="A5" s="1" t="s">
        <v>13</v>
      </c>
      <c r="B5" s="5">
        <v>10</v>
      </c>
      <c r="D5" s="4" t="s">
        <v>5</v>
      </c>
      <c r="E5" s="4">
        <v>1</v>
      </c>
      <c r="F5" s="4">
        <v>2</v>
      </c>
      <c r="G5" s="8">
        <f ca="1"/>
        <v>2</v>
      </c>
      <c r="H5" s="8">
        <v>3</v>
      </c>
      <c r="J5" s="14"/>
      <c r="M5" s="1" t="s">
        <v>7</v>
      </c>
      <c r="N5" s="7">
        <f ca="1">N27</f>
        <v>1</v>
      </c>
      <c r="O5" s="7">
        <f ca="1">O27</f>
        <v>0.6</v>
      </c>
      <c r="P5" s="7">
        <f ca="1">P27</f>
        <v>0.4621621621621621</v>
      </c>
    </row>
    <row r="6" spans="1:17" x14ac:dyDescent="0.25">
      <c r="D6" s="4" t="s">
        <v>5</v>
      </c>
      <c r="E6" s="4">
        <v>1</v>
      </c>
      <c r="F6" s="4">
        <v>2</v>
      </c>
      <c r="G6" s="8">
        <f ca="1"/>
        <v>1</v>
      </c>
      <c r="H6" s="8">
        <v>4</v>
      </c>
      <c r="J6" s="14"/>
      <c r="M6" s="1" t="s">
        <v>8</v>
      </c>
      <c r="N6" s="7">
        <f ca="1">N39</f>
        <v>1</v>
      </c>
      <c r="O6" s="7">
        <f ca="1">O39</f>
        <v>0.8</v>
      </c>
      <c r="P6" s="7">
        <f ca="1">P39</f>
        <v>0.43243243243243246</v>
      </c>
    </row>
    <row r="7" spans="1:17" x14ac:dyDescent="0.25">
      <c r="B7" s="1" t="s">
        <v>22</v>
      </c>
      <c r="D7" s="4" t="s">
        <v>5</v>
      </c>
      <c r="E7" s="4">
        <v>1</v>
      </c>
      <c r="F7" s="4">
        <v>2</v>
      </c>
      <c r="G7" s="8">
        <f ca="1"/>
        <v>3</v>
      </c>
      <c r="H7" s="8">
        <v>5</v>
      </c>
      <c r="J7" s="14"/>
      <c r="M7" s="1" t="s">
        <v>9</v>
      </c>
      <c r="N7" s="7">
        <f ca="1">N51</f>
        <v>1</v>
      </c>
      <c r="O7" s="7">
        <f ca="1">O51</f>
        <v>0.7</v>
      </c>
      <c r="P7" s="7">
        <f ca="1">P51</f>
        <v>0.7918918918918918</v>
      </c>
    </row>
    <row r="8" spans="1:17" x14ac:dyDescent="0.25">
      <c r="A8" s="1" t="s">
        <v>23</v>
      </c>
      <c r="B8" s="5">
        <v>1</v>
      </c>
      <c r="D8" s="4" t="s">
        <v>5</v>
      </c>
      <c r="E8" s="4">
        <v>1</v>
      </c>
      <c r="F8" s="4">
        <v>2</v>
      </c>
      <c r="G8" s="8">
        <f ca="1"/>
        <v>6</v>
      </c>
      <c r="H8" s="8">
        <v>6</v>
      </c>
      <c r="J8" s="14"/>
      <c r="P8" s="7"/>
    </row>
    <row r="9" spans="1:17" x14ac:dyDescent="0.25">
      <c r="A9" s="1" t="s">
        <v>2</v>
      </c>
      <c r="B9" s="5">
        <v>0.85</v>
      </c>
      <c r="D9" s="4" t="s">
        <v>5</v>
      </c>
      <c r="E9" s="4">
        <v>1</v>
      </c>
      <c r="F9" s="4">
        <v>2</v>
      </c>
      <c r="G9" s="8">
        <f ca="1"/>
        <v>10</v>
      </c>
      <c r="H9" s="8">
        <v>7</v>
      </c>
      <c r="J9" s="15" t="s">
        <v>29</v>
      </c>
      <c r="K9" s="11">
        <v>0</v>
      </c>
      <c r="L9" s="11"/>
      <c r="O9" s="1">
        <v>0.9</v>
      </c>
      <c r="P9" s="1">
        <v>0.85</v>
      </c>
    </row>
    <row r="10" spans="1:17" x14ac:dyDescent="0.25">
      <c r="D10" s="4" t="s">
        <v>5</v>
      </c>
      <c r="E10" s="4">
        <v>1</v>
      </c>
      <c r="F10" s="4">
        <v>2</v>
      </c>
      <c r="G10" s="8">
        <f ca="1"/>
        <v>5</v>
      </c>
      <c r="H10" s="8">
        <v>8</v>
      </c>
      <c r="J10" s="15" t="s">
        <v>30</v>
      </c>
      <c r="K10" s="12">
        <v>1</v>
      </c>
      <c r="L10" s="12"/>
      <c r="N10" s="9" t="s">
        <v>26</v>
      </c>
      <c r="O10" s="9" t="s">
        <v>27</v>
      </c>
      <c r="P10" s="9" t="s">
        <v>28</v>
      </c>
    </row>
    <row r="11" spans="1:17" x14ac:dyDescent="0.25">
      <c r="D11" s="4" t="s">
        <v>5</v>
      </c>
      <c r="E11" s="4">
        <v>1</v>
      </c>
      <c r="F11" s="4">
        <v>2</v>
      </c>
      <c r="G11" s="8">
        <f ca="1"/>
        <v>7</v>
      </c>
      <c r="H11" s="8">
        <v>9</v>
      </c>
      <c r="M11" s="1" t="s">
        <v>24</v>
      </c>
      <c r="N11" s="10">
        <f ca="1">COUNTIF(N3:N7,1)/COUNTA(N3:N7)</f>
        <v>1</v>
      </c>
      <c r="O11" s="10">
        <f ca="1">COUNTIF(O3:O7, "&gt;=" &amp; O9)/COUNTA(O3:O7)</f>
        <v>0</v>
      </c>
      <c r="P11" s="10">
        <f ca="1">COUNTIF(P3:P7, "&gt;=" &amp; P9)/COUNTA(P3:P7)</f>
        <v>0</v>
      </c>
    </row>
    <row r="12" spans="1:17" x14ac:dyDescent="0.25">
      <c r="D12" s="4" t="s">
        <v>5</v>
      </c>
      <c r="E12" s="4">
        <v>1</v>
      </c>
      <c r="F12" s="4">
        <v>2</v>
      </c>
      <c r="G12" s="8">
        <f ca="1"/>
        <v>9</v>
      </c>
      <c r="H12" s="8">
        <v>10</v>
      </c>
      <c r="M12" s="1" t="s">
        <v>25</v>
      </c>
      <c r="N12" s="10">
        <f ca="1">COUNTIF(N3:N7,0)/COUNTA(N3:N7)</f>
        <v>0</v>
      </c>
      <c r="O12" s="10">
        <f ca="1">COUNTIF(O3:O7, "&lt;" &amp; O9)/COUNTA(O3:O7)</f>
        <v>1</v>
      </c>
      <c r="P12" s="10">
        <f ca="1">COUNTIF(P3:P7, "&lt;" &amp; P9)/COUNTA(P3:P7)</f>
        <v>1</v>
      </c>
    </row>
    <row r="13" spans="1:17" x14ac:dyDescent="0.25">
      <c r="P13" s="7"/>
    </row>
    <row r="14" spans="1:17" x14ac:dyDescent="0.25">
      <c r="D14" s="4" t="s">
        <v>0</v>
      </c>
      <c r="E14" s="4" t="s">
        <v>1</v>
      </c>
      <c r="F14" s="4" t="s">
        <v>2</v>
      </c>
      <c r="G14" s="8" t="s">
        <v>3</v>
      </c>
      <c r="H14" s="8" t="s">
        <v>4</v>
      </c>
      <c r="P14" s="7"/>
    </row>
    <row r="15" spans="1:17" x14ac:dyDescent="0.25">
      <c r="D15" s="4" t="s">
        <v>6</v>
      </c>
      <c r="E15" s="4">
        <v>3</v>
      </c>
      <c r="F15" s="4">
        <v>4</v>
      </c>
      <c r="G15" s="8" cm="1">
        <f t="array" aca="1" ref="G15:G24" ca="1">INDEX(_xlfn.UNIQUE(_xlfn.RANDARRAY($B$3^2,1,$B$4,$B$5,TRUE)),_xlfn.SEQUENCE($B$3))</f>
        <v>1</v>
      </c>
      <c r="H15" s="8">
        <v>1</v>
      </c>
      <c r="N15" s="7">
        <f ca="1">IF(ISNUMBER(MATCH(E15, OFFSET(G15, 0, 0, $K$3, 1), 0)), 0,1)</f>
        <v>1</v>
      </c>
      <c r="O15" s="7">
        <f ca="1">IFERROR(IF(MATCH(E15, OFFSET(G15, 0, 0, $K$4, 1), 0) &lt;= $K$4, (MATCH(E15, OFFSET(G15, 0, 0, $K$4, 1), 0) - 1) / $K$4, 1), 1)</f>
        <v>0.5</v>
      </c>
      <c r="P15" s="7">
        <f ca="1">(IFERROR(IF(MATCH(E15, OFFSET(G15, 0, 0, $K$4, 1), 0) &lt;= $K$4, (MATCH(E15, OFFSET(G15, 0, 0, $K$4, 1), 0) - 1) / $K$4, 1), 1)*$B$8 + IFERROR(IF(MATCH(F15, OFFSET(G15, 0, 0, $K$4, 1), 0) &lt;= $K$4, (MATCH(F15, OFFSET(G15, 0, 0, $K$4, 1), 0) - 1) / $K$4, 1), 1)*$B$9)/SUM($B$8:$B$9)</f>
        <v>0.45405405405405408</v>
      </c>
    </row>
    <row r="16" spans="1:17" x14ac:dyDescent="0.25">
      <c r="D16" s="4" t="s">
        <v>6</v>
      </c>
      <c r="E16" s="4">
        <v>3</v>
      </c>
      <c r="F16" s="4">
        <v>4</v>
      </c>
      <c r="G16" s="8">
        <f ca="1"/>
        <v>10</v>
      </c>
      <c r="H16" s="8">
        <v>2</v>
      </c>
      <c r="P16" s="7"/>
    </row>
    <row r="17" spans="4:16" x14ac:dyDescent="0.25">
      <c r="D17" s="4" t="s">
        <v>6</v>
      </c>
      <c r="E17" s="4">
        <v>3</v>
      </c>
      <c r="F17" s="4">
        <v>4</v>
      </c>
      <c r="G17" s="8">
        <f ca="1"/>
        <v>2</v>
      </c>
      <c r="H17" s="8">
        <v>3</v>
      </c>
      <c r="P17" s="7"/>
    </row>
    <row r="18" spans="4:16" x14ac:dyDescent="0.25">
      <c r="D18" s="4" t="s">
        <v>6</v>
      </c>
      <c r="E18" s="4">
        <v>3</v>
      </c>
      <c r="F18" s="4">
        <v>4</v>
      </c>
      <c r="G18" s="8">
        <f ca="1"/>
        <v>7</v>
      </c>
      <c r="H18" s="8">
        <v>4</v>
      </c>
      <c r="P18" s="7"/>
    </row>
    <row r="19" spans="4:16" x14ac:dyDescent="0.25">
      <c r="D19" s="4" t="s">
        <v>6</v>
      </c>
      <c r="E19" s="4">
        <v>3</v>
      </c>
      <c r="F19" s="4">
        <v>4</v>
      </c>
      <c r="G19" s="8">
        <f ca="1"/>
        <v>4</v>
      </c>
      <c r="H19" s="8">
        <v>5</v>
      </c>
      <c r="P19" s="7"/>
    </row>
    <row r="20" spans="4:16" x14ac:dyDescent="0.25">
      <c r="D20" s="4" t="s">
        <v>6</v>
      </c>
      <c r="E20" s="4">
        <v>3</v>
      </c>
      <c r="F20" s="4">
        <v>4</v>
      </c>
      <c r="G20" s="8">
        <f ca="1"/>
        <v>3</v>
      </c>
      <c r="H20" s="8">
        <v>6</v>
      </c>
      <c r="P20" s="7"/>
    </row>
    <row r="21" spans="4:16" x14ac:dyDescent="0.25">
      <c r="D21" s="4" t="s">
        <v>6</v>
      </c>
      <c r="E21" s="4">
        <v>3</v>
      </c>
      <c r="F21" s="4">
        <v>4</v>
      </c>
      <c r="G21" s="8">
        <f ca="1"/>
        <v>9</v>
      </c>
      <c r="H21" s="8">
        <v>7</v>
      </c>
      <c r="P21" s="7"/>
    </row>
    <row r="22" spans="4:16" x14ac:dyDescent="0.25">
      <c r="D22" s="4" t="s">
        <v>6</v>
      </c>
      <c r="E22" s="4">
        <v>3</v>
      </c>
      <c r="F22" s="4">
        <v>4</v>
      </c>
      <c r="G22" s="8">
        <f ca="1"/>
        <v>5</v>
      </c>
      <c r="H22" s="8">
        <v>8</v>
      </c>
      <c r="P22" s="7"/>
    </row>
    <row r="23" spans="4:16" x14ac:dyDescent="0.25">
      <c r="D23" s="4" t="s">
        <v>6</v>
      </c>
      <c r="E23" s="4">
        <v>3</v>
      </c>
      <c r="F23" s="4">
        <v>4</v>
      </c>
      <c r="G23" s="8">
        <f ca="1"/>
        <v>6</v>
      </c>
      <c r="H23" s="8">
        <v>9</v>
      </c>
      <c r="P23" s="7"/>
    </row>
    <row r="24" spans="4:16" x14ac:dyDescent="0.25">
      <c r="D24" s="4" t="s">
        <v>6</v>
      </c>
      <c r="E24" s="4">
        <v>3</v>
      </c>
      <c r="F24" s="4">
        <v>4</v>
      </c>
      <c r="G24" s="8">
        <f ca="1"/>
        <v>8</v>
      </c>
      <c r="H24" s="8">
        <v>10</v>
      </c>
      <c r="P24" s="7"/>
    </row>
    <row r="25" spans="4:16" x14ac:dyDescent="0.25">
      <c r="P25" s="7"/>
    </row>
    <row r="26" spans="4:16" x14ac:dyDescent="0.25">
      <c r="D26" s="4" t="s">
        <v>0</v>
      </c>
      <c r="E26" s="4" t="s">
        <v>1</v>
      </c>
      <c r="F26" s="4" t="s">
        <v>2</v>
      </c>
      <c r="G26" s="8" t="s">
        <v>3</v>
      </c>
      <c r="H26" s="8" t="s">
        <v>4</v>
      </c>
      <c r="P26" s="7"/>
    </row>
    <row r="27" spans="4:16" x14ac:dyDescent="0.25">
      <c r="D27" s="4" t="s">
        <v>7</v>
      </c>
      <c r="E27" s="4">
        <v>5</v>
      </c>
      <c r="F27" s="4">
        <v>6</v>
      </c>
      <c r="G27" s="8" cm="1">
        <f t="array" aca="1" ref="G27:G36" ca="1">INDEX(_xlfn.UNIQUE(_xlfn.RANDARRAY($B$3^2,1,$B$4,$B$5,TRUE)),_xlfn.SEQUENCE($B$3))</f>
        <v>8</v>
      </c>
      <c r="H27" s="8">
        <v>1</v>
      </c>
      <c r="N27" s="7">
        <f ca="1">IF(ISNUMBER(MATCH(E27, OFFSET(G27, 0, 0, $K$3, 1), 0)), 0,1)</f>
        <v>1</v>
      </c>
      <c r="O27" s="7">
        <f ca="1">IFERROR(IF(MATCH(E27, OFFSET(G27, 0, 0, $K$4, 1), 0) &lt;= $K$4, (MATCH(E27, OFFSET(G27, 0, 0, $K$4, 1), 0) - 1) / $K$4, 1), 1)</f>
        <v>0.6</v>
      </c>
      <c r="P27" s="7">
        <f ca="1">(IFERROR(IF(MATCH(E27, OFFSET(G27, 0, 0, $K$4, 1), 0) &lt;= $K$4, (MATCH(E27, OFFSET(G27, 0, 0, $K$4, 1), 0) - 1) / $K$4, 1), 1)*$B$8 + IFERROR(IF(MATCH(F27, OFFSET(G27, 0, 0, $K$4, 1), 0) &lt;= $K$4, (MATCH(F27, OFFSET(G27, 0, 0, $K$4, 1), 0) - 1) / $K$4, 1), 1)*$B$9)/SUM($B$8:$B$9)</f>
        <v>0.4621621621621621</v>
      </c>
    </row>
    <row r="28" spans="4:16" x14ac:dyDescent="0.25">
      <c r="D28" s="4" t="s">
        <v>7</v>
      </c>
      <c r="E28" s="4">
        <v>5</v>
      </c>
      <c r="F28" s="4">
        <v>6</v>
      </c>
      <c r="G28" s="8">
        <f ca="1"/>
        <v>9</v>
      </c>
      <c r="H28" s="8">
        <v>2</v>
      </c>
      <c r="P28" s="7"/>
    </row>
    <row r="29" spans="4:16" x14ac:dyDescent="0.25">
      <c r="D29" s="4" t="s">
        <v>7</v>
      </c>
      <c r="E29" s="4">
        <v>5</v>
      </c>
      <c r="F29" s="4">
        <v>6</v>
      </c>
      <c r="G29" s="8">
        <f ca="1"/>
        <v>3</v>
      </c>
      <c r="H29" s="8">
        <v>3</v>
      </c>
      <c r="P29" s="7"/>
    </row>
    <row r="30" spans="4:16" x14ac:dyDescent="0.25">
      <c r="D30" s="4" t="s">
        <v>7</v>
      </c>
      <c r="E30" s="4">
        <v>5</v>
      </c>
      <c r="F30" s="4">
        <v>6</v>
      </c>
      <c r="G30" s="8">
        <f ca="1"/>
        <v>6</v>
      </c>
      <c r="H30" s="8">
        <v>4</v>
      </c>
      <c r="P30" s="7"/>
    </row>
    <row r="31" spans="4:16" x14ac:dyDescent="0.25">
      <c r="D31" s="4" t="s">
        <v>7</v>
      </c>
      <c r="E31" s="4">
        <v>5</v>
      </c>
      <c r="F31" s="4">
        <v>6</v>
      </c>
      <c r="G31" s="8">
        <f ca="1"/>
        <v>1</v>
      </c>
      <c r="H31" s="8">
        <v>5</v>
      </c>
      <c r="P31" s="7"/>
    </row>
    <row r="32" spans="4:16" x14ac:dyDescent="0.25">
      <c r="D32" s="4" t="s">
        <v>7</v>
      </c>
      <c r="E32" s="4">
        <v>5</v>
      </c>
      <c r="F32" s="4">
        <v>6</v>
      </c>
      <c r="G32" s="8">
        <f ca="1"/>
        <v>2</v>
      </c>
      <c r="H32" s="8">
        <v>6</v>
      </c>
      <c r="P32" s="7"/>
    </row>
    <row r="33" spans="4:16" x14ac:dyDescent="0.25">
      <c r="D33" s="4" t="s">
        <v>7</v>
      </c>
      <c r="E33" s="4">
        <v>5</v>
      </c>
      <c r="F33" s="4">
        <v>6</v>
      </c>
      <c r="G33" s="8">
        <f ca="1"/>
        <v>5</v>
      </c>
      <c r="H33" s="8">
        <v>7</v>
      </c>
      <c r="P33" s="7"/>
    </row>
    <row r="34" spans="4:16" x14ac:dyDescent="0.25">
      <c r="D34" s="4" t="s">
        <v>7</v>
      </c>
      <c r="E34" s="4">
        <v>5</v>
      </c>
      <c r="F34" s="4">
        <v>6</v>
      </c>
      <c r="G34" s="8">
        <f ca="1"/>
        <v>7</v>
      </c>
      <c r="H34" s="8">
        <v>8</v>
      </c>
      <c r="P34" s="7"/>
    </row>
    <row r="35" spans="4:16" x14ac:dyDescent="0.25">
      <c r="D35" s="4" t="s">
        <v>7</v>
      </c>
      <c r="E35" s="4">
        <v>5</v>
      </c>
      <c r="F35" s="4">
        <v>6</v>
      </c>
      <c r="G35" s="8">
        <f ca="1"/>
        <v>10</v>
      </c>
      <c r="H35" s="8">
        <v>9</v>
      </c>
      <c r="P35" s="7"/>
    </row>
    <row r="36" spans="4:16" x14ac:dyDescent="0.25">
      <c r="D36" s="4" t="s">
        <v>7</v>
      </c>
      <c r="E36" s="4">
        <v>5</v>
      </c>
      <c r="F36" s="4">
        <v>6</v>
      </c>
      <c r="G36" s="8">
        <f ca="1"/>
        <v>4</v>
      </c>
      <c r="H36" s="8">
        <v>10</v>
      </c>
      <c r="P36" s="7"/>
    </row>
    <row r="37" spans="4:16" x14ac:dyDescent="0.25">
      <c r="P37" s="7"/>
    </row>
    <row r="38" spans="4:16" x14ac:dyDescent="0.25">
      <c r="D38" s="4" t="s">
        <v>0</v>
      </c>
      <c r="E38" s="4" t="s">
        <v>1</v>
      </c>
      <c r="F38" s="4" t="s">
        <v>2</v>
      </c>
      <c r="G38" s="8" t="s">
        <v>3</v>
      </c>
      <c r="H38" s="8" t="s">
        <v>4</v>
      </c>
      <c r="P38" s="7"/>
    </row>
    <row r="39" spans="4:16" x14ac:dyDescent="0.25">
      <c r="D39" s="4" t="s">
        <v>8</v>
      </c>
      <c r="E39" s="4">
        <v>7</v>
      </c>
      <c r="F39" s="4">
        <v>8</v>
      </c>
      <c r="G39" s="8" cm="1">
        <f t="array" aca="1" ref="G39:G48" ca="1">INDEX(_xlfn.UNIQUE(_xlfn.RANDARRAY($B$3^2,1,$B$4,$B$5,TRUE)),_xlfn.SEQUENCE($B$3))</f>
        <v>8</v>
      </c>
      <c r="H39" s="8">
        <v>1</v>
      </c>
      <c r="N39" s="7">
        <f ca="1">IF(ISNUMBER(MATCH(E39, OFFSET(G39, 0, 0, $K$3, 1), 0)), 0,1)</f>
        <v>1</v>
      </c>
      <c r="O39" s="7">
        <f ca="1">IFERROR(IF(MATCH(E39, OFFSET(G39, 0, 0, $K$4, 1), 0) &lt;= $K$4, (MATCH(E39, OFFSET(G39, 0, 0, $K$4, 1), 0) - 1) / $K$4, 1), 1)</f>
        <v>0.8</v>
      </c>
      <c r="P39" s="7">
        <f ca="1">(IFERROR(IF(MATCH(E39, OFFSET(G39, 0, 0, $K$4, 1), 0) &lt;= $K$4, (MATCH(E39, OFFSET(G39, 0, 0, $K$4, 1), 0) - 1) / $K$4, 1), 1)*$B$8 + IFERROR(IF(MATCH(F39, OFFSET(G39, 0, 0, $K$4, 1), 0) &lt;= $K$4, (MATCH(F39, OFFSET(G39, 0, 0, $K$4, 1), 0) - 1) / $K$4, 1), 1)*$B$9)/SUM($B$8:$B$9)</f>
        <v>0.43243243243243246</v>
      </c>
    </row>
    <row r="40" spans="4:16" x14ac:dyDescent="0.25">
      <c r="D40" s="4" t="s">
        <v>8</v>
      </c>
      <c r="E40" s="4">
        <v>7</v>
      </c>
      <c r="F40" s="4">
        <v>8</v>
      </c>
      <c r="G40" s="8">
        <f ca="1"/>
        <v>3</v>
      </c>
      <c r="H40" s="8">
        <v>2</v>
      </c>
      <c r="P40" s="7"/>
    </row>
    <row r="41" spans="4:16" x14ac:dyDescent="0.25">
      <c r="D41" s="4" t="s">
        <v>8</v>
      </c>
      <c r="E41" s="4">
        <v>7</v>
      </c>
      <c r="F41" s="4">
        <v>8</v>
      </c>
      <c r="G41" s="8">
        <f ca="1"/>
        <v>9</v>
      </c>
      <c r="H41" s="8">
        <v>3</v>
      </c>
      <c r="P41" s="7"/>
    </row>
    <row r="42" spans="4:16" x14ac:dyDescent="0.25">
      <c r="D42" s="4" t="s">
        <v>8</v>
      </c>
      <c r="E42" s="4">
        <v>7</v>
      </c>
      <c r="F42" s="4">
        <v>8</v>
      </c>
      <c r="G42" s="8">
        <f ca="1"/>
        <v>1</v>
      </c>
      <c r="H42" s="8">
        <v>4</v>
      </c>
      <c r="P42" s="7"/>
    </row>
    <row r="43" spans="4:16" x14ac:dyDescent="0.25">
      <c r="D43" s="4" t="s">
        <v>8</v>
      </c>
      <c r="E43" s="4">
        <v>7</v>
      </c>
      <c r="F43" s="4">
        <v>8</v>
      </c>
      <c r="G43" s="8">
        <f ca="1"/>
        <v>5</v>
      </c>
      <c r="H43" s="8">
        <v>5</v>
      </c>
      <c r="P43" s="7"/>
    </row>
    <row r="44" spans="4:16" x14ac:dyDescent="0.25">
      <c r="D44" s="4" t="s">
        <v>8</v>
      </c>
      <c r="E44" s="4">
        <v>7</v>
      </c>
      <c r="F44" s="4">
        <v>8</v>
      </c>
      <c r="G44" s="8">
        <f ca="1"/>
        <v>6</v>
      </c>
      <c r="H44" s="8">
        <v>6</v>
      </c>
      <c r="P44" s="7"/>
    </row>
    <row r="45" spans="4:16" x14ac:dyDescent="0.25">
      <c r="D45" s="4" t="s">
        <v>8</v>
      </c>
      <c r="E45" s="4">
        <v>7</v>
      </c>
      <c r="F45" s="4">
        <v>8</v>
      </c>
      <c r="G45" s="8">
        <f ca="1"/>
        <v>10</v>
      </c>
      <c r="H45" s="8">
        <v>7</v>
      </c>
      <c r="P45" s="7"/>
    </row>
    <row r="46" spans="4:16" x14ac:dyDescent="0.25">
      <c r="D46" s="4" t="s">
        <v>8</v>
      </c>
      <c r="E46" s="4">
        <v>7</v>
      </c>
      <c r="F46" s="4">
        <v>8</v>
      </c>
      <c r="G46" s="8">
        <f ca="1"/>
        <v>2</v>
      </c>
      <c r="H46" s="8">
        <v>8</v>
      </c>
      <c r="P46" s="7"/>
    </row>
    <row r="47" spans="4:16" x14ac:dyDescent="0.25">
      <c r="D47" s="4" t="s">
        <v>8</v>
      </c>
      <c r="E47" s="4">
        <v>7</v>
      </c>
      <c r="F47" s="4">
        <v>8</v>
      </c>
      <c r="G47" s="8">
        <f ca="1"/>
        <v>7</v>
      </c>
      <c r="H47" s="8">
        <v>9</v>
      </c>
      <c r="P47" s="7"/>
    </row>
    <row r="48" spans="4:16" x14ac:dyDescent="0.25">
      <c r="D48" s="4" t="s">
        <v>8</v>
      </c>
      <c r="E48" s="4">
        <v>7</v>
      </c>
      <c r="F48" s="4">
        <v>8</v>
      </c>
      <c r="G48" s="8">
        <f ca="1"/>
        <v>4</v>
      </c>
      <c r="H48" s="8">
        <v>10</v>
      </c>
      <c r="P48" s="7"/>
    </row>
    <row r="49" spans="4:16" x14ac:dyDescent="0.25">
      <c r="P49" s="7"/>
    </row>
    <row r="50" spans="4:16" x14ac:dyDescent="0.25">
      <c r="D50" s="4" t="s">
        <v>0</v>
      </c>
      <c r="E50" s="4" t="s">
        <v>1</v>
      </c>
      <c r="F50" s="4" t="s">
        <v>2</v>
      </c>
      <c r="G50" s="8" t="s">
        <v>3</v>
      </c>
      <c r="H50" s="8" t="s">
        <v>4</v>
      </c>
      <c r="P50" s="7"/>
    </row>
    <row r="51" spans="4:16" x14ac:dyDescent="0.25">
      <c r="D51" s="4" t="s">
        <v>9</v>
      </c>
      <c r="E51" s="4">
        <v>9</v>
      </c>
      <c r="F51" s="4">
        <v>10</v>
      </c>
      <c r="G51" s="8" cm="1">
        <f t="array" aca="1" ref="G51:G60" ca="1">INDEX(_xlfn.UNIQUE(_xlfn.RANDARRAY($B$3^2,1,$B$4,$B$5,TRUE)),_xlfn.SEQUENCE($B$3))</f>
        <v>5</v>
      </c>
      <c r="H51" s="8">
        <v>1</v>
      </c>
      <c r="N51" s="7">
        <f ca="1">IF(ISNUMBER(MATCH(E51, OFFSET(G51, 0, 0, $K$3, 1), 0)), 0,1)</f>
        <v>1</v>
      </c>
      <c r="O51" s="7">
        <f ca="1">IFERROR(IF(MATCH(E51, OFFSET(G51, 0, 0, $K$4, 1), 0) &lt;= $K$4, (MATCH(E51, OFFSET(G51, 0, 0, $K$4, 1), 0) - 1) / $K$4, 1), 1)</f>
        <v>0.7</v>
      </c>
      <c r="P51" s="7">
        <f ca="1">(IFERROR(IF(MATCH(E51, OFFSET(G51, 0, 0, $K$4, 1), 0) &lt;= $K$4, (MATCH(E51, OFFSET(G51, 0, 0, $K$4, 1), 0) - 1) / $K$4, 1), 1)*$B$8 + IFERROR(IF(MATCH(F51, OFFSET(G51, 0, 0, $K$4, 1), 0) &lt;= $K$4, (MATCH(F51, OFFSET(G51, 0, 0, $K$4, 1), 0) - 1) / $K$4, 1), 1)*$B$9)/SUM($B$8:$B$9)</f>
        <v>0.7918918918918918</v>
      </c>
    </row>
    <row r="52" spans="4:16" x14ac:dyDescent="0.25">
      <c r="D52" s="4" t="s">
        <v>9</v>
      </c>
      <c r="E52" s="4">
        <v>9</v>
      </c>
      <c r="F52" s="4">
        <v>10</v>
      </c>
      <c r="G52" s="8">
        <f ca="1"/>
        <v>6</v>
      </c>
      <c r="H52" s="8">
        <v>2</v>
      </c>
    </row>
    <row r="53" spans="4:16" x14ac:dyDescent="0.25">
      <c r="D53" s="4" t="s">
        <v>9</v>
      </c>
      <c r="E53" s="4">
        <v>9</v>
      </c>
      <c r="F53" s="4">
        <v>10</v>
      </c>
      <c r="G53" s="8">
        <f ca="1"/>
        <v>7</v>
      </c>
      <c r="H53" s="8">
        <v>3</v>
      </c>
    </row>
    <row r="54" spans="4:16" x14ac:dyDescent="0.25">
      <c r="D54" s="4" t="s">
        <v>9</v>
      </c>
      <c r="E54" s="4">
        <v>9</v>
      </c>
      <c r="F54" s="4">
        <v>10</v>
      </c>
      <c r="G54" s="8">
        <f ca="1"/>
        <v>8</v>
      </c>
      <c r="H54" s="8">
        <v>4</v>
      </c>
    </row>
    <row r="55" spans="4:16" x14ac:dyDescent="0.25">
      <c r="D55" s="4" t="s">
        <v>9</v>
      </c>
      <c r="E55" s="4">
        <v>9</v>
      </c>
      <c r="F55" s="4">
        <v>10</v>
      </c>
      <c r="G55" s="8">
        <f ca="1"/>
        <v>1</v>
      </c>
      <c r="H55" s="8">
        <v>5</v>
      </c>
    </row>
    <row r="56" spans="4:16" x14ac:dyDescent="0.25">
      <c r="D56" s="4" t="s">
        <v>9</v>
      </c>
      <c r="E56" s="4">
        <v>9</v>
      </c>
      <c r="F56" s="4">
        <v>10</v>
      </c>
      <c r="G56" s="8">
        <f ca="1"/>
        <v>3</v>
      </c>
      <c r="H56" s="8">
        <v>6</v>
      </c>
    </row>
    <row r="57" spans="4:16" x14ac:dyDescent="0.25">
      <c r="D57" s="4" t="s">
        <v>9</v>
      </c>
      <c r="E57" s="4">
        <v>9</v>
      </c>
      <c r="F57" s="4">
        <v>10</v>
      </c>
      <c r="G57" s="8">
        <f ca="1"/>
        <v>4</v>
      </c>
      <c r="H57" s="8">
        <v>7</v>
      </c>
    </row>
    <row r="58" spans="4:16" x14ac:dyDescent="0.25">
      <c r="D58" s="4" t="s">
        <v>9</v>
      </c>
      <c r="E58" s="4">
        <v>9</v>
      </c>
      <c r="F58" s="4">
        <v>10</v>
      </c>
      <c r="G58" s="8">
        <f ca="1"/>
        <v>9</v>
      </c>
      <c r="H58" s="8">
        <v>8</v>
      </c>
    </row>
    <row r="59" spans="4:16" x14ac:dyDescent="0.25">
      <c r="D59" s="4" t="s">
        <v>9</v>
      </c>
      <c r="E59" s="4">
        <v>9</v>
      </c>
      <c r="F59" s="4">
        <v>10</v>
      </c>
      <c r="G59" s="8">
        <f ca="1"/>
        <v>2</v>
      </c>
      <c r="H59" s="8">
        <v>9</v>
      </c>
    </row>
    <row r="60" spans="4:16" x14ac:dyDescent="0.25">
      <c r="D60" s="4" t="s">
        <v>9</v>
      </c>
      <c r="E60" s="4">
        <v>9</v>
      </c>
      <c r="F60" s="4">
        <v>10</v>
      </c>
      <c r="G60" s="8">
        <f ca="1"/>
        <v>10</v>
      </c>
      <c r="H60" s="8">
        <v>10</v>
      </c>
    </row>
  </sheetData>
  <conditionalFormatting sqref="N3:P7">
    <cfRule type="colorScale" priority="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 Miss</vt:lpstr>
      <vt:lpstr>High Miss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lew</dc:creator>
  <cp:lastModifiedBy>roy lew</cp:lastModifiedBy>
  <dcterms:created xsi:type="dcterms:W3CDTF">2024-06-19T09:37:30Z</dcterms:created>
  <dcterms:modified xsi:type="dcterms:W3CDTF">2024-06-20T14:49:17Z</dcterms:modified>
</cp:coreProperties>
</file>