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Thesis\"/>
    </mc:Choice>
  </mc:AlternateContent>
  <bookViews>
    <workbookView xWindow="0" yWindow="0" windowWidth="20490" windowHeight="7755"/>
  </bookViews>
  <sheets>
    <sheet name="Non-zero Expen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1" i="1"/>
  <c r="E63" i="1"/>
  <c r="E58" i="1"/>
  <c r="E49" i="1"/>
  <c r="E35" i="1"/>
  <c r="E28" i="1"/>
  <c r="E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" i="1"/>
  <c r="A4" i="1"/>
  <c r="A3" i="1"/>
  <c r="E2" i="1"/>
  <c r="E77" i="1" s="1"/>
</calcChain>
</file>

<file path=xl/comments1.xml><?xml version="1.0" encoding="utf-8"?>
<comments xmlns="http://schemas.openxmlformats.org/spreadsheetml/2006/main">
  <authors>
    <author>Anusha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Anusha:</t>
        </r>
        <r>
          <rPr>
            <sz val="9"/>
            <color indexed="81"/>
            <rFont val="Tahoma"/>
            <family val="2"/>
          </rPr>
          <t xml:space="preserve">
Ribbon, masking tape for labels, Permanent marker, pens, eraser, sharpener, notebooks, post-its</t>
        </r>
      </text>
    </comment>
  </commentList>
</comments>
</file>

<file path=xl/sharedStrings.xml><?xml version="1.0" encoding="utf-8"?>
<sst xmlns="http://schemas.openxmlformats.org/spreadsheetml/2006/main" count="447" uniqueCount="187">
  <si>
    <t>S. No.</t>
  </si>
  <si>
    <t>Item</t>
  </si>
  <si>
    <t>Quantity</t>
  </si>
  <si>
    <t>Source / website</t>
  </si>
  <si>
    <t>Amount $</t>
  </si>
  <si>
    <t>Funding source</t>
  </si>
  <si>
    <t>Paid with</t>
  </si>
  <si>
    <t>Paid by</t>
  </si>
  <si>
    <t>Status</t>
  </si>
  <si>
    <t>Received date</t>
  </si>
  <si>
    <t>Comments</t>
  </si>
  <si>
    <t>Feeders + feeder bottoms</t>
  </si>
  <si>
    <t>3 + 3 + 3</t>
  </si>
  <si>
    <t>Amazon</t>
  </si>
  <si>
    <t>NASA grant</t>
  </si>
  <si>
    <t>Catherine credit card</t>
  </si>
  <si>
    <t>Catherine</t>
  </si>
  <si>
    <t>Done. Ordered May 15</t>
  </si>
  <si>
    <t>Received May 19</t>
  </si>
  <si>
    <t>Tax for big amazon order= 15.78</t>
  </si>
  <si>
    <t>Traps</t>
  </si>
  <si>
    <t>Susan</t>
  </si>
  <si>
    <t>Anusha TFCU debit check</t>
  </si>
  <si>
    <t>Anusha</t>
  </si>
  <si>
    <t>Emailed May 14</t>
  </si>
  <si>
    <t>Cheque mailed on May 30, 2014</t>
  </si>
  <si>
    <t>Nail polish</t>
  </si>
  <si>
    <t>Sally Hansen Insta-Dri CVS/Walmart</t>
  </si>
  <si>
    <t>NGS</t>
  </si>
  <si>
    <t>Anusha TFCU debit</t>
  </si>
  <si>
    <t>Done. Bought CVS May 15</t>
  </si>
  <si>
    <t>Acrylic paint</t>
  </si>
  <si>
    <t>1 box of 6 tubes</t>
  </si>
  <si>
    <t>Wing ruler</t>
  </si>
  <si>
    <t>https://www.avinet.com/avi_order.taf?_function=view&amp;ct_id=28</t>
  </si>
  <si>
    <t>Dept research</t>
  </si>
  <si>
    <t>Done. Ordered May 14; Shipped May 15</t>
  </si>
  <si>
    <t>One standard, one Economy</t>
  </si>
  <si>
    <t>Calipers</t>
  </si>
  <si>
    <t>https://www.avinet.com/avi_order.taf?_function=return&amp;result=0&amp;_UserReference=9303679A32A607E2537291D3</t>
  </si>
  <si>
    <t>Insulation tape</t>
  </si>
  <si>
    <t>Ordered May 15</t>
  </si>
  <si>
    <t>Rain gauges</t>
  </si>
  <si>
    <t>Anusha TFCU credit</t>
  </si>
  <si>
    <t>Ordered May 22</t>
  </si>
  <si>
    <t>Received May 27</t>
  </si>
  <si>
    <t>Tray for birds</t>
  </si>
  <si>
    <t>Kywi, Quito</t>
  </si>
  <si>
    <t>Buy in Ecuador</t>
  </si>
  <si>
    <t>Blow torch</t>
  </si>
  <si>
    <t>Weighing balance</t>
  </si>
  <si>
    <t xml:space="preserve">Balance + </t>
  </si>
  <si>
    <t>Clips for weighing</t>
  </si>
  <si>
    <t>Plastic mesh for tray</t>
  </si>
  <si>
    <t>Capillary tubes</t>
  </si>
  <si>
    <t>200*2</t>
  </si>
  <si>
    <t>http://www.labsupplyoutlaws.com/acc_bo/index.php?section=my_order_receipt&amp;params[oid]=1465&amp;num=1</t>
  </si>
  <si>
    <t>Done. Ordered May 14</t>
  </si>
  <si>
    <t>FMS</t>
  </si>
  <si>
    <t>Sable systems</t>
  </si>
  <si>
    <t>WolfieMart</t>
  </si>
  <si>
    <t>Done. Shipping as of May 13, 2014</t>
  </si>
  <si>
    <t>Received May 20</t>
  </si>
  <si>
    <t>Mass Flow Controller</t>
  </si>
  <si>
    <t>http://www.alicat.com/documents/sales_sheets/MC-Series-Sales-Sheet.pdf</t>
  </si>
  <si>
    <t>Catherine approved on Wolf Mart May 20</t>
  </si>
  <si>
    <t>Air flow pump</t>
  </si>
  <si>
    <t>Cole Palmer</t>
  </si>
  <si>
    <t>Nitrogen gas</t>
  </si>
  <si>
    <t>Scott Specialty gases, air liquide</t>
  </si>
  <si>
    <t>Emailed Scott order May 22</t>
  </si>
  <si>
    <t>CO2 2%</t>
  </si>
  <si>
    <t>Tubing</t>
  </si>
  <si>
    <t>http://www.fishersci.com/ecomm/servlet/itemdetail?itemdetail=%27item%27&amp;storeId=10652&amp;productId=2007381&amp;catalogId=29104&amp;matchedCatNo=NC9214176&amp;fromSearch=1&amp;searchKey=NC9214176&amp;highlightProductsItemsFlag=Y&amp;endecaSearchQuery=%23store%3DScientific%23nav%3D0%23rpp%3D25%23offSet%3D0%23keyWord%3DNC9214176%23searchType%3DPROD%23SWKeyList%3D%5B%5D&amp;xrefPartType=From&amp;savings=0.0&amp;xrefEvent=1398859189663_0&amp;searchType=PROD&amp;hasPromo=0</t>
  </si>
  <si>
    <t>Connectors female</t>
  </si>
  <si>
    <t>Cole Palmer (from word doc)</t>
  </si>
  <si>
    <t>Ordered May 19</t>
  </si>
  <si>
    <t>Connectors male</t>
  </si>
  <si>
    <t>with above</t>
  </si>
  <si>
    <t>Type T Thermocouples and connectors</t>
  </si>
  <si>
    <t>1, 10MF connectors</t>
  </si>
  <si>
    <t>http://www.omega.com/pptst/GG_T_TC_WIRE.html</t>
  </si>
  <si>
    <t>Ordered May 20; will only ship May 28</t>
  </si>
  <si>
    <t>Catherine has to bring this!!</t>
  </si>
  <si>
    <t>Wire mesh for cages</t>
  </si>
  <si>
    <t>Anusha BoA</t>
  </si>
  <si>
    <t>Done. June 5</t>
  </si>
  <si>
    <t>Chamber boxes</t>
  </si>
  <si>
    <t>1/8" hose barb controllers</t>
  </si>
  <si>
    <t>Bought June 12</t>
  </si>
  <si>
    <t>From Marianne, UGA</t>
  </si>
  <si>
    <t>Rope, thread</t>
  </si>
  <si>
    <t>Car charger adapter</t>
  </si>
  <si>
    <t xml:space="preserve">Done. </t>
  </si>
  <si>
    <t>Received June 5, Catherine</t>
  </si>
  <si>
    <t>Battery adapter</t>
  </si>
  <si>
    <t>Super glue</t>
  </si>
  <si>
    <t>Stationery</t>
  </si>
  <si>
    <t>Megamaxi, Quito</t>
  </si>
  <si>
    <t>Adventure store gear</t>
  </si>
  <si>
    <t>Camping Sports, Quito</t>
  </si>
  <si>
    <t>Bought June 3</t>
  </si>
  <si>
    <t>Airline tickets, Copa</t>
  </si>
  <si>
    <t>orbitz</t>
  </si>
  <si>
    <t>Tinker</t>
  </si>
  <si>
    <t>Anusha some card- check</t>
  </si>
  <si>
    <t>Serial USB adapter</t>
  </si>
  <si>
    <t>APM store + Pa. CO</t>
  </si>
  <si>
    <t>Anusha cash</t>
  </si>
  <si>
    <t>Bought June 6</t>
  </si>
  <si>
    <t>Labotec RS</t>
  </si>
  <si>
    <t>Bought June 11</t>
  </si>
  <si>
    <t>Delivered by Marianna of UGA</t>
  </si>
  <si>
    <t>Feeders+tax</t>
  </si>
  <si>
    <t>MegaKywi</t>
  </si>
  <si>
    <t>Catherine personal</t>
  </si>
  <si>
    <t>Bought June 13</t>
  </si>
  <si>
    <t>Barb controllers</t>
  </si>
  <si>
    <t>Supermaxi supplies</t>
  </si>
  <si>
    <t>Supermaxi</t>
  </si>
  <si>
    <t>Anusha BoA (?)</t>
  </si>
  <si>
    <t>Megakywi- feeders, T-connectors</t>
  </si>
  <si>
    <t>6+1+1</t>
  </si>
  <si>
    <t>Claro data stick</t>
  </si>
  <si>
    <t>Claro</t>
  </si>
  <si>
    <t>Bought June 7</t>
  </si>
  <si>
    <t>Epoxy, silicone</t>
  </si>
  <si>
    <t>Megamaxi something</t>
  </si>
  <si>
    <t>Catherine personal (?)</t>
  </si>
  <si>
    <t>Bought June 10</t>
  </si>
  <si>
    <t>Alcohol, sugar, bag, paper towels</t>
  </si>
  <si>
    <t>Aeroservicios</t>
  </si>
  <si>
    <t>June 5th</t>
  </si>
  <si>
    <t>Secret garden hostel</t>
  </si>
  <si>
    <t>June 24 - 26</t>
  </si>
  <si>
    <t>Becca 2N + Anusha 3N</t>
  </si>
  <si>
    <t>Blowtorch refill</t>
  </si>
  <si>
    <t>Almacen tabaco y pipa</t>
  </si>
  <si>
    <t>Claro cell recharge</t>
  </si>
  <si>
    <t>Kywi supplies</t>
  </si>
  <si>
    <t>Computer mouse</t>
  </si>
  <si>
    <t>Electronica Colon</t>
  </si>
  <si>
    <t>possibly exclude</t>
  </si>
  <si>
    <t>Bought June 5</t>
  </si>
  <si>
    <t>Megamaxi supplies</t>
  </si>
  <si>
    <t>Folklore hotel stay</t>
  </si>
  <si>
    <t>Folklore</t>
  </si>
  <si>
    <t>June 1 - 7</t>
  </si>
  <si>
    <t>Power supply converter and cord</t>
  </si>
  <si>
    <t>Radioshack</t>
  </si>
  <si>
    <t>Marine Batteries + charger</t>
  </si>
  <si>
    <t>Bosch</t>
  </si>
  <si>
    <t>Aduana</t>
  </si>
  <si>
    <t>Ecuador</t>
  </si>
  <si>
    <t>Cash from Anusha BoA</t>
  </si>
  <si>
    <t>Done on June 30; paid $466 to Aduana agent on 24th June; 24.08 to Cecilia Mores on 30 June</t>
  </si>
  <si>
    <t>Laptop services</t>
  </si>
  <si>
    <t>AppTek, Gigbyte, Apptek</t>
  </si>
  <si>
    <t>TFCU credit, cash from Anusha BoA</t>
  </si>
  <si>
    <t>June 24 - 30</t>
  </si>
  <si>
    <t>Don shipment from OR</t>
  </si>
  <si>
    <t>Don</t>
  </si>
  <si>
    <t>Gases shipping+documentation</t>
  </si>
  <si>
    <t>Air Liquide</t>
  </si>
  <si>
    <t>Gas regulators</t>
  </si>
  <si>
    <t>Anusha card</t>
  </si>
  <si>
    <t>Stay at Santa Lucia</t>
  </si>
  <si>
    <t>Santa Lucia</t>
  </si>
  <si>
    <t>Stay at Maqui</t>
  </si>
  <si>
    <t>Maqui</t>
  </si>
  <si>
    <t>Mules</t>
  </si>
  <si>
    <t>Santa Lucia transport</t>
  </si>
  <si>
    <t>Santa Lucia generator</t>
  </si>
  <si>
    <t>Gordon flight- Quito Miami</t>
  </si>
  <si>
    <t>Orbitz</t>
  </si>
  <si>
    <t>Gordon flight- Miami Maine</t>
  </si>
  <si>
    <t>Gordon</t>
  </si>
  <si>
    <t>Gordon accommodation</t>
  </si>
  <si>
    <t>Hotwire</t>
  </si>
  <si>
    <t>Sarah card</t>
  </si>
  <si>
    <t>Hostel stays</t>
  </si>
  <si>
    <t>Quito-Miami flight for visa</t>
  </si>
  <si>
    <t>American</t>
  </si>
  <si>
    <t>Miami Quito for visa</t>
  </si>
  <si>
    <t>Visa+notarization</t>
  </si>
  <si>
    <t>Ecuadorian Embassy+Notary</t>
  </si>
  <si>
    <t>Megakywi- feeders,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</si>
</sst>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tabSelected="1" topLeftCell="A57" workbookViewId="0">
      <selection activeCell="G76" sqref="G76"/>
    </sheetView>
  </sheetViews>
  <sheetFormatPr defaultRowHeight="15" x14ac:dyDescent="0.25"/>
  <cols>
    <col min="2" max="2" width="23" customWidth="1"/>
    <col min="3" max="3" width="8.42578125" customWidth="1"/>
    <col min="4" max="4" width="25.42578125" customWidth="1"/>
    <col min="5" max="5" width="9.7109375" customWidth="1"/>
    <col min="6" max="6" width="16" customWidth="1"/>
    <col min="7" max="8" width="19.85546875" customWidth="1"/>
    <col min="9" max="9" width="34" customWidth="1"/>
    <col min="10" max="10" width="16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>
        <f>(18.19*3) + (12.19*3) + (12.99*3)</f>
        <v>130.11000000000001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1" t="s">
        <v>19</v>
      </c>
    </row>
    <row r="3" spans="1:11" x14ac:dyDescent="0.25">
      <c r="A3">
        <f t="shared" ref="A3:A66" si="0">A2+1</f>
        <v>2</v>
      </c>
      <c r="B3" t="s">
        <v>20</v>
      </c>
      <c r="C3">
        <v>3</v>
      </c>
      <c r="D3" t="s">
        <v>21</v>
      </c>
      <c r="E3" s="2">
        <v>410</v>
      </c>
      <c r="F3" t="s">
        <v>14</v>
      </c>
      <c r="G3" t="s">
        <v>22</v>
      </c>
      <c r="H3" t="s">
        <v>23</v>
      </c>
      <c r="I3" t="s">
        <v>24</v>
      </c>
      <c r="K3" t="s">
        <v>25</v>
      </c>
    </row>
    <row r="4" spans="1:11" x14ac:dyDescent="0.25">
      <c r="A4">
        <f t="shared" si="0"/>
        <v>3</v>
      </c>
      <c r="B4" t="s">
        <v>26</v>
      </c>
      <c r="C4">
        <v>6</v>
      </c>
      <c r="D4" t="s">
        <v>27</v>
      </c>
      <c r="E4">
        <v>27.1</v>
      </c>
      <c r="F4" t="s">
        <v>28</v>
      </c>
      <c r="G4" t="s">
        <v>29</v>
      </c>
      <c r="H4" t="s">
        <v>23</v>
      </c>
      <c r="I4" t="s">
        <v>30</v>
      </c>
    </row>
    <row r="5" spans="1:11" x14ac:dyDescent="0.25">
      <c r="A5">
        <f t="shared" si="0"/>
        <v>4</v>
      </c>
      <c r="B5" t="s">
        <v>31</v>
      </c>
      <c r="C5">
        <v>1</v>
      </c>
      <c r="D5" t="s">
        <v>13</v>
      </c>
      <c r="E5">
        <v>15.09</v>
      </c>
      <c r="F5" t="s">
        <v>28</v>
      </c>
      <c r="G5" t="s">
        <v>15</v>
      </c>
      <c r="H5" t="s">
        <v>16</v>
      </c>
      <c r="I5" t="s">
        <v>17</v>
      </c>
      <c r="J5" t="s">
        <v>18</v>
      </c>
      <c r="K5" t="s">
        <v>32</v>
      </c>
    </row>
    <row r="6" spans="1:11" x14ac:dyDescent="0.25">
      <c r="A6">
        <f t="shared" si="0"/>
        <v>5</v>
      </c>
      <c r="B6" t="s">
        <v>33</v>
      </c>
      <c r="C6">
        <v>2</v>
      </c>
      <c r="D6" t="s">
        <v>34</v>
      </c>
      <c r="E6">
        <v>49.89</v>
      </c>
      <c r="F6" t="s">
        <v>35</v>
      </c>
      <c r="G6" t="s">
        <v>15</v>
      </c>
      <c r="H6" t="s">
        <v>16</v>
      </c>
      <c r="I6" t="s">
        <v>36</v>
      </c>
      <c r="J6" t="s">
        <v>18</v>
      </c>
      <c r="K6" t="s">
        <v>37</v>
      </c>
    </row>
    <row r="7" spans="1:11" x14ac:dyDescent="0.25">
      <c r="A7">
        <f t="shared" si="0"/>
        <v>6</v>
      </c>
      <c r="B7" t="s">
        <v>38</v>
      </c>
      <c r="C7">
        <v>2</v>
      </c>
      <c r="D7" t="s">
        <v>39</v>
      </c>
      <c r="E7">
        <v>112.18</v>
      </c>
      <c r="F7" t="s">
        <v>14</v>
      </c>
      <c r="G7" t="s">
        <v>15</v>
      </c>
      <c r="H7" t="s">
        <v>16</v>
      </c>
      <c r="I7" t="s">
        <v>36</v>
      </c>
      <c r="J7" t="s">
        <v>18</v>
      </c>
    </row>
    <row r="8" spans="1:11" x14ac:dyDescent="0.25">
      <c r="A8">
        <f t="shared" si="0"/>
        <v>7</v>
      </c>
      <c r="B8" t="s">
        <v>40</v>
      </c>
      <c r="C8">
        <v>2</v>
      </c>
      <c r="D8" t="s">
        <v>13</v>
      </c>
      <c r="E8">
        <f>6.11+6.78</f>
        <v>12.89</v>
      </c>
      <c r="F8" t="s">
        <v>28</v>
      </c>
      <c r="G8" t="s">
        <v>15</v>
      </c>
      <c r="H8" t="s">
        <v>16</v>
      </c>
      <c r="I8" t="s">
        <v>41</v>
      </c>
      <c r="J8" t="s">
        <v>18</v>
      </c>
    </row>
    <row r="9" spans="1:11" x14ac:dyDescent="0.25">
      <c r="A9">
        <f t="shared" si="0"/>
        <v>8</v>
      </c>
      <c r="B9" t="s">
        <v>42</v>
      </c>
      <c r="C9">
        <v>6</v>
      </c>
      <c r="D9" t="s">
        <v>13</v>
      </c>
      <c r="E9">
        <v>152.4</v>
      </c>
      <c r="F9" t="s">
        <v>14</v>
      </c>
      <c r="G9" t="s">
        <v>43</v>
      </c>
      <c r="H9" t="s">
        <v>23</v>
      </c>
      <c r="I9" t="s">
        <v>44</v>
      </c>
      <c r="J9" t="s">
        <v>45</v>
      </c>
    </row>
    <row r="10" spans="1:11" x14ac:dyDescent="0.25">
      <c r="A10">
        <f t="shared" si="0"/>
        <v>9</v>
      </c>
      <c r="B10" t="s">
        <v>46</v>
      </c>
      <c r="C10">
        <v>8</v>
      </c>
      <c r="D10" t="s">
        <v>47</v>
      </c>
      <c r="E10">
        <v>9.84</v>
      </c>
      <c r="F10" t="s">
        <v>28</v>
      </c>
      <c r="I10" t="s">
        <v>48</v>
      </c>
    </row>
    <row r="11" spans="1:11" x14ac:dyDescent="0.25">
      <c r="A11">
        <f t="shared" si="0"/>
        <v>10</v>
      </c>
      <c r="B11" t="s">
        <v>49</v>
      </c>
      <c r="C11">
        <v>1</v>
      </c>
      <c r="D11" t="s">
        <v>13</v>
      </c>
      <c r="E11">
        <v>47.23</v>
      </c>
      <c r="F11" t="s">
        <v>28</v>
      </c>
      <c r="G11" t="s">
        <v>15</v>
      </c>
      <c r="H11" t="s">
        <v>16</v>
      </c>
      <c r="I11" t="s">
        <v>17</v>
      </c>
      <c r="J11" t="s">
        <v>18</v>
      </c>
    </row>
    <row r="12" spans="1:11" x14ac:dyDescent="0.25">
      <c r="A12">
        <f t="shared" si="0"/>
        <v>11</v>
      </c>
      <c r="B12" t="s">
        <v>50</v>
      </c>
      <c r="C12">
        <v>1</v>
      </c>
      <c r="D12" t="s">
        <v>13</v>
      </c>
      <c r="E12">
        <v>15.2</v>
      </c>
      <c r="F12" t="s">
        <v>28</v>
      </c>
      <c r="G12" t="s">
        <v>15</v>
      </c>
      <c r="H12" t="s">
        <v>16</v>
      </c>
      <c r="I12" t="s">
        <v>17</v>
      </c>
      <c r="J12" t="s">
        <v>18</v>
      </c>
      <c r="K12" t="s">
        <v>51</v>
      </c>
    </row>
    <row r="13" spans="1:11" x14ac:dyDescent="0.25">
      <c r="A13">
        <f t="shared" si="0"/>
        <v>12</v>
      </c>
      <c r="B13" t="s">
        <v>52</v>
      </c>
      <c r="C13">
        <v>20</v>
      </c>
      <c r="D13" t="s">
        <v>13</v>
      </c>
      <c r="E13">
        <v>5.99</v>
      </c>
      <c r="F13" t="s">
        <v>28</v>
      </c>
      <c r="G13" t="s">
        <v>15</v>
      </c>
      <c r="H13" t="s">
        <v>16</v>
      </c>
      <c r="I13" t="s">
        <v>17</v>
      </c>
      <c r="J13" t="s">
        <v>18</v>
      </c>
    </row>
    <row r="14" spans="1:11" x14ac:dyDescent="0.25">
      <c r="A14">
        <f t="shared" si="0"/>
        <v>13</v>
      </c>
      <c r="B14" t="s">
        <v>53</v>
      </c>
      <c r="C14">
        <v>10</v>
      </c>
      <c r="D14" t="s">
        <v>13</v>
      </c>
      <c r="E14">
        <v>4.25</v>
      </c>
      <c r="F14" t="s">
        <v>28</v>
      </c>
      <c r="G14" t="s">
        <v>15</v>
      </c>
      <c r="H14" t="s">
        <v>16</v>
      </c>
      <c r="I14" t="s">
        <v>17</v>
      </c>
      <c r="J14" t="s">
        <v>18</v>
      </c>
    </row>
    <row r="15" spans="1:11" x14ac:dyDescent="0.25">
      <c r="A15">
        <f t="shared" si="0"/>
        <v>14</v>
      </c>
      <c r="B15" t="s">
        <v>54</v>
      </c>
      <c r="C15" t="s">
        <v>55</v>
      </c>
      <c r="D15" t="s">
        <v>56</v>
      </c>
      <c r="E15">
        <v>76.48</v>
      </c>
      <c r="F15" t="s">
        <v>35</v>
      </c>
      <c r="G15" t="s">
        <v>15</v>
      </c>
      <c r="H15" t="s">
        <v>16</v>
      </c>
      <c r="I15" t="s">
        <v>57</v>
      </c>
    </row>
    <row r="16" spans="1:11" x14ac:dyDescent="0.25">
      <c r="A16">
        <f t="shared" si="0"/>
        <v>15</v>
      </c>
      <c r="B16" t="s">
        <v>58</v>
      </c>
      <c r="C16">
        <v>1</v>
      </c>
      <c r="D16" t="s">
        <v>59</v>
      </c>
      <c r="E16">
        <v>19290</v>
      </c>
      <c r="F16" t="s">
        <v>14</v>
      </c>
      <c r="G16" t="s">
        <v>60</v>
      </c>
      <c r="H16" t="s">
        <v>60</v>
      </c>
      <c r="I16" t="s">
        <v>61</v>
      </c>
      <c r="J16" t="s">
        <v>62</v>
      </c>
    </row>
    <row r="17" spans="1:11" x14ac:dyDescent="0.25">
      <c r="A17">
        <f t="shared" si="0"/>
        <v>16</v>
      </c>
      <c r="B17" t="s">
        <v>63</v>
      </c>
      <c r="C17">
        <v>1</v>
      </c>
      <c r="D17" t="s">
        <v>64</v>
      </c>
      <c r="E17">
        <v>1285</v>
      </c>
      <c r="F17" t="s">
        <v>14</v>
      </c>
      <c r="G17" t="s">
        <v>60</v>
      </c>
      <c r="H17" t="s">
        <v>60</v>
      </c>
      <c r="I17" t="s">
        <v>65</v>
      </c>
    </row>
    <row r="18" spans="1:11" x14ac:dyDescent="0.25">
      <c r="A18">
        <f t="shared" si="0"/>
        <v>17</v>
      </c>
      <c r="B18" t="s">
        <v>66</v>
      </c>
      <c r="C18">
        <v>1</v>
      </c>
      <c r="D18" t="s">
        <v>67</v>
      </c>
      <c r="E18">
        <v>338.26</v>
      </c>
      <c r="F18" t="s">
        <v>14</v>
      </c>
      <c r="G18" t="s">
        <v>60</v>
      </c>
      <c r="H18" t="s">
        <v>60</v>
      </c>
      <c r="I18" t="s">
        <v>65</v>
      </c>
      <c r="J18" t="s">
        <v>45</v>
      </c>
    </row>
    <row r="19" spans="1:11" x14ac:dyDescent="0.25">
      <c r="A19">
        <f t="shared" si="0"/>
        <v>18</v>
      </c>
      <c r="B19" t="s">
        <v>68</v>
      </c>
      <c r="C19">
        <v>1</v>
      </c>
      <c r="D19" t="s">
        <v>69</v>
      </c>
      <c r="E19" s="2">
        <v>74</v>
      </c>
      <c r="F19" t="s">
        <v>28</v>
      </c>
      <c r="G19" t="s">
        <v>43</v>
      </c>
      <c r="H19" t="s">
        <v>23</v>
      </c>
      <c r="I19" t="s">
        <v>70</v>
      </c>
    </row>
    <row r="20" spans="1:11" x14ac:dyDescent="0.25">
      <c r="A20">
        <f t="shared" si="0"/>
        <v>19</v>
      </c>
      <c r="B20" t="s">
        <v>71</v>
      </c>
      <c r="C20">
        <v>1</v>
      </c>
      <c r="D20" t="s">
        <v>69</v>
      </c>
      <c r="E20">
        <v>128</v>
      </c>
      <c r="F20" t="s">
        <v>28</v>
      </c>
      <c r="G20" t="s">
        <v>43</v>
      </c>
      <c r="H20" t="s">
        <v>23</v>
      </c>
      <c r="I20" t="s">
        <v>70</v>
      </c>
    </row>
    <row r="21" spans="1:11" x14ac:dyDescent="0.25">
      <c r="A21">
        <f t="shared" si="0"/>
        <v>20</v>
      </c>
      <c r="B21" t="s">
        <v>72</v>
      </c>
      <c r="C21">
        <v>1</v>
      </c>
      <c r="D21" t="s">
        <v>73</v>
      </c>
      <c r="E21">
        <v>55.61</v>
      </c>
      <c r="F21" t="s">
        <v>35</v>
      </c>
      <c r="G21" t="s">
        <v>15</v>
      </c>
      <c r="H21" t="s">
        <v>16</v>
      </c>
      <c r="I21" t="s">
        <v>57</v>
      </c>
      <c r="J21" t="s">
        <v>18</v>
      </c>
    </row>
    <row r="22" spans="1:11" x14ac:dyDescent="0.25">
      <c r="A22">
        <f t="shared" si="0"/>
        <v>21</v>
      </c>
      <c r="B22" t="s">
        <v>74</v>
      </c>
      <c r="C22">
        <v>3</v>
      </c>
      <c r="D22" t="s">
        <v>75</v>
      </c>
      <c r="E22" s="3">
        <v>104.58</v>
      </c>
      <c r="F22" t="s">
        <v>14</v>
      </c>
      <c r="G22" t="s">
        <v>43</v>
      </c>
      <c r="H22" t="s">
        <v>23</v>
      </c>
      <c r="I22" t="s">
        <v>76</v>
      </c>
      <c r="J22" t="s">
        <v>45</v>
      </c>
    </row>
    <row r="23" spans="1:11" x14ac:dyDescent="0.25">
      <c r="A23">
        <f t="shared" si="0"/>
        <v>22</v>
      </c>
      <c r="B23" t="s">
        <v>77</v>
      </c>
      <c r="C23">
        <v>10</v>
      </c>
      <c r="D23" t="s">
        <v>75</v>
      </c>
      <c r="E23" s="3" t="s">
        <v>78</v>
      </c>
      <c r="F23" s="3" t="s">
        <v>28</v>
      </c>
      <c r="G23" t="s">
        <v>43</v>
      </c>
      <c r="H23" t="s">
        <v>23</v>
      </c>
      <c r="I23" t="s">
        <v>76</v>
      </c>
      <c r="J23" t="s">
        <v>45</v>
      </c>
    </row>
    <row r="24" spans="1:11" x14ac:dyDescent="0.25">
      <c r="A24">
        <f t="shared" si="0"/>
        <v>23</v>
      </c>
      <c r="B24" t="s">
        <v>79</v>
      </c>
      <c r="C24" t="s">
        <v>80</v>
      </c>
      <c r="D24" t="s">
        <v>81</v>
      </c>
      <c r="E24">
        <v>117</v>
      </c>
      <c r="F24" s="3" t="s">
        <v>28</v>
      </c>
      <c r="G24" t="s">
        <v>43</v>
      </c>
      <c r="H24" t="s">
        <v>23</v>
      </c>
      <c r="I24" t="s">
        <v>82</v>
      </c>
      <c r="J24" t="s">
        <v>45</v>
      </c>
      <c r="K24" t="s">
        <v>83</v>
      </c>
    </row>
    <row r="25" spans="1:11" x14ac:dyDescent="0.25">
      <c r="A25">
        <f t="shared" si="0"/>
        <v>24</v>
      </c>
      <c r="B25" t="s">
        <v>84</v>
      </c>
      <c r="D25" t="s">
        <v>47</v>
      </c>
      <c r="E25">
        <v>19.07</v>
      </c>
      <c r="F25" s="3" t="s">
        <v>28</v>
      </c>
      <c r="G25" t="s">
        <v>85</v>
      </c>
      <c r="H25" t="s">
        <v>23</v>
      </c>
      <c r="I25" t="s">
        <v>86</v>
      </c>
    </row>
    <row r="26" spans="1:11" x14ac:dyDescent="0.25">
      <c r="A26">
        <f t="shared" si="0"/>
        <v>25</v>
      </c>
      <c r="B26" t="s">
        <v>87</v>
      </c>
      <c r="C26">
        <v>1</v>
      </c>
      <c r="D26" t="s">
        <v>47</v>
      </c>
      <c r="E26">
        <v>10.64</v>
      </c>
      <c r="F26" s="3" t="s">
        <v>28</v>
      </c>
      <c r="G26" t="s">
        <v>85</v>
      </c>
      <c r="H26" t="s">
        <v>23</v>
      </c>
      <c r="I26" t="s">
        <v>86</v>
      </c>
    </row>
    <row r="27" spans="1:11" x14ac:dyDescent="0.25">
      <c r="A27">
        <f t="shared" si="0"/>
        <v>26</v>
      </c>
      <c r="B27" t="s">
        <v>88</v>
      </c>
      <c r="C27">
        <v>2</v>
      </c>
      <c r="D27" t="s">
        <v>13</v>
      </c>
      <c r="E27" s="2">
        <v>51.05</v>
      </c>
      <c r="F27" t="s">
        <v>28</v>
      </c>
      <c r="G27" t="s">
        <v>85</v>
      </c>
      <c r="H27" t="s">
        <v>23</v>
      </c>
      <c r="I27" t="s">
        <v>89</v>
      </c>
      <c r="J27" t="s">
        <v>90</v>
      </c>
    </row>
    <row r="28" spans="1:11" x14ac:dyDescent="0.25">
      <c r="A28">
        <f t="shared" si="0"/>
        <v>27</v>
      </c>
      <c r="B28" t="s">
        <v>91</v>
      </c>
      <c r="D28" t="s">
        <v>47</v>
      </c>
      <c r="E28">
        <f>2.89+2.65</f>
        <v>5.54</v>
      </c>
      <c r="F28" t="s">
        <v>28</v>
      </c>
      <c r="G28" t="s">
        <v>85</v>
      </c>
      <c r="H28" t="s">
        <v>23</v>
      </c>
      <c r="I28" t="s">
        <v>86</v>
      </c>
    </row>
    <row r="29" spans="1:11" x14ac:dyDescent="0.25">
      <c r="A29">
        <f t="shared" si="0"/>
        <v>28</v>
      </c>
      <c r="B29" t="s">
        <v>92</v>
      </c>
      <c r="C29">
        <v>1</v>
      </c>
      <c r="D29" t="s">
        <v>13</v>
      </c>
      <c r="E29">
        <v>7.99</v>
      </c>
      <c r="F29" t="s">
        <v>28</v>
      </c>
      <c r="G29" t="s">
        <v>29</v>
      </c>
      <c r="H29" t="s">
        <v>23</v>
      </c>
      <c r="I29" t="s">
        <v>93</v>
      </c>
      <c r="J29" t="s">
        <v>94</v>
      </c>
    </row>
    <row r="30" spans="1:11" x14ac:dyDescent="0.25">
      <c r="A30">
        <f t="shared" si="0"/>
        <v>29</v>
      </c>
      <c r="B30" t="s">
        <v>95</v>
      </c>
      <c r="C30">
        <v>1</v>
      </c>
      <c r="D30" t="s">
        <v>47</v>
      </c>
      <c r="E30">
        <v>66.08</v>
      </c>
      <c r="F30" t="s">
        <v>28</v>
      </c>
      <c r="G30" t="s">
        <v>85</v>
      </c>
      <c r="H30" t="s">
        <v>23</v>
      </c>
      <c r="I30" t="s">
        <v>86</v>
      </c>
    </row>
    <row r="31" spans="1:11" x14ac:dyDescent="0.25">
      <c r="A31">
        <f t="shared" si="0"/>
        <v>30</v>
      </c>
      <c r="B31" t="s">
        <v>96</v>
      </c>
      <c r="C31">
        <v>2</v>
      </c>
      <c r="D31" t="s">
        <v>47</v>
      </c>
      <c r="E31">
        <v>1.43</v>
      </c>
      <c r="F31" t="s">
        <v>28</v>
      </c>
      <c r="G31" t="s">
        <v>85</v>
      </c>
      <c r="H31" t="s">
        <v>23</v>
      </c>
      <c r="I31" t="s">
        <v>86</v>
      </c>
    </row>
    <row r="32" spans="1:11" x14ac:dyDescent="0.25">
      <c r="A32">
        <f t="shared" si="0"/>
        <v>31</v>
      </c>
      <c r="B32" t="s">
        <v>97</v>
      </c>
      <c r="D32" t="s">
        <v>98</v>
      </c>
      <c r="E32">
        <v>19.47</v>
      </c>
      <c r="F32" t="s">
        <v>28</v>
      </c>
      <c r="G32" t="s">
        <v>43</v>
      </c>
      <c r="H32" t="s">
        <v>23</v>
      </c>
      <c r="I32" t="s">
        <v>86</v>
      </c>
    </row>
    <row r="33" spans="1:11" x14ac:dyDescent="0.25">
      <c r="A33">
        <f t="shared" si="0"/>
        <v>32</v>
      </c>
      <c r="B33" t="s">
        <v>99</v>
      </c>
      <c r="D33" t="s">
        <v>100</v>
      </c>
      <c r="E33">
        <v>50.82</v>
      </c>
      <c r="F33" t="s">
        <v>28</v>
      </c>
      <c r="G33" t="s">
        <v>85</v>
      </c>
      <c r="H33" t="s">
        <v>23</v>
      </c>
      <c r="I33" t="s">
        <v>101</v>
      </c>
    </row>
    <row r="34" spans="1:11" x14ac:dyDescent="0.25">
      <c r="A34">
        <f t="shared" si="0"/>
        <v>33</v>
      </c>
      <c r="B34" t="s">
        <v>102</v>
      </c>
      <c r="D34" t="s">
        <v>103</v>
      </c>
      <c r="E34">
        <v>602.05999999999995</v>
      </c>
      <c r="F34" t="s">
        <v>104</v>
      </c>
      <c r="G34" t="s">
        <v>105</v>
      </c>
      <c r="H34" t="s">
        <v>23</v>
      </c>
    </row>
    <row r="35" spans="1:11" x14ac:dyDescent="0.25">
      <c r="A35">
        <f t="shared" si="0"/>
        <v>34</v>
      </c>
      <c r="B35" t="s">
        <v>106</v>
      </c>
      <c r="C35">
        <v>2</v>
      </c>
      <c r="D35" t="s">
        <v>107</v>
      </c>
      <c r="E35">
        <f>10+15.24</f>
        <v>25.240000000000002</v>
      </c>
      <c r="F35" t="s">
        <v>28</v>
      </c>
      <c r="G35" t="s">
        <v>108</v>
      </c>
      <c r="H35" t="s">
        <v>23</v>
      </c>
      <c r="I35" t="s">
        <v>109</v>
      </c>
    </row>
    <row r="36" spans="1:11" x14ac:dyDescent="0.25">
      <c r="A36">
        <f t="shared" si="0"/>
        <v>35</v>
      </c>
      <c r="B36" t="s">
        <v>106</v>
      </c>
      <c r="C36">
        <v>1</v>
      </c>
      <c r="D36" t="s">
        <v>110</v>
      </c>
      <c r="E36">
        <v>22.13</v>
      </c>
      <c r="F36" t="s">
        <v>28</v>
      </c>
      <c r="G36" t="s">
        <v>108</v>
      </c>
      <c r="H36" t="s">
        <v>23</v>
      </c>
      <c r="I36" t="s">
        <v>111</v>
      </c>
    </row>
    <row r="37" spans="1:11" x14ac:dyDescent="0.25">
      <c r="A37">
        <f t="shared" si="0"/>
        <v>36</v>
      </c>
      <c r="B37" t="s">
        <v>106</v>
      </c>
      <c r="C37">
        <v>2</v>
      </c>
      <c r="D37" t="s">
        <v>13</v>
      </c>
      <c r="E37">
        <v>87.96</v>
      </c>
      <c r="F37" t="s">
        <v>28</v>
      </c>
      <c r="G37" t="s">
        <v>85</v>
      </c>
      <c r="H37" t="s">
        <v>23</v>
      </c>
      <c r="I37" t="s">
        <v>89</v>
      </c>
      <c r="K37" t="s">
        <v>112</v>
      </c>
    </row>
    <row r="38" spans="1:11" x14ac:dyDescent="0.25">
      <c r="A38">
        <f t="shared" si="0"/>
        <v>37</v>
      </c>
      <c r="B38" t="s">
        <v>113</v>
      </c>
      <c r="C38">
        <v>5</v>
      </c>
      <c r="D38" t="s">
        <v>114</v>
      </c>
      <c r="E38">
        <v>25.91</v>
      </c>
      <c r="F38" t="s">
        <v>28</v>
      </c>
      <c r="G38" t="s">
        <v>115</v>
      </c>
      <c r="H38" t="s">
        <v>16</v>
      </c>
      <c r="I38" t="s">
        <v>116</v>
      </c>
    </row>
    <row r="39" spans="1:11" x14ac:dyDescent="0.25">
      <c r="A39">
        <f t="shared" si="0"/>
        <v>38</v>
      </c>
      <c r="B39" t="s">
        <v>117</v>
      </c>
      <c r="C39">
        <v>2</v>
      </c>
      <c r="D39" t="s">
        <v>114</v>
      </c>
      <c r="E39">
        <v>2.54</v>
      </c>
      <c r="F39" t="s">
        <v>28</v>
      </c>
      <c r="G39" t="s">
        <v>115</v>
      </c>
      <c r="H39" t="s">
        <v>16</v>
      </c>
      <c r="I39" t="s">
        <v>116</v>
      </c>
    </row>
    <row r="40" spans="1:11" x14ac:dyDescent="0.25">
      <c r="A40">
        <f t="shared" si="0"/>
        <v>39</v>
      </c>
      <c r="B40" t="s">
        <v>118</v>
      </c>
      <c r="D40" t="s">
        <v>119</v>
      </c>
      <c r="E40">
        <v>78.010000000000005</v>
      </c>
      <c r="F40" t="s">
        <v>28</v>
      </c>
      <c r="G40" t="s">
        <v>120</v>
      </c>
      <c r="H40" t="s">
        <v>23</v>
      </c>
      <c r="I40" s="4" t="s">
        <v>101</v>
      </c>
    </row>
    <row r="41" spans="1:11" x14ac:dyDescent="0.25">
      <c r="A41">
        <f t="shared" si="0"/>
        <v>40</v>
      </c>
      <c r="B41" t="s">
        <v>121</v>
      </c>
      <c r="C41" t="s">
        <v>122</v>
      </c>
      <c r="D41" t="s">
        <v>114</v>
      </c>
      <c r="E41">
        <v>62.41</v>
      </c>
      <c r="F41" t="s">
        <v>28</v>
      </c>
      <c r="G41" t="s">
        <v>115</v>
      </c>
      <c r="H41" t="s">
        <v>16</v>
      </c>
      <c r="I41" s="4" t="s">
        <v>111</v>
      </c>
    </row>
    <row r="42" spans="1:11" x14ac:dyDescent="0.25">
      <c r="A42">
        <f t="shared" si="0"/>
        <v>41</v>
      </c>
      <c r="B42" t="s">
        <v>123</v>
      </c>
      <c r="C42">
        <v>1</v>
      </c>
      <c r="D42" t="s">
        <v>124</v>
      </c>
      <c r="E42">
        <v>110.88</v>
      </c>
      <c r="F42" t="s">
        <v>28</v>
      </c>
      <c r="G42" t="s">
        <v>120</v>
      </c>
      <c r="H42" t="s">
        <v>23</v>
      </c>
      <c r="I42" t="s">
        <v>125</v>
      </c>
    </row>
    <row r="43" spans="1:11" x14ac:dyDescent="0.25">
      <c r="A43">
        <f t="shared" si="0"/>
        <v>42</v>
      </c>
      <c r="B43" t="s">
        <v>126</v>
      </c>
      <c r="C43">
        <v>1</v>
      </c>
      <c r="D43" t="s">
        <v>47</v>
      </c>
      <c r="E43">
        <v>8.4700000000000006</v>
      </c>
      <c r="F43" t="s">
        <v>28</v>
      </c>
      <c r="G43" t="s">
        <v>115</v>
      </c>
      <c r="H43" t="s">
        <v>16</v>
      </c>
      <c r="I43" t="s">
        <v>111</v>
      </c>
    </row>
    <row r="44" spans="1:11" x14ac:dyDescent="0.25">
      <c r="A44">
        <f t="shared" si="0"/>
        <v>43</v>
      </c>
      <c r="B44" t="s">
        <v>127</v>
      </c>
      <c r="C44">
        <v>3</v>
      </c>
      <c r="D44" t="s">
        <v>98</v>
      </c>
      <c r="E44">
        <v>13.78</v>
      </c>
      <c r="F44" t="s">
        <v>28</v>
      </c>
      <c r="G44" t="s">
        <v>128</v>
      </c>
      <c r="H44" t="s">
        <v>16</v>
      </c>
      <c r="I44" t="s">
        <v>129</v>
      </c>
    </row>
    <row r="45" spans="1:11" x14ac:dyDescent="0.25">
      <c r="A45">
        <f t="shared" si="0"/>
        <v>44</v>
      </c>
      <c r="B45" t="s">
        <v>118</v>
      </c>
      <c r="D45" t="s">
        <v>119</v>
      </c>
      <c r="E45">
        <v>30.3</v>
      </c>
      <c r="F45" t="s">
        <v>14</v>
      </c>
      <c r="G45" t="s">
        <v>85</v>
      </c>
      <c r="H45" t="s">
        <v>23</v>
      </c>
      <c r="I45" t="s">
        <v>125</v>
      </c>
      <c r="K45" t="s">
        <v>130</v>
      </c>
    </row>
    <row r="46" spans="1:11" x14ac:dyDescent="0.25">
      <c r="A46">
        <f t="shared" si="0"/>
        <v>45</v>
      </c>
      <c r="B46" t="s">
        <v>131</v>
      </c>
      <c r="C46">
        <v>1</v>
      </c>
      <c r="D46" t="s">
        <v>131</v>
      </c>
      <c r="E46">
        <v>8</v>
      </c>
      <c r="F46" t="s">
        <v>28</v>
      </c>
      <c r="G46" t="s">
        <v>108</v>
      </c>
      <c r="H46" t="s">
        <v>23</v>
      </c>
      <c r="I46" t="s">
        <v>132</v>
      </c>
    </row>
    <row r="47" spans="1:11" x14ac:dyDescent="0.25">
      <c r="A47">
        <f t="shared" si="0"/>
        <v>46</v>
      </c>
      <c r="B47" t="s">
        <v>133</v>
      </c>
      <c r="C47">
        <v>2</v>
      </c>
      <c r="D47" t="s">
        <v>133</v>
      </c>
      <c r="E47">
        <v>65.680000000000007</v>
      </c>
      <c r="F47" t="s">
        <v>28</v>
      </c>
      <c r="G47" t="s">
        <v>108</v>
      </c>
      <c r="H47" t="s">
        <v>23</v>
      </c>
      <c r="I47" t="s">
        <v>134</v>
      </c>
      <c r="K47" t="s">
        <v>135</v>
      </c>
    </row>
    <row r="48" spans="1:11" x14ac:dyDescent="0.25">
      <c r="A48">
        <f t="shared" si="0"/>
        <v>47</v>
      </c>
      <c r="B48" t="s">
        <v>136</v>
      </c>
      <c r="C48">
        <v>2</v>
      </c>
      <c r="D48" t="s">
        <v>137</v>
      </c>
      <c r="E48">
        <v>18</v>
      </c>
      <c r="F48" t="s">
        <v>28</v>
      </c>
      <c r="G48" t="s">
        <v>115</v>
      </c>
      <c r="H48" t="s">
        <v>16</v>
      </c>
      <c r="I48" t="s">
        <v>111</v>
      </c>
    </row>
    <row r="49" spans="1:11" x14ac:dyDescent="0.25">
      <c r="A49">
        <f t="shared" si="0"/>
        <v>48</v>
      </c>
      <c r="B49" t="s">
        <v>138</v>
      </c>
      <c r="C49">
        <v>3</v>
      </c>
      <c r="D49" t="s">
        <v>124</v>
      </c>
      <c r="E49">
        <f>20*4</f>
        <v>80</v>
      </c>
      <c r="F49" t="s">
        <v>28</v>
      </c>
      <c r="G49" t="s">
        <v>108</v>
      </c>
      <c r="H49" t="s">
        <v>23</v>
      </c>
    </row>
    <row r="50" spans="1:11" x14ac:dyDescent="0.25">
      <c r="A50">
        <f t="shared" si="0"/>
        <v>49</v>
      </c>
      <c r="B50" t="s">
        <v>139</v>
      </c>
      <c r="D50" t="s">
        <v>47</v>
      </c>
      <c r="E50">
        <v>230.41</v>
      </c>
      <c r="F50" t="s">
        <v>14</v>
      </c>
      <c r="G50" t="s">
        <v>85</v>
      </c>
      <c r="H50" t="s">
        <v>23</v>
      </c>
      <c r="I50" t="s">
        <v>109</v>
      </c>
    </row>
    <row r="51" spans="1:11" x14ac:dyDescent="0.25">
      <c r="A51">
        <f t="shared" si="0"/>
        <v>50</v>
      </c>
      <c r="B51" t="s">
        <v>140</v>
      </c>
      <c r="C51">
        <v>1</v>
      </c>
      <c r="D51" t="s">
        <v>141</v>
      </c>
      <c r="E51">
        <v>7.5</v>
      </c>
      <c r="F51" t="s">
        <v>28</v>
      </c>
      <c r="G51" t="s">
        <v>108</v>
      </c>
      <c r="H51" t="s">
        <v>23</v>
      </c>
      <c r="I51" t="s">
        <v>109</v>
      </c>
      <c r="K51" t="s">
        <v>142</v>
      </c>
    </row>
    <row r="52" spans="1:11" x14ac:dyDescent="0.25">
      <c r="A52">
        <f t="shared" si="0"/>
        <v>51</v>
      </c>
      <c r="B52" t="s">
        <v>139</v>
      </c>
      <c r="D52" t="s">
        <v>47</v>
      </c>
      <c r="E52">
        <v>129.51</v>
      </c>
      <c r="F52" t="s">
        <v>14</v>
      </c>
      <c r="G52" t="s">
        <v>85</v>
      </c>
      <c r="H52" t="s">
        <v>23</v>
      </c>
      <c r="I52" t="s">
        <v>143</v>
      </c>
    </row>
    <row r="53" spans="1:11" x14ac:dyDescent="0.25">
      <c r="A53">
        <f t="shared" si="0"/>
        <v>52</v>
      </c>
      <c r="B53" t="s">
        <v>144</v>
      </c>
      <c r="D53" t="s">
        <v>98</v>
      </c>
      <c r="E53">
        <v>19.47</v>
      </c>
      <c r="F53" t="s">
        <v>28</v>
      </c>
      <c r="G53" t="s">
        <v>120</v>
      </c>
      <c r="H53" t="s">
        <v>23</v>
      </c>
      <c r="I53" t="s">
        <v>109</v>
      </c>
    </row>
    <row r="54" spans="1:11" x14ac:dyDescent="0.25">
      <c r="A54">
        <f t="shared" si="0"/>
        <v>53</v>
      </c>
      <c r="B54" t="s">
        <v>145</v>
      </c>
      <c r="C54">
        <v>7</v>
      </c>
      <c r="D54" t="s">
        <v>146</v>
      </c>
      <c r="E54">
        <v>220.5</v>
      </c>
      <c r="F54" t="s">
        <v>28</v>
      </c>
      <c r="G54" t="s">
        <v>108</v>
      </c>
      <c r="H54" t="s">
        <v>23</v>
      </c>
      <c r="I54" t="s">
        <v>147</v>
      </c>
    </row>
    <row r="55" spans="1:11" x14ac:dyDescent="0.25">
      <c r="A55">
        <f t="shared" si="0"/>
        <v>54</v>
      </c>
      <c r="B55" t="s">
        <v>148</v>
      </c>
      <c r="C55">
        <v>2</v>
      </c>
      <c r="D55" t="s">
        <v>149</v>
      </c>
      <c r="E55">
        <v>130</v>
      </c>
      <c r="F55" t="s">
        <v>28</v>
      </c>
      <c r="G55" t="s">
        <v>115</v>
      </c>
      <c r="H55" t="s">
        <v>16</v>
      </c>
      <c r="I55" t="s">
        <v>116</v>
      </c>
    </row>
    <row r="56" spans="1:11" x14ac:dyDescent="0.25">
      <c r="A56">
        <f t="shared" si="0"/>
        <v>55</v>
      </c>
      <c r="B56" t="s">
        <v>150</v>
      </c>
      <c r="C56">
        <v>2</v>
      </c>
      <c r="D56" t="s">
        <v>151</v>
      </c>
      <c r="E56">
        <v>818.01</v>
      </c>
      <c r="F56" t="s">
        <v>35</v>
      </c>
      <c r="G56" t="s">
        <v>115</v>
      </c>
      <c r="H56" t="s">
        <v>16</v>
      </c>
    </row>
    <row r="57" spans="1:11" x14ac:dyDescent="0.25">
      <c r="A57">
        <f t="shared" si="0"/>
        <v>56</v>
      </c>
      <c r="B57" t="s">
        <v>152</v>
      </c>
      <c r="D57" t="s">
        <v>153</v>
      </c>
      <c r="E57">
        <v>490</v>
      </c>
      <c r="F57" t="s">
        <v>14</v>
      </c>
      <c r="G57" t="s">
        <v>154</v>
      </c>
      <c r="H57" t="s">
        <v>23</v>
      </c>
      <c r="I57" t="s">
        <v>155</v>
      </c>
    </row>
    <row r="58" spans="1:11" x14ac:dyDescent="0.25">
      <c r="A58">
        <f t="shared" si="0"/>
        <v>57</v>
      </c>
      <c r="B58" t="s">
        <v>156</v>
      </c>
      <c r="D58" t="s">
        <v>157</v>
      </c>
      <c r="E58">
        <f>25+30+40</f>
        <v>95</v>
      </c>
      <c r="F58" t="s">
        <v>28</v>
      </c>
      <c r="G58" t="s">
        <v>158</v>
      </c>
      <c r="H58" t="s">
        <v>23</v>
      </c>
      <c r="I58" t="s">
        <v>159</v>
      </c>
    </row>
    <row r="59" spans="1:11" x14ac:dyDescent="0.25">
      <c r="A59">
        <f t="shared" si="0"/>
        <v>58</v>
      </c>
      <c r="B59" t="s">
        <v>160</v>
      </c>
      <c r="C59">
        <v>1</v>
      </c>
      <c r="D59" t="s">
        <v>161</v>
      </c>
      <c r="E59" s="2">
        <v>331</v>
      </c>
      <c r="F59" t="s">
        <v>28</v>
      </c>
      <c r="G59" t="s">
        <v>161</v>
      </c>
      <c r="H59" t="s">
        <v>23</v>
      </c>
    </row>
    <row r="60" spans="1:11" x14ac:dyDescent="0.25">
      <c r="A60">
        <f t="shared" si="0"/>
        <v>59</v>
      </c>
      <c r="B60" t="s">
        <v>162</v>
      </c>
      <c r="D60" t="s">
        <v>163</v>
      </c>
      <c r="E60" s="2">
        <v>584</v>
      </c>
      <c r="F60" t="s">
        <v>14</v>
      </c>
      <c r="G60" t="s">
        <v>108</v>
      </c>
      <c r="H60" t="s">
        <v>23</v>
      </c>
    </row>
    <row r="61" spans="1:11" x14ac:dyDescent="0.25">
      <c r="A61">
        <f t="shared" si="0"/>
        <v>60</v>
      </c>
      <c r="B61" t="s">
        <v>164</v>
      </c>
      <c r="D61" t="s">
        <v>163</v>
      </c>
      <c r="E61">
        <v>214</v>
      </c>
      <c r="F61" t="s">
        <v>28</v>
      </c>
      <c r="G61" t="s">
        <v>165</v>
      </c>
      <c r="H61" t="s">
        <v>23</v>
      </c>
    </row>
    <row r="62" spans="1:11" x14ac:dyDescent="0.25">
      <c r="A62">
        <f t="shared" si="0"/>
        <v>61</v>
      </c>
      <c r="B62" t="s">
        <v>166</v>
      </c>
      <c r="D62" t="s">
        <v>167</v>
      </c>
      <c r="E62">
        <v>952</v>
      </c>
      <c r="F62" t="s">
        <v>28</v>
      </c>
      <c r="H62" t="s">
        <v>23</v>
      </c>
    </row>
    <row r="63" spans="1:11" x14ac:dyDescent="0.25">
      <c r="A63">
        <f t="shared" si="0"/>
        <v>62</v>
      </c>
      <c r="B63" t="s">
        <v>168</v>
      </c>
      <c r="D63" t="s">
        <v>169</v>
      </c>
      <c r="E63" s="2">
        <f>615+46.25+267</f>
        <v>928.25</v>
      </c>
      <c r="F63" t="s">
        <v>28</v>
      </c>
      <c r="H63" t="s">
        <v>23</v>
      </c>
    </row>
    <row r="64" spans="1:11" x14ac:dyDescent="0.25">
      <c r="A64">
        <f t="shared" si="0"/>
        <v>63</v>
      </c>
      <c r="B64" t="s">
        <v>170</v>
      </c>
      <c r="D64" t="s">
        <v>167</v>
      </c>
      <c r="E64">
        <v>260</v>
      </c>
      <c r="F64" t="s">
        <v>104</v>
      </c>
      <c r="H64" t="s">
        <v>23</v>
      </c>
    </row>
    <row r="65" spans="1:8" x14ac:dyDescent="0.25">
      <c r="A65">
        <f t="shared" si="0"/>
        <v>64</v>
      </c>
      <c r="B65" t="s">
        <v>171</v>
      </c>
      <c r="D65" t="s">
        <v>167</v>
      </c>
      <c r="E65">
        <v>160</v>
      </c>
      <c r="H65" t="s">
        <v>23</v>
      </c>
    </row>
    <row r="66" spans="1:8" x14ac:dyDescent="0.25">
      <c r="A66">
        <f t="shared" si="0"/>
        <v>65</v>
      </c>
      <c r="B66" t="s">
        <v>172</v>
      </c>
      <c r="D66" t="s">
        <v>167</v>
      </c>
      <c r="E66">
        <v>180</v>
      </c>
      <c r="H66" t="s">
        <v>23</v>
      </c>
    </row>
    <row r="67" spans="1:8" x14ac:dyDescent="0.25">
      <c r="A67">
        <f t="shared" ref="A67:A76" si="1">A66+1</f>
        <v>66</v>
      </c>
      <c r="B67" t="s">
        <v>173</v>
      </c>
      <c r="D67" t="s">
        <v>174</v>
      </c>
      <c r="E67">
        <v>799.45</v>
      </c>
      <c r="F67" t="s">
        <v>104</v>
      </c>
      <c r="H67" t="s">
        <v>23</v>
      </c>
    </row>
    <row r="68" spans="1:8" x14ac:dyDescent="0.25">
      <c r="A68">
        <f t="shared" si="1"/>
        <v>67</v>
      </c>
      <c r="B68" t="s">
        <v>175</v>
      </c>
      <c r="D68" t="s">
        <v>174</v>
      </c>
      <c r="E68">
        <v>128.4</v>
      </c>
      <c r="F68" t="s">
        <v>14</v>
      </c>
      <c r="H68" t="s">
        <v>23</v>
      </c>
    </row>
    <row r="69" spans="1:8" x14ac:dyDescent="0.25">
      <c r="A69">
        <f t="shared" si="1"/>
        <v>68</v>
      </c>
      <c r="B69" t="s">
        <v>175</v>
      </c>
      <c r="D69" t="s">
        <v>174</v>
      </c>
      <c r="E69">
        <v>400</v>
      </c>
      <c r="F69" t="s">
        <v>176</v>
      </c>
      <c r="H69" t="s">
        <v>23</v>
      </c>
    </row>
    <row r="70" spans="1:8" x14ac:dyDescent="0.25">
      <c r="A70">
        <f t="shared" si="1"/>
        <v>69</v>
      </c>
      <c r="B70" t="s">
        <v>177</v>
      </c>
      <c r="D70" t="s">
        <v>178</v>
      </c>
      <c r="E70">
        <v>268.98</v>
      </c>
      <c r="G70" t="s">
        <v>179</v>
      </c>
      <c r="H70" t="s">
        <v>23</v>
      </c>
    </row>
    <row r="71" spans="1:8" x14ac:dyDescent="0.25">
      <c r="A71">
        <f t="shared" si="1"/>
        <v>70</v>
      </c>
      <c r="B71" t="s">
        <v>180</v>
      </c>
      <c r="E71">
        <f>24+95</f>
        <v>119</v>
      </c>
      <c r="H71" t="s">
        <v>23</v>
      </c>
    </row>
    <row r="72" spans="1:8" x14ac:dyDescent="0.25">
      <c r="A72">
        <f t="shared" si="1"/>
        <v>71</v>
      </c>
      <c r="B72" t="s">
        <v>181</v>
      </c>
      <c r="D72" t="s">
        <v>182</v>
      </c>
      <c r="E72">
        <v>878.17</v>
      </c>
      <c r="H72" t="s">
        <v>23</v>
      </c>
    </row>
    <row r="73" spans="1:8" x14ac:dyDescent="0.25">
      <c r="A73">
        <f t="shared" si="1"/>
        <v>72</v>
      </c>
      <c r="B73" t="s">
        <v>183</v>
      </c>
      <c r="D73" t="s">
        <v>174</v>
      </c>
      <c r="E73">
        <v>551.6</v>
      </c>
      <c r="H73" t="s">
        <v>23</v>
      </c>
    </row>
    <row r="74" spans="1:8" x14ac:dyDescent="0.25">
      <c r="A74">
        <f t="shared" si="1"/>
        <v>73</v>
      </c>
      <c r="B74" t="s">
        <v>184</v>
      </c>
      <c r="D74" t="s">
        <v>185</v>
      </c>
      <c r="E74">
        <f>230+40</f>
        <v>270</v>
      </c>
      <c r="H74" t="s">
        <v>23</v>
      </c>
    </row>
    <row r="75" spans="1:8" x14ac:dyDescent="0.25">
      <c r="A75">
        <f t="shared" si="1"/>
        <v>74</v>
      </c>
      <c r="B75" t="s">
        <v>186</v>
      </c>
      <c r="D75" t="s">
        <v>114</v>
      </c>
      <c r="E75">
        <v>28.45</v>
      </c>
      <c r="H75" t="s">
        <v>23</v>
      </c>
    </row>
    <row r="76" spans="1:8" x14ac:dyDescent="0.25">
      <c r="A76">
        <f t="shared" si="1"/>
        <v>75</v>
      </c>
      <c r="B76" t="s">
        <v>118</v>
      </c>
      <c r="D76" t="s">
        <v>119</v>
      </c>
      <c r="E76">
        <v>20.79</v>
      </c>
      <c r="H76" t="s">
        <v>23</v>
      </c>
    </row>
    <row r="77" spans="1:8" x14ac:dyDescent="0.25">
      <c r="E77">
        <f>SUM(E2:E76)</f>
        <v>33149.050000000003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Non-zero 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2014-09-17T23:48:37Z</dcterms:created>
  <dcterms:modified xsi:type="dcterms:W3CDTF">2014-09-17T23:48:56Z</dcterms:modified>
</cp:coreProperties>
</file>