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Desktop\SQA learning\3rd class(9-9-22)\"/>
    </mc:Choice>
  </mc:AlternateContent>
  <xr:revisionPtr revIDLastSave="0" documentId="13_ncr:1_{C40524CF-F929-48A9-9EB8-5F64C3D47B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Case" sheetId="1" r:id="rId1"/>
    <sheet name="Report" sheetId="2" r:id="rId2"/>
    <sheet name="Test Matrix" sheetId="3" r:id="rId3"/>
    <sheet name="Mind Map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2" l="1"/>
  <c r="S6" i="3"/>
  <c r="K6" i="1"/>
  <c r="F14" i="2" s="1"/>
  <c r="F15" i="2" s="1"/>
  <c r="I10" i="2" s="1"/>
  <c r="K5" i="1"/>
  <c r="E14" i="2" s="1"/>
  <c r="E15" i="2" s="1"/>
  <c r="I9" i="2" s="1"/>
  <c r="K4" i="1"/>
  <c r="D14" i="2" s="1"/>
  <c r="D15" i="2" s="1"/>
  <c r="I8" i="2" s="1"/>
  <c r="K3" i="1"/>
  <c r="C14" i="2" s="1"/>
  <c r="K7" i="1" l="1"/>
  <c r="G14" i="2" s="1"/>
  <c r="G15" i="2" s="1"/>
  <c r="C15" i="2"/>
</calcChain>
</file>

<file path=xl/sharedStrings.xml><?xml version="1.0" encoding="utf-8"?>
<sst xmlns="http://schemas.openxmlformats.org/spreadsheetml/2006/main" count="430" uniqueCount="281">
  <si>
    <t>TEST CASE</t>
  </si>
  <si>
    <t>PASS</t>
  </si>
  <si>
    <t>FAIL</t>
  </si>
  <si>
    <t>Not Executed</t>
  </si>
  <si>
    <t>Out of Scope</t>
  </si>
  <si>
    <t>TOTAL</t>
  </si>
  <si>
    <t>#SL</t>
  </si>
  <si>
    <t>Module</t>
  </si>
  <si>
    <t>Features</t>
  </si>
  <si>
    <t>Test Cases</t>
  </si>
  <si>
    <t>Exepected  Result</t>
  </si>
  <si>
    <t>Actual Result</t>
  </si>
  <si>
    <t xml:space="preserve">Bug Screen Shot </t>
  </si>
  <si>
    <t>Dev Comments</t>
  </si>
  <si>
    <t>Final Status</t>
  </si>
  <si>
    <t>Remarks</t>
  </si>
  <si>
    <t>Test Case Report</t>
  </si>
  <si>
    <t xml:space="preserve">Project Name  - </t>
  </si>
  <si>
    <t xml:space="preserve">Module Name  - </t>
  </si>
  <si>
    <t xml:space="preserve">Total No. </t>
  </si>
  <si>
    <t>Status</t>
  </si>
  <si>
    <t>Result :</t>
  </si>
  <si>
    <t>Test Case Version</t>
  </si>
  <si>
    <t>-</t>
  </si>
  <si>
    <t>Written By</t>
  </si>
  <si>
    <t>Executed By</t>
  </si>
  <si>
    <t>New Features</t>
  </si>
  <si>
    <t>Testing Scope</t>
  </si>
  <si>
    <t>Testing Environment :</t>
  </si>
  <si>
    <t>Reviewed By</t>
  </si>
  <si>
    <t>Test Environment</t>
  </si>
  <si>
    <t xml:space="preserve">Google Chrome Browser </t>
  </si>
  <si>
    <t>TEST EXECUTION REPORT</t>
  </si>
  <si>
    <t>Test Case</t>
  </si>
  <si>
    <t>Out Of Scope</t>
  </si>
  <si>
    <t>Total TC</t>
  </si>
  <si>
    <t xml:space="preserve">Grand Total  </t>
  </si>
  <si>
    <t>Reproducing Steps</t>
  </si>
  <si>
    <t>Project Name</t>
  </si>
  <si>
    <t>Created By</t>
  </si>
  <si>
    <t>Creation Date</t>
  </si>
  <si>
    <t>Reviewed Date</t>
  </si>
  <si>
    <t>Nusrat Zahan Elma</t>
  </si>
  <si>
    <t>Passed</t>
  </si>
  <si>
    <t>Successfully created account</t>
  </si>
  <si>
    <t>Failed</t>
  </si>
  <si>
    <t>User can't create account</t>
  </si>
  <si>
    <t>Sign Up</t>
  </si>
  <si>
    <t>As expected</t>
  </si>
  <si>
    <t>User Management</t>
  </si>
  <si>
    <t>Sign up without email</t>
  </si>
  <si>
    <t>Sign up without password</t>
  </si>
  <si>
    <t>Can't create account</t>
  </si>
  <si>
    <t>All spelling should correct</t>
  </si>
  <si>
    <t>All the text should readable</t>
  </si>
  <si>
    <t>Nusrat zahan Elma</t>
  </si>
  <si>
    <t>Zigzag.IK</t>
  </si>
  <si>
    <t>Visibility eye icon or show password option</t>
  </si>
  <si>
    <t>There should be visibility eye icon or show password option</t>
  </si>
  <si>
    <t xml:space="preserve">There is not any eye icon or show password option </t>
  </si>
  <si>
    <t>https://drive.google.com/file/d/1ShAsuPdTbGr_-WhuBYWMp7puGIDhSWgF/view?usp=sharing</t>
  </si>
  <si>
    <t>Checking confirm password option</t>
  </si>
  <si>
    <t>Confirm password option should there</t>
  </si>
  <si>
    <t>There isn't any confirm password option</t>
  </si>
  <si>
    <t>Sign up without First name</t>
  </si>
  <si>
    <t>There should be minimum boundary value</t>
  </si>
  <si>
    <t>As accepted</t>
  </si>
  <si>
    <t>A validation error will shown</t>
  </si>
  <si>
    <t>Checking sign up with filling up required field</t>
  </si>
  <si>
    <t>Checking sign up without filling up required field</t>
  </si>
  <si>
    <t>Minimum boundary value in password field</t>
  </si>
  <si>
    <t>Sign up withoutLast Name</t>
  </si>
  <si>
    <t>Checking enability of all the button</t>
  </si>
  <si>
    <t>All the button are enable</t>
  </si>
  <si>
    <t>Checking text allignment</t>
  </si>
  <si>
    <t>All the text properly alligned</t>
  </si>
  <si>
    <t>Text field labeling</t>
  </si>
  <si>
    <t>Correct label is displayed intext field</t>
  </si>
  <si>
    <t>&gt;https://int.zigzag.lk/&gt;click Sign up now&gt;enter required fileld&gt; sign up</t>
  </si>
  <si>
    <t>Successfully log in</t>
  </si>
  <si>
    <t>&gt;https://int.zigzag.lk/</t>
  </si>
  <si>
    <t>Shouldn't log in</t>
  </si>
  <si>
    <t>Checking Login with filling up required fields</t>
  </si>
  <si>
    <t>Login without email</t>
  </si>
  <si>
    <t>Login without password</t>
  </si>
  <si>
    <t>Login without filling required field</t>
  </si>
  <si>
    <t xml:space="preserve">Login with invalid email </t>
  </si>
  <si>
    <t>Validation error massege should shown</t>
  </si>
  <si>
    <t>&gt;https://int.zigzag.lk/&gt;enter invalid mail&gt;login</t>
  </si>
  <si>
    <t>&gt;https://int.zigzag.lk/&gt;login</t>
  </si>
  <si>
    <t>&gt;https://int.zigzag.lk/&gt;enter email&gt;login</t>
  </si>
  <si>
    <t>&gt;https://int.zigzag.lk/&gt;enter password&gt;login</t>
  </si>
  <si>
    <t>&gt;https://int.zigzag.lk/&gt;enter email&gt;enter password&gt;login</t>
  </si>
  <si>
    <t>&gt;https://int.zigzag.lk/&gt;enter invalid password&gt;login</t>
  </si>
  <si>
    <t>Login with invalid password</t>
  </si>
  <si>
    <t>Login with Google</t>
  </si>
  <si>
    <t>User able to login with google account</t>
  </si>
  <si>
    <t>There is not such option</t>
  </si>
  <si>
    <t>https://drive.google.com/file/d/1GqoghIcYu2bWsVU6Fwz35t4nbt7CU7bQ/view?usp=sharing</t>
  </si>
  <si>
    <t>Login with facebook</t>
  </si>
  <si>
    <t>User able to login with facebook account</t>
  </si>
  <si>
    <t>user able to change their password</t>
  </si>
  <si>
    <t>It will be working</t>
  </si>
  <si>
    <t>Other information field should be there</t>
  </si>
  <si>
    <t>There is not any option other than required field</t>
  </si>
  <si>
    <t>&gt;https://int.zigzag.lk/L&gt;click profile logo&gt;sign up now&gt;</t>
  </si>
  <si>
    <t>&gt;https://int.zigzag.lk/&gt;click profile logo&gt;sign up now&gt;</t>
  </si>
  <si>
    <t>Checking special character in name field</t>
  </si>
  <si>
    <t>Special character shouldn't be user name</t>
  </si>
  <si>
    <t>Checking enter button functinality</t>
  </si>
  <si>
    <t>Special character can be user name</t>
  </si>
  <si>
    <t>&gt;https://int.zigzag.lk/&gt;click Sign up now&gt;enter &amp;%#$&gt;sign up</t>
  </si>
  <si>
    <t>https://drive.google.com/file/d/1X-Zuhbq1zF-Xf_x8OFxvvPOdc__AyYKN/view?usp=sharing</t>
  </si>
  <si>
    <t>Button should be working</t>
  </si>
  <si>
    <t>Checking maximum boundary value notification in password fiels</t>
  </si>
  <si>
    <t>Remember me functionality</t>
  </si>
  <si>
    <t>Remember me functionality should be present</t>
  </si>
  <si>
    <t xml:space="preserve">There isn't any remember me functionality </t>
  </si>
  <si>
    <t>https://drive.google.com/file/d/1miJFHn2qrJYwdfxUTXA9dYCdP4mZaSkR/view?usp=sharing</t>
  </si>
  <si>
    <t>&gt;https&gt;https://int.zigzag.lk/&gt;click profile logo&gt;sign up now</t>
  </si>
  <si>
    <t xml:space="preserve">Maximum boundary value massege should shown </t>
  </si>
  <si>
    <t>Massage is not showing</t>
  </si>
  <si>
    <t>https://drive.google.com/file/d/1Ktk4DfSC9hAUq_A19zK0snIPDf_3QrW5/view?usp=sharing</t>
  </si>
  <si>
    <t>User Management (Sign Up &amp; Login)</t>
  </si>
  <si>
    <t>Checking forgot your password fuctionality</t>
  </si>
  <si>
    <t>Test Mtrics</t>
  </si>
  <si>
    <t>Sentence making should be proper</t>
  </si>
  <si>
    <t>Incorrect sentence</t>
  </si>
  <si>
    <t>https://drive.google.com/file/d/1o0re9a_t8crTf8LM4TsoQtQv35Y5fHC4/view?usp=sharing</t>
  </si>
  <si>
    <t>Checking Font size &amp; colour of texts</t>
  </si>
  <si>
    <t>Colour &amp; font size should be proper</t>
  </si>
  <si>
    <t>Acceptancy of - Character
                     - Number
                     - Symbol</t>
  </si>
  <si>
    <t>Test field should eccept these</t>
  </si>
  <si>
    <t xml:space="preserve"> As expected</t>
  </si>
  <si>
    <t>Spelling mistake</t>
  </si>
  <si>
    <t>Grammer mistake in text field</t>
  </si>
  <si>
    <t>Text readability</t>
  </si>
  <si>
    <t>&gt;Go to URL
&gt;click profile logo
&gt;sign up now
&gt;enter first name
&gt;enter last name
&gt;enter email
&gt;enter password
&gt; Sign up now</t>
  </si>
  <si>
    <t xml:space="preserve">Backward arrow sign </t>
  </si>
  <si>
    <t xml:space="preserve">User can go back previous page by using this </t>
  </si>
  <si>
    <t>There is no backword arrow sign</t>
  </si>
  <si>
    <t xml:space="preserve">User should able to save their site </t>
  </si>
  <si>
    <t xml:space="preserve">There is not any remember me option </t>
  </si>
  <si>
    <t xml:space="preserve">Browser campatibility </t>
  </si>
  <si>
    <t>&gt;1st check with chrome
&gt; Then check with mozila
&gt;https://int.zigzag.lk/</t>
  </si>
  <si>
    <t>OTP checking</t>
  </si>
  <si>
    <t xml:space="preserve">After sign up user should able receive a OTP code in their given mail. </t>
  </si>
  <si>
    <t>User Can't receive any OTP code</t>
  </si>
  <si>
    <t xml:space="preserve">User shpuld able to see while typing their password </t>
  </si>
  <si>
    <t>User can verify it's email id</t>
  </si>
  <si>
    <t>User should get verfication link to verify his/her email</t>
  </si>
  <si>
    <t>Verification code is not provided</t>
  </si>
  <si>
    <t>Checking other optional Field</t>
  </si>
  <si>
    <t>Log in sign in menu bar</t>
  </si>
  <si>
    <t>Log in should be written in menu bar</t>
  </si>
  <si>
    <t>Log in is not written in menu bar</t>
  </si>
  <si>
    <t>&gt;https&gt;https://int.zigzag.lk/</t>
  </si>
  <si>
    <t>https://drive.google.com/file/d/18QfuJXFduZKCpqhm4Zav3S_gMN5WLOOw/view?usp=sharing</t>
  </si>
  <si>
    <t>https://drive.google.com/file/d/1ObDxPULjVNfk9TyJSb5Iy-RLqaOwNE-K/view?usp=sharing</t>
  </si>
  <si>
    <t>Zoom &amp; full screen mode checking</t>
  </si>
  <si>
    <t>&gt;Able to do zoom in &amp; zoom out
&gt;Able to do full screen mode</t>
  </si>
  <si>
    <t>Log in logo checking</t>
  </si>
  <si>
    <t>&gt;Should be visible
&gt;should be clickable</t>
  </si>
  <si>
    <t>TC_1</t>
  </si>
  <si>
    <t>TC_2</t>
  </si>
  <si>
    <t>TC_4</t>
  </si>
  <si>
    <t>TC_5</t>
  </si>
  <si>
    <t>TC_6</t>
  </si>
  <si>
    <t>TC_7</t>
  </si>
  <si>
    <t>TC_8</t>
  </si>
  <si>
    <t>TC_9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</si>
  <si>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</si>
  <si>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</si>
  <si>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</si>
  <si>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</si>
  <si>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</si>
  <si>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</si>
  <si>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</si>
  <si>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</si>
  <si>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</si>
  <si>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</si>
  <si>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</si>
  <si>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</si>
  <si>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</si>
  <si>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</si>
  <si>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</si>
  <si>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</si>
  <si>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</si>
  <si>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</si>
  <si>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</si>
  <si>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</si>
  <si>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Checking login button</t>
  </si>
  <si>
    <t>Checking invalid login</t>
  </si>
  <si>
    <t>&gt;Can't be log in
&gt;Get a validation error massege</t>
  </si>
  <si>
    <t>&gt;https://int.zigzag.lk/
&gt;enter unregistered email
&gt;enter invalid password</t>
  </si>
  <si>
    <t>Error validation massege</t>
  </si>
  <si>
    <t>Massege should be specific</t>
  </si>
  <si>
    <t>It is not specific</t>
  </si>
  <si>
    <t>https://drive.google.com/file/d/1HRRh39thstmY_R1S8Ogn3MgATXbWQQEB/view?usp=sharing</t>
  </si>
  <si>
    <t>Enter key of the keyboard functionality</t>
  </si>
  <si>
    <t xml:space="preserve">Enter key should work </t>
  </si>
  <si>
    <t>&gt;https://int.zigzag.lk/&gt;enter email&gt;enter password&gt;Click Enter</t>
  </si>
  <si>
    <t>Cancel button or cross sign</t>
  </si>
  <si>
    <t>After clicking cancel button or cross sign, user can erase all entered data</t>
  </si>
  <si>
    <t>There is no cancel button or cross sign</t>
  </si>
  <si>
    <t xml:space="preserve">Can log into multiple browsers with same credentials </t>
  </si>
  <si>
    <t>Welcome email</t>
  </si>
  <si>
    <t>User get welcome email after 1st time login</t>
  </si>
  <si>
    <t>Checking spelling &amp; gramatical mistake</t>
  </si>
  <si>
    <t>There shouldn't be any grammatical &amp; spelling mistakes</t>
  </si>
  <si>
    <t>Verifying text readability</t>
  </si>
  <si>
    <t>All the text should be readable</t>
  </si>
  <si>
    <t xml:space="preserve">Some texts are so small </t>
  </si>
  <si>
    <t>&gt;https://int.zigzag.lk/&gt;enter email&gt;enter password&gt;Click login</t>
  </si>
  <si>
    <t>https://drive.google.com/file/d/1Y0IB4UpZlUqhIFaQ6oCf6RE-tQm2Maad/view?usp=sharing</t>
  </si>
  <si>
    <t>Text Synchronization</t>
  </si>
  <si>
    <t>All the text should be synchronised</t>
  </si>
  <si>
    <t>Does not synchronised</t>
  </si>
  <si>
    <t>https://drive.google.com/file/d/1RZDWT47wU_eV2ksayxo_ncMYGfQ6xlb-/view?usp=sharing</t>
  </si>
  <si>
    <t>Text labeling</t>
  </si>
  <si>
    <t>Correct labels should displayed in text field</t>
  </si>
  <si>
    <t>Disabled text field</t>
  </si>
  <si>
    <t>Disabled text in text field should be grey coloured</t>
  </si>
  <si>
    <t>Checking overllaping</t>
  </si>
  <si>
    <t>Texts are not overllapin gwith any element</t>
  </si>
  <si>
    <t>Checking * for mandatory field</t>
  </si>
  <si>
    <t>* sign is there for mandatory text field</t>
  </si>
  <si>
    <t>Checking blank, space, multiple space in email &amp; password field</t>
  </si>
  <si>
    <t>Get error massege</t>
  </si>
  <si>
    <t>Checking mouse cursor</t>
  </si>
  <si>
    <t>Mouse cousor should change according UI element</t>
  </si>
  <si>
    <t xml:space="preserve">As expected </t>
  </si>
  <si>
    <t>Checking auto information adding after login</t>
  </si>
  <si>
    <t>Auto information shouldn't be adding</t>
  </si>
  <si>
    <t>Auto country added after log in</t>
  </si>
  <si>
    <t>https://drive.google.com/file/d/1T57CJCME-EodWSimI8xL47UwNSJsZThy/view?usp=sharing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</si>
  <si>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</si>
  <si>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</si>
  <si>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</si>
  <si>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</si>
  <si>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</si>
  <si>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</si>
  <si>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</si>
  <si>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</si>
  <si>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</si>
  <si>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</si>
  <si>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</si>
  <si>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</si>
  <si>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</si>
  <si>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</si>
  <si>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</si>
  <si>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</si>
  <si>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</si>
  <si>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</si>
  <si>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</si>
  <si>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</si>
  <si>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</si>
  <si>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TC_51</t>
  </si>
  <si>
    <t>TC_52</t>
  </si>
  <si>
    <t>TC_53</t>
  </si>
  <si>
    <t>TC_54</t>
  </si>
  <si>
    <t>TC_55</t>
  </si>
  <si>
    <t>TC_56</t>
  </si>
  <si>
    <t>TC_3</t>
  </si>
  <si>
    <t>Log in</t>
  </si>
  <si>
    <t>Mind map</t>
  </si>
  <si>
    <t>1. No of requirement = 2
2. Average No of test cases per requirement = 28
3. Total no of test cases written = 56
4. Total no of test case executed = 56
5. No. of test case passed = 36
6. No. of test case failed =  9
7. No of test case blocked = 3
8. No of test case unexecuted = 8
9. Total no of defect identified = 9
10. Critical defect count = 1
11. Higher defect count = 2
12. Medium defect count = 4
13. Low defect count = 2
14.Customer defects = 4
15. No of defectfound on UAT = 2</t>
  </si>
  <si>
    <t>16/09/2022</t>
  </si>
  <si>
    <t>1.  % of Test case executed =   No of text executed/Total no of test case written</t>
  </si>
  <si>
    <t>*100</t>
  </si>
  <si>
    <t xml:space="preserve">2. % of Test case  not executed = </t>
  </si>
  <si>
    <r>
      <t xml:space="preserve">(No of test case not executed/Total no of test case written)*100 = </t>
    </r>
    <r>
      <rPr>
        <b/>
        <sz val="12"/>
        <color rgb="FF000000"/>
        <rFont val="Calibri"/>
        <family val="2"/>
        <scheme val="minor"/>
      </rPr>
      <t>0</t>
    </r>
  </si>
  <si>
    <r>
      <t xml:space="preserve">3. % of Test case passed =  (No of test case passed / total test case executed)*100 =   </t>
    </r>
    <r>
      <rPr>
        <b/>
        <sz val="12"/>
        <color rgb="FF000000"/>
        <rFont val="Calibri"/>
        <family val="2"/>
        <scheme val="minor"/>
      </rPr>
      <t>64.29</t>
    </r>
  </si>
  <si>
    <r>
      <t xml:space="preserve">4. % of Test case failed = (No of test case failed / total test case executed)*100 = </t>
    </r>
    <r>
      <rPr>
        <b/>
        <sz val="12"/>
        <color rgb="FF000000"/>
        <rFont val="Calibri"/>
        <family val="2"/>
        <scheme val="minor"/>
      </rPr>
      <t>16.07</t>
    </r>
  </si>
  <si>
    <r>
      <t xml:space="preserve">5. % of  Test case blocked = (No of test case blocked / total test case executed)*100 = </t>
    </r>
    <r>
      <rPr>
        <b/>
        <sz val="12"/>
        <color rgb="FF000000"/>
        <rFont val="Calibri"/>
        <family val="2"/>
        <scheme val="minor"/>
      </rPr>
      <t>5.36</t>
    </r>
  </si>
  <si>
    <r>
      <t xml:space="preserve">6. Defect density = (No of defect found/ no of requirement) = </t>
    </r>
    <r>
      <rPr>
        <b/>
        <sz val="12"/>
        <color rgb="FF000000"/>
        <rFont val="Calibri"/>
        <family val="2"/>
        <scheme val="minor"/>
      </rPr>
      <t>4.5</t>
    </r>
  </si>
  <si>
    <r>
      <t xml:space="preserve">7. Defect removal efficiency = (Defect identified during testing/(Defect identified during testing+Defect identified by the customer))*100 = </t>
    </r>
    <r>
      <rPr>
        <b/>
        <sz val="12"/>
        <color rgb="FF000000"/>
        <rFont val="Calibri"/>
        <family val="2"/>
        <scheme val="minor"/>
      </rPr>
      <t>81.82</t>
    </r>
  </si>
  <si>
    <r>
      <t xml:space="preserve">8. Defect leakage = ( defect found in UAT / defect found in testing)*100 = </t>
    </r>
    <r>
      <rPr>
        <b/>
        <sz val="12"/>
        <color rgb="FF000000"/>
        <rFont val="Calibri"/>
        <family val="2"/>
        <scheme val="minor"/>
      </rPr>
      <t>22.22</t>
    </r>
  </si>
  <si>
    <r>
      <t xml:space="preserve">9. Defect rejection ratio = (No of defect rejected / total no of defect raised)*100 = </t>
    </r>
    <r>
      <rPr>
        <b/>
        <sz val="12"/>
        <color rgb="FF000000"/>
        <rFont val="Calibri"/>
        <family val="2"/>
        <scheme val="minor"/>
      </rPr>
      <t>33.33</t>
    </r>
  </si>
  <si>
    <r>
      <t xml:space="preserve">10. Defect age = (Fixed date - reorted date) = </t>
    </r>
    <r>
      <rPr>
        <b/>
        <sz val="12"/>
        <color rgb="FF000000"/>
        <rFont val="Calibri"/>
        <family val="2"/>
        <scheme val="minor"/>
      </rPr>
      <t>2</t>
    </r>
  </si>
  <si>
    <r>
      <t>11. Customer satisfaction =  No of complain per period of time =</t>
    </r>
    <r>
      <rPr>
        <b/>
        <sz val="12"/>
        <color rgb="FF000000"/>
        <rFont val="Calibri"/>
        <family val="2"/>
        <scheme val="minor"/>
      </rPr>
      <t xml:space="preserve">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</si>
</sst>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0"/>
      <color rgb="FF000000"/>
      <name val="Calibri"/>
      <scheme val="minor"/>
    </font>
    <font>
      <sz val="10"/>
      <color rgb="FF000000"/>
      <name val="Verdana"/>
      <family val="2"/>
    </font>
    <font>
      <b/>
      <sz val="10"/>
      <name val="Verdana"/>
      <family val="2"/>
    </font>
    <font>
      <sz val="10"/>
      <name val="Calibri"/>
      <family val="2"/>
    </font>
    <font>
      <b/>
      <sz val="10"/>
      <color rgb="FF000000"/>
      <name val="Verdana"/>
      <family val="2"/>
    </font>
    <font>
      <sz val="10"/>
      <name val="Verdana"/>
      <family val="2"/>
    </font>
    <font>
      <b/>
      <sz val="10"/>
      <color rgb="FFFFFFFF"/>
      <name val="Verdana"/>
      <family val="2"/>
    </font>
    <font>
      <sz val="11"/>
      <color rgb="FF000000"/>
      <name val="Verdana"/>
      <family val="2"/>
    </font>
    <font>
      <sz val="11"/>
      <name val="Verdana"/>
      <family val="2"/>
    </font>
    <font>
      <sz val="10"/>
      <name val="Arial"/>
      <family val="2"/>
    </font>
    <font>
      <sz val="11"/>
      <color rgb="FF0000FF"/>
      <name val="Verdana"/>
      <family val="2"/>
    </font>
    <font>
      <sz val="10"/>
      <color rgb="FF000000"/>
      <name val="Arial"/>
      <family val="2"/>
    </font>
    <font>
      <sz val="11"/>
      <color rgb="FF333333"/>
      <name val="Verdana"/>
      <family val="2"/>
    </font>
    <font>
      <sz val="11"/>
      <color rgb="FF0A0A0A"/>
      <name val="Verdana"/>
      <family val="2"/>
    </font>
    <font>
      <b/>
      <sz val="11"/>
      <color rgb="FF000000"/>
      <name val="Verdana"/>
      <family val="2"/>
    </font>
    <font>
      <sz val="10"/>
      <name val="Arial"/>
      <family val="2"/>
    </font>
    <font>
      <b/>
      <sz val="11"/>
      <name val="Calibri"/>
      <family val="2"/>
    </font>
    <font>
      <b/>
      <sz val="10"/>
      <name val="Arial"/>
      <family val="2"/>
    </font>
    <font>
      <b/>
      <sz val="12"/>
      <color rgb="FF222222"/>
      <name val="Arial"/>
      <family val="2"/>
    </font>
    <font>
      <sz val="10"/>
      <color rgb="FF222222"/>
      <name val="Arial"/>
      <family val="2"/>
    </font>
    <font>
      <b/>
      <sz val="10"/>
      <color rgb="FF000000"/>
      <name val="Arial"/>
      <family val="2"/>
    </font>
    <font>
      <b/>
      <sz val="12"/>
      <name val="Calibri"/>
      <family val="2"/>
    </font>
    <font>
      <sz val="11"/>
      <name val="Calibri"/>
      <family val="2"/>
    </font>
    <font>
      <u/>
      <sz val="10"/>
      <color theme="10"/>
      <name val="Calibri"/>
      <family val="2"/>
      <scheme val="minor"/>
    </font>
    <font>
      <u/>
      <sz val="10"/>
      <color theme="10"/>
      <name val="Verdana"/>
      <family val="2"/>
    </font>
    <font>
      <sz val="10"/>
      <color rgb="FF000000"/>
      <name val="Calibri"/>
      <family val="2"/>
      <scheme val="minor"/>
    </font>
    <font>
      <sz val="10"/>
      <color theme="1"/>
      <name val="Verdana"/>
      <family val="2"/>
    </font>
    <font>
      <sz val="2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Verdana"/>
      <family val="2"/>
    </font>
    <font>
      <sz val="14"/>
      <name val="Verdana"/>
      <family val="2"/>
    </font>
    <font>
      <sz val="2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4"/>
      <color theme="0"/>
      <name val="Calibri"/>
      <family val="2"/>
    </font>
    <font>
      <b/>
      <sz val="11"/>
      <color theme="0"/>
      <name val="Comfortaa"/>
    </font>
    <font>
      <b/>
      <sz val="14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rgb="FFE6B8A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rgb="FF00FF00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rgb="FFF2DBDB"/>
      </patternFill>
    </fill>
    <fill>
      <patternFill patternType="solid">
        <fgColor theme="2" tint="-0.249977111117893"/>
        <bgColor rgb="FFB6DDE8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rgb="FFB6DDE8"/>
      </patternFill>
    </fill>
    <fill>
      <patternFill patternType="solid">
        <fgColor rgb="FF7030A0"/>
        <bgColor indexed="64"/>
      </patternFill>
    </fill>
    <fill>
      <patternFill patternType="solid">
        <fgColor theme="1" tint="0.34998626667073579"/>
        <bgColor rgb="FFD8D8D8"/>
      </patternFill>
    </fill>
    <fill>
      <patternFill patternType="solid">
        <fgColor theme="5" tint="0.39997558519241921"/>
        <bgColor rgb="FFA4C2F4"/>
      </patternFill>
    </fill>
    <fill>
      <patternFill patternType="solid">
        <fgColor rgb="FF006600"/>
        <bgColor rgb="FF00FF00"/>
      </patternFill>
    </fill>
    <fill>
      <patternFill patternType="solid">
        <fgColor rgb="FFFFFF99"/>
        <bgColor rgb="FFFFFF00"/>
      </patternFill>
    </fill>
    <fill>
      <patternFill patternType="solid">
        <fgColor rgb="FFFFCCCC"/>
        <bgColor rgb="FFCFE2F3"/>
      </patternFill>
    </fill>
    <fill>
      <patternFill patternType="solid">
        <fgColor theme="6" tint="0.39997558519241921"/>
        <bgColor rgb="FFFF99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B6DDE8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294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4" fillId="3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wrapText="1"/>
    </xf>
    <xf numFmtId="0" fontId="6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2" xfId="0" applyFont="1" applyBorder="1"/>
    <xf numFmtId="0" fontId="5" fillId="0" borderId="7" xfId="0" applyFont="1" applyBorder="1" applyAlignment="1">
      <alignment vertical="center" wrapText="1"/>
    </xf>
    <xf numFmtId="0" fontId="5" fillId="0" borderId="7" xfId="0" applyFont="1" applyBorder="1"/>
    <xf numFmtId="0" fontId="5" fillId="0" borderId="7" xfId="0" applyFont="1" applyBorder="1" applyAlignment="1">
      <alignment wrapText="1"/>
    </xf>
    <xf numFmtId="0" fontId="5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7" fillId="0" borderId="10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7" fillId="0" borderId="10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13" fillId="8" borderId="13" xfId="0" applyFont="1" applyFill="1" applyBorder="1"/>
    <xf numFmtId="0" fontId="11" fillId="0" borderId="7" xfId="0" applyFont="1" applyBorder="1"/>
    <xf numFmtId="0" fontId="5" fillId="0" borderId="10" xfId="0" applyFont="1" applyBorder="1" applyAlignment="1">
      <alignment horizontal="left" vertical="center"/>
    </xf>
    <xf numFmtId="0" fontId="5" fillId="0" borderId="0" xfId="0" applyFont="1"/>
    <xf numFmtId="0" fontId="1" fillId="0" borderId="0" xfId="0" applyFont="1" applyAlignment="1">
      <alignment vertical="center"/>
    </xf>
    <xf numFmtId="0" fontId="1" fillId="8" borderId="13" xfId="0" applyFont="1" applyFill="1" applyBorder="1" applyAlignment="1">
      <alignment horizontal="left"/>
    </xf>
    <xf numFmtId="0" fontId="5" fillId="0" borderId="10" xfId="0" applyFont="1" applyBorder="1" applyAlignment="1">
      <alignment wrapText="1"/>
    </xf>
    <xf numFmtId="0" fontId="5" fillId="0" borderId="9" xfId="0" applyFont="1" applyBorder="1" applyAlignment="1">
      <alignment horizontal="left" vertic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5" fillId="0" borderId="10" xfId="0" applyFont="1" applyBorder="1" applyAlignment="1">
      <alignment horizontal="center" vertical="center" wrapText="1"/>
    </xf>
    <xf numFmtId="0" fontId="1" fillId="8" borderId="14" xfId="0" applyFont="1" applyFill="1" applyBorder="1" applyAlignment="1">
      <alignment wrapText="1"/>
    </xf>
    <xf numFmtId="0" fontId="14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1" fillId="8" borderId="7" xfId="0" applyFont="1" applyFill="1" applyBorder="1" applyAlignment="1">
      <alignment vertical="center" wrapText="1"/>
    </xf>
    <xf numFmtId="0" fontId="1" fillId="8" borderId="7" xfId="0" applyFont="1" applyFill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center"/>
    </xf>
    <xf numFmtId="0" fontId="1" fillId="8" borderId="16" xfId="0" applyFont="1" applyFill="1" applyBorder="1" applyAlignment="1">
      <alignment vertical="center" wrapText="1"/>
    </xf>
    <xf numFmtId="0" fontId="5" fillId="0" borderId="10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vertical="center"/>
    </xf>
    <xf numFmtId="0" fontId="5" fillId="0" borderId="10" xfId="0" applyFont="1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15" fillId="0" borderId="0" xfId="0" applyFont="1"/>
    <xf numFmtId="0" fontId="18" fillId="0" borderId="0" xfId="0" applyFont="1"/>
    <xf numFmtId="0" fontId="15" fillId="0" borderId="7" xfId="0" applyFont="1" applyBorder="1" applyAlignment="1">
      <alignment horizontal="center"/>
    </xf>
    <xf numFmtId="0" fontId="15" fillId="0" borderId="1" xfId="0" applyFont="1" applyBorder="1"/>
    <xf numFmtId="0" fontId="19" fillId="8" borderId="7" xfId="0" applyFont="1" applyFill="1" applyBorder="1"/>
    <xf numFmtId="0" fontId="15" fillId="0" borderId="7" xfId="0" applyFont="1" applyBorder="1"/>
    <xf numFmtId="0" fontId="20" fillId="0" borderId="10" xfId="0" applyFont="1" applyBorder="1"/>
    <xf numFmtId="0" fontId="20" fillId="0" borderId="7" xfId="0" applyFont="1" applyBorder="1"/>
    <xf numFmtId="0" fontId="11" fillId="0" borderId="0" xfId="0" applyFont="1"/>
    <xf numFmtId="0" fontId="11" fillId="0" borderId="0" xfId="0" applyFont="1" applyAlignment="1">
      <alignment vertical="center"/>
    </xf>
    <xf numFmtId="0" fontId="22" fillId="9" borderId="19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vertical="top"/>
    </xf>
    <xf numFmtId="0" fontId="5" fillId="0" borderId="16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10" borderId="16" xfId="0" applyFont="1" applyFill="1" applyBorder="1" applyAlignment="1">
      <alignment vertical="center"/>
    </xf>
    <xf numFmtId="0" fontId="14" fillId="10" borderId="16" xfId="0" applyFont="1" applyFill="1" applyBorder="1" applyAlignment="1">
      <alignment horizontal="center" vertical="center"/>
    </xf>
    <xf numFmtId="0" fontId="5" fillId="10" borderId="16" xfId="0" applyFont="1" applyFill="1" applyBorder="1" applyAlignment="1">
      <alignment vertical="center" wrapText="1"/>
    </xf>
    <xf numFmtId="0" fontId="5" fillId="10" borderId="15" xfId="0" applyFont="1" applyFill="1" applyBorder="1"/>
    <xf numFmtId="0" fontId="1" fillId="11" borderId="0" xfId="0" applyFont="1" applyFill="1"/>
    <xf numFmtId="0" fontId="0" fillId="11" borderId="0" xfId="0" applyFont="1" applyFill="1" applyAlignment="1"/>
    <xf numFmtId="0" fontId="5" fillId="0" borderId="28" xfId="0" applyFont="1" applyBorder="1" applyAlignment="1">
      <alignment horizontal="left" vertical="center"/>
    </xf>
    <xf numFmtId="0" fontId="5" fillId="0" borderId="28" xfId="0" applyFont="1" applyBorder="1" applyAlignment="1">
      <alignment vertical="center" wrapText="1"/>
    </xf>
    <xf numFmtId="0" fontId="5" fillId="0" borderId="28" xfId="0" applyFont="1" applyBorder="1" applyAlignment="1">
      <alignment vertical="center"/>
    </xf>
    <xf numFmtId="0" fontId="1" fillId="0" borderId="28" xfId="0" applyFont="1" applyBorder="1" applyAlignment="1">
      <alignment horizontal="left" vertical="center"/>
    </xf>
    <xf numFmtId="0" fontId="3" fillId="0" borderId="28" xfId="0" applyFont="1" applyBorder="1" applyAlignment="1"/>
    <xf numFmtId="0" fontId="7" fillId="0" borderId="28" xfId="0" applyFont="1" applyBorder="1" applyAlignment="1">
      <alignment horizontal="left" vertical="center" wrapText="1"/>
    </xf>
    <xf numFmtId="0" fontId="7" fillId="0" borderId="28" xfId="0" applyFont="1" applyBorder="1" applyAlignment="1">
      <alignment vertical="center" wrapText="1"/>
    </xf>
    <xf numFmtId="0" fontId="0" fillId="0" borderId="28" xfId="0" applyFont="1" applyBorder="1" applyAlignment="1"/>
    <xf numFmtId="0" fontId="5" fillId="0" borderId="28" xfId="0" applyFont="1" applyBorder="1" applyAlignment="1">
      <alignment horizontal="left" vertical="center" wrapText="1"/>
    </xf>
    <xf numFmtId="0" fontId="5" fillId="0" borderId="28" xfId="0" applyFont="1" applyBorder="1" applyAlignment="1">
      <alignment vertical="top" wrapText="1"/>
    </xf>
    <xf numFmtId="0" fontId="5" fillId="0" borderId="28" xfId="0" applyFont="1" applyBorder="1" applyAlignment="1">
      <alignment wrapText="1"/>
    </xf>
    <xf numFmtId="0" fontId="5" fillId="0" borderId="28" xfId="0" applyFont="1" applyBorder="1" applyAlignment="1">
      <alignment horizontal="center" vertical="center"/>
    </xf>
    <xf numFmtId="0" fontId="5" fillId="0" borderId="28" xfId="0" applyFont="1" applyBorder="1"/>
    <xf numFmtId="0" fontId="8" fillId="0" borderId="28" xfId="0" applyFont="1" applyBorder="1" applyAlignment="1">
      <alignment vertical="center"/>
    </xf>
    <xf numFmtId="0" fontId="5" fillId="0" borderId="11" xfId="0" applyFont="1" applyBorder="1" applyAlignment="1">
      <alignment horizontal="left" vertical="center" wrapText="1"/>
    </xf>
    <xf numFmtId="0" fontId="8" fillId="0" borderId="28" xfId="0" applyFont="1" applyBorder="1" applyAlignment="1">
      <alignment vertical="center" wrapText="1"/>
    </xf>
    <xf numFmtId="0" fontId="5" fillId="0" borderId="28" xfId="0" applyFont="1" applyBorder="1" applyAlignment="1"/>
    <xf numFmtId="0" fontId="10" fillId="0" borderId="28" xfId="0" applyFont="1" applyBorder="1" applyAlignment="1">
      <alignment vertical="center" wrapText="1"/>
    </xf>
    <xf numFmtId="0" fontId="5" fillId="0" borderId="28" xfId="0" applyFont="1" applyBorder="1" applyAlignment="1">
      <alignment vertical="top"/>
    </xf>
    <xf numFmtId="0" fontId="1" fillId="12" borderId="28" xfId="0" applyFont="1" applyFill="1" applyBorder="1" applyAlignment="1">
      <alignment horizontal="left" vertical="center"/>
    </xf>
    <xf numFmtId="0" fontId="0" fillId="0" borderId="28" xfId="0" applyFont="1" applyBorder="1" applyAlignment="1">
      <alignment vertical="center"/>
    </xf>
    <xf numFmtId="0" fontId="1" fillId="0" borderId="28" xfId="0" applyFont="1" applyBorder="1" applyAlignment="1">
      <alignment vertical="center" wrapText="1"/>
    </xf>
    <xf numFmtId="0" fontId="1" fillId="0" borderId="28" xfId="0" applyFont="1" applyBorder="1" applyAlignment="1">
      <alignment horizontal="left" vertical="center" wrapText="1"/>
    </xf>
    <xf numFmtId="0" fontId="1" fillId="8" borderId="28" xfId="0" applyFont="1" applyFill="1" applyBorder="1" applyAlignment="1">
      <alignment horizontal="left" vertical="center" wrapText="1"/>
    </xf>
    <xf numFmtId="0" fontId="24" fillId="0" borderId="28" xfId="1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1" fillId="8" borderId="16" xfId="0" applyFont="1" applyFill="1" applyBorder="1" applyAlignment="1">
      <alignment horizontal="left" vertical="center" wrapText="1"/>
    </xf>
    <xf numFmtId="0" fontId="1" fillId="8" borderId="18" xfId="0" applyFont="1" applyFill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1" fillId="8" borderId="28" xfId="0" applyFont="1" applyFill="1" applyBorder="1" applyAlignment="1">
      <alignment vertical="center"/>
    </xf>
    <xf numFmtId="0" fontId="5" fillId="0" borderId="12" xfId="0" applyFont="1" applyBorder="1" applyAlignment="1">
      <alignment horizontal="left" vertical="center" wrapText="1"/>
    </xf>
    <xf numFmtId="0" fontId="1" fillId="8" borderId="15" xfId="0" applyFont="1" applyFill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/>
    </xf>
    <xf numFmtId="0" fontId="1" fillId="10" borderId="16" xfId="0" applyFont="1" applyFill="1" applyBorder="1" applyAlignment="1">
      <alignment horizontal="left" vertical="center" wrapText="1"/>
    </xf>
    <xf numFmtId="0" fontId="1" fillId="12" borderId="28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23" fillId="0" borderId="28" xfId="1" applyBorder="1" applyAlignment="1">
      <alignment vertical="center" wrapText="1"/>
    </xf>
    <xf numFmtId="0" fontId="3" fillId="0" borderId="28" xfId="0" applyFont="1" applyBorder="1" applyAlignment="1">
      <alignment vertical="center"/>
    </xf>
    <xf numFmtId="0" fontId="0" fillId="0" borderId="0" xfId="0" applyFont="1" applyAlignment="1"/>
    <xf numFmtId="0" fontId="25" fillId="0" borderId="0" xfId="0" applyFont="1" applyAlignment="1">
      <alignment vertical="center"/>
    </xf>
    <xf numFmtId="0" fontId="5" fillId="0" borderId="8" xfId="0" applyFont="1" applyBorder="1" applyAlignment="1">
      <alignment vertical="top"/>
    </xf>
    <xf numFmtId="0" fontId="0" fillId="0" borderId="0" xfId="0" applyFont="1" applyAlignment="1"/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7" fillId="0" borderId="29" xfId="0" applyFont="1" applyFill="1" applyBorder="1" applyAlignment="1">
      <alignment vertical="center" wrapText="1"/>
    </xf>
    <xf numFmtId="0" fontId="1" fillId="12" borderId="28" xfId="0" applyFont="1" applyFill="1" applyBorder="1" applyAlignment="1">
      <alignment vertical="center" wrapText="1"/>
    </xf>
    <xf numFmtId="0" fontId="3" fillId="0" borderId="28" xfId="0" applyFont="1" applyBorder="1" applyAlignment="1">
      <alignment horizontal="left" vertical="center"/>
    </xf>
    <xf numFmtId="0" fontId="1" fillId="8" borderId="28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26" fillId="0" borderId="0" xfId="0" applyFont="1" applyAlignment="1">
      <alignment horizontal="left" vertical="center" wrapText="1"/>
    </xf>
    <xf numFmtId="0" fontId="3" fillId="0" borderId="28" xfId="0" applyFont="1" applyBorder="1" applyAlignment="1">
      <alignment vertical="center" wrapText="1"/>
    </xf>
    <xf numFmtId="0" fontId="2" fillId="13" borderId="16" xfId="0" applyFont="1" applyFill="1" applyBorder="1" applyAlignment="1">
      <alignment horizontal="center" vertical="center"/>
    </xf>
    <xf numFmtId="0" fontId="2" fillId="13" borderId="16" xfId="0" applyFont="1" applyFill="1" applyBorder="1" applyAlignment="1">
      <alignment horizontal="center" vertical="center" wrapText="1"/>
    </xf>
    <xf numFmtId="0" fontId="2" fillId="13" borderId="16" xfId="0" applyFont="1" applyFill="1" applyBorder="1" applyAlignment="1">
      <alignment horizontal="left" vertical="center" wrapText="1"/>
    </xf>
    <xf numFmtId="0" fontId="2" fillId="13" borderId="16" xfId="0" applyFont="1" applyFill="1" applyBorder="1" applyAlignment="1">
      <alignment horizontal="center" vertical="top" wrapText="1"/>
    </xf>
    <xf numFmtId="0" fontId="2" fillId="13" borderId="16" xfId="0" applyFont="1" applyFill="1" applyBorder="1" applyAlignment="1">
      <alignment horizontal="center" vertical="top"/>
    </xf>
    <xf numFmtId="0" fontId="1" fillId="14" borderId="0" xfId="0" applyFont="1" applyFill="1"/>
    <xf numFmtId="0" fontId="0" fillId="14" borderId="0" xfId="0" applyFont="1" applyFill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center"/>
    </xf>
    <xf numFmtId="0" fontId="0" fillId="0" borderId="0" xfId="0" applyFont="1" applyAlignment="1">
      <alignment vertical="top"/>
    </xf>
    <xf numFmtId="0" fontId="1" fillId="0" borderId="10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4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4" fillId="10" borderId="16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vertical="center" wrapText="1"/>
    </xf>
    <xf numFmtId="0" fontId="4" fillId="10" borderId="16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 wrapText="1"/>
    </xf>
    <xf numFmtId="0" fontId="26" fillId="0" borderId="28" xfId="1" applyFont="1" applyBorder="1" applyAlignment="1">
      <alignment vertical="center" wrapText="1"/>
    </xf>
    <xf numFmtId="0" fontId="5" fillId="0" borderId="21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1" fillId="0" borderId="33" xfId="0" applyFont="1" applyBorder="1" applyAlignment="1">
      <alignment vertical="center" wrapText="1"/>
    </xf>
    <xf numFmtId="0" fontId="1" fillId="0" borderId="33" xfId="0" applyFont="1" applyBorder="1" applyAlignment="1">
      <alignment horizontal="left" vertical="center" wrapText="1"/>
    </xf>
    <xf numFmtId="0" fontId="7" fillId="0" borderId="33" xfId="0" applyFont="1" applyBorder="1" applyAlignment="1">
      <alignment vertical="center" wrapText="1"/>
    </xf>
    <xf numFmtId="0" fontId="5" fillId="0" borderId="33" xfId="0" applyFont="1" applyBorder="1"/>
    <xf numFmtId="0" fontId="1" fillId="0" borderId="21" xfId="0" applyFont="1" applyBorder="1"/>
    <xf numFmtId="0" fontId="0" fillId="0" borderId="21" xfId="0" applyFont="1" applyBorder="1" applyAlignment="1"/>
    <xf numFmtId="0" fontId="5" fillId="0" borderId="33" xfId="0" applyFont="1" applyBorder="1" applyAlignment="1">
      <alignment vertical="center" wrapText="1"/>
    </xf>
    <xf numFmtId="0" fontId="23" fillId="0" borderId="33" xfId="1" applyBorder="1" applyAlignment="1">
      <alignment vertical="center" wrapText="1"/>
    </xf>
    <xf numFmtId="0" fontId="3" fillId="0" borderId="9" xfId="0" applyFont="1" applyBorder="1" applyAlignment="1"/>
    <xf numFmtId="0" fontId="3" fillId="0" borderId="10" xfId="0" applyFont="1" applyBorder="1" applyAlignment="1"/>
    <xf numFmtId="0" fontId="2" fillId="2" borderId="1" xfId="0" applyFont="1" applyFill="1" applyBorder="1" applyAlignment="1">
      <alignment wrapText="1"/>
    </xf>
    <xf numFmtId="0" fontId="3" fillId="0" borderId="2" xfId="0" applyFont="1" applyBorder="1" applyAlignment="1"/>
    <xf numFmtId="0" fontId="1" fillId="8" borderId="8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/>
    </xf>
    <xf numFmtId="0" fontId="1" fillId="0" borderId="21" xfId="0" applyFont="1" applyBorder="1" applyAlignment="1">
      <alignment horizontal="left" vertical="center"/>
    </xf>
    <xf numFmtId="0" fontId="2" fillId="13" borderId="18" xfId="0" applyFont="1" applyFill="1" applyBorder="1" applyAlignment="1">
      <alignment horizontal="left" vertical="center"/>
    </xf>
    <xf numFmtId="0" fontId="5" fillId="0" borderId="35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5" fillId="0" borderId="35" xfId="0" applyFont="1" applyBorder="1" applyAlignment="1">
      <alignment vertical="center" wrapText="1"/>
    </xf>
    <xf numFmtId="0" fontId="5" fillId="0" borderId="35" xfId="0" applyFont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0" fontId="5" fillId="0" borderId="35" xfId="0" applyFont="1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10" borderId="18" xfId="0" applyFont="1" applyFill="1" applyBorder="1" applyAlignment="1">
      <alignment horizontal="left" vertical="center"/>
    </xf>
    <xf numFmtId="0" fontId="5" fillId="0" borderId="14" xfId="0" applyFont="1" applyBorder="1" applyAlignment="1">
      <alignment vertical="center"/>
    </xf>
    <xf numFmtId="0" fontId="5" fillId="0" borderId="21" xfId="0" applyFont="1" applyBorder="1" applyAlignment="1">
      <alignment horizontal="left" vertical="center"/>
    </xf>
    <xf numFmtId="0" fontId="7" fillId="0" borderId="21" xfId="0" applyFont="1" applyBorder="1" applyAlignment="1">
      <alignment vertical="center"/>
    </xf>
    <xf numFmtId="0" fontId="2" fillId="13" borderId="15" xfId="0" applyFont="1" applyFill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0" fontId="5" fillId="0" borderId="37" xfId="0" applyFont="1" applyBorder="1" applyAlignment="1">
      <alignment vertical="center" wrapText="1"/>
    </xf>
    <xf numFmtId="0" fontId="0" fillId="0" borderId="37" xfId="0" applyFont="1" applyBorder="1" applyAlignment="1">
      <alignment vertical="center"/>
    </xf>
    <xf numFmtId="0" fontId="12" fillId="8" borderId="37" xfId="0" applyFont="1" applyFill="1" applyBorder="1" applyAlignment="1">
      <alignment horizontal="left" vertical="center" wrapText="1"/>
    </xf>
    <xf numFmtId="0" fontId="9" fillId="0" borderId="37" xfId="0" applyFont="1" applyBorder="1" applyAlignment="1">
      <alignment vertical="center" wrapText="1"/>
    </xf>
    <xf numFmtId="0" fontId="7" fillId="0" borderId="37" xfId="0" applyFont="1" applyBorder="1" applyAlignment="1">
      <alignment vertical="center" wrapText="1"/>
    </xf>
    <xf numFmtId="0" fontId="11" fillId="0" borderId="37" xfId="0" applyFont="1" applyBorder="1" applyAlignment="1">
      <alignment vertical="center"/>
    </xf>
    <xf numFmtId="0" fontId="7" fillId="8" borderId="37" xfId="0" applyFont="1" applyFill="1" applyBorder="1" applyAlignment="1">
      <alignment vertical="center" wrapText="1"/>
    </xf>
    <xf numFmtId="0" fontId="5" fillId="0" borderId="37" xfId="0" applyFont="1" applyBorder="1" applyAlignment="1">
      <alignment horizontal="left" vertical="center"/>
    </xf>
    <xf numFmtId="0" fontId="12" fillId="8" borderId="37" xfId="0" applyFont="1" applyFill="1" applyBorder="1" applyAlignment="1">
      <alignment horizontal="left" vertical="center"/>
    </xf>
    <xf numFmtId="0" fontId="12" fillId="8" borderId="37" xfId="0" applyFont="1" applyFill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5" fillId="0" borderId="37" xfId="0" applyFont="1" applyBorder="1" applyAlignment="1">
      <alignment horizontal="center" vertical="center"/>
    </xf>
    <xf numFmtId="0" fontId="5" fillId="0" borderId="37" xfId="0" applyFont="1" applyBorder="1" applyAlignment="1">
      <alignment horizontal="left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/>
    </xf>
    <xf numFmtId="0" fontId="5" fillId="0" borderId="1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2" xfId="0" applyFont="1" applyBorder="1" applyAlignment="1">
      <alignment vertical="center"/>
    </xf>
    <xf numFmtId="0" fontId="5" fillId="0" borderId="12" xfId="0" applyFont="1" applyBorder="1" applyAlignment="1">
      <alignment vertical="center" wrapText="1"/>
    </xf>
    <xf numFmtId="0" fontId="5" fillId="0" borderId="15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10" borderId="15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0" fillId="0" borderId="21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2" fillId="13" borderId="28" xfId="0" applyFont="1" applyFill="1" applyBorder="1" applyAlignment="1">
      <alignment horizontal="left" vertical="center"/>
    </xf>
    <xf numFmtId="0" fontId="5" fillId="10" borderId="28" xfId="0" applyFont="1" applyFill="1" applyBorder="1" applyAlignment="1">
      <alignment vertical="center"/>
    </xf>
    <xf numFmtId="0" fontId="23" fillId="0" borderId="28" xfId="1" applyBorder="1" applyAlignment="1">
      <alignment horizontal="left" vertical="center" wrapText="1"/>
    </xf>
    <xf numFmtId="0" fontId="1" fillId="8" borderId="28" xfId="0" applyFont="1" applyFill="1" applyBorder="1" applyAlignment="1">
      <alignment vertical="center" wrapText="1"/>
    </xf>
    <xf numFmtId="0" fontId="28" fillId="18" borderId="0" xfId="0" applyFont="1" applyFill="1" applyAlignment="1"/>
    <xf numFmtId="0" fontId="0" fillId="18" borderId="0" xfId="0" applyFont="1" applyFill="1" applyAlignment="1"/>
    <xf numFmtId="0" fontId="25" fillId="18" borderId="0" xfId="0" applyFont="1" applyFill="1" applyAlignment="1"/>
    <xf numFmtId="0" fontId="32" fillId="18" borderId="0" xfId="0" applyFont="1" applyFill="1" applyAlignment="1">
      <alignment horizontal="left" vertical="center"/>
    </xf>
    <xf numFmtId="0" fontId="30" fillId="0" borderId="33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 wrapText="1"/>
    </xf>
    <xf numFmtId="0" fontId="27" fillId="15" borderId="0" xfId="0" applyFont="1" applyFill="1" applyAlignment="1">
      <alignment horizontal="left" vertical="center"/>
    </xf>
    <xf numFmtId="0" fontId="28" fillId="18" borderId="0" xfId="0" applyFont="1" applyFill="1" applyAlignment="1">
      <alignment horizontal="left" vertical="top"/>
    </xf>
    <xf numFmtId="0" fontId="28" fillId="18" borderId="0" xfId="0" applyFont="1" applyFill="1" applyAlignment="1">
      <alignment horizontal="left"/>
    </xf>
    <xf numFmtId="0" fontId="28" fillId="16" borderId="0" xfId="0" applyFont="1" applyFill="1" applyAlignment="1">
      <alignment horizontal="left" vertical="top" wrapText="1"/>
    </xf>
    <xf numFmtId="0" fontId="25" fillId="16" borderId="0" xfId="0" applyFont="1" applyFill="1" applyAlignment="1">
      <alignment horizontal="left" vertical="top" wrapText="1"/>
    </xf>
    <xf numFmtId="0" fontId="28" fillId="18" borderId="0" xfId="0" applyFont="1" applyFill="1" applyAlignment="1">
      <alignment horizontal="left" vertical="center"/>
    </xf>
    <xf numFmtId="0" fontId="0" fillId="18" borderId="0" xfId="0" applyFont="1" applyFill="1" applyAlignment="1">
      <alignment horizontal="left" vertical="center"/>
    </xf>
    <xf numFmtId="0" fontId="31" fillId="17" borderId="0" xfId="0" applyFont="1" applyFill="1" applyAlignment="1">
      <alignment horizontal="center" vertical="center"/>
    </xf>
    <xf numFmtId="0" fontId="33" fillId="19" borderId="25" xfId="0" applyFont="1" applyFill="1" applyBorder="1" applyAlignment="1">
      <alignment horizontal="center"/>
    </xf>
    <xf numFmtId="0" fontId="3" fillId="20" borderId="26" xfId="0" applyFont="1" applyFill="1" applyBorder="1"/>
    <xf numFmtId="0" fontId="3" fillId="20" borderId="27" xfId="0" applyFont="1" applyFill="1" applyBorder="1"/>
    <xf numFmtId="0" fontId="16" fillId="21" borderId="31" xfId="0" applyFont="1" applyFill="1" applyBorder="1" applyAlignment="1">
      <alignment horizontal="right"/>
    </xf>
    <xf numFmtId="0" fontId="16" fillId="21" borderId="30" xfId="0" applyFont="1" applyFill="1" applyBorder="1" applyAlignment="1">
      <alignment horizontal="right"/>
    </xf>
    <xf numFmtId="0" fontId="16" fillId="21" borderId="41" xfId="0" applyFont="1" applyFill="1" applyBorder="1" applyAlignment="1">
      <alignment horizontal="right"/>
    </xf>
    <xf numFmtId="0" fontId="16" fillId="22" borderId="32" xfId="0" applyFont="1" applyFill="1" applyBorder="1" applyAlignment="1">
      <alignment horizontal="left" vertical="center" wrapText="1"/>
    </xf>
    <xf numFmtId="0" fontId="3" fillId="23" borderId="32" xfId="0" applyFont="1" applyFill="1" applyBorder="1"/>
    <xf numFmtId="0" fontId="3" fillId="23" borderId="39" xfId="0" applyFont="1" applyFill="1" applyBorder="1"/>
    <xf numFmtId="0" fontId="16" fillId="22" borderId="21" xfId="0" applyFont="1" applyFill="1" applyBorder="1" applyAlignment="1">
      <alignment horizontal="left" vertical="center" wrapText="1"/>
    </xf>
    <xf numFmtId="0" fontId="3" fillId="23" borderId="21" xfId="0" applyFont="1" applyFill="1" applyBorder="1"/>
    <xf numFmtId="0" fontId="3" fillId="23" borderId="40" xfId="0" applyFont="1" applyFill="1" applyBorder="1"/>
    <xf numFmtId="0" fontId="16" fillId="22" borderId="38" xfId="0" applyFont="1" applyFill="1" applyBorder="1" applyAlignment="1">
      <alignment horizontal="left" vertical="center" wrapText="1"/>
    </xf>
    <xf numFmtId="0" fontId="3" fillId="23" borderId="38" xfId="0" applyFont="1" applyFill="1" applyBorder="1"/>
    <xf numFmtId="0" fontId="3" fillId="23" borderId="42" xfId="0" applyFont="1" applyFill="1" applyBorder="1"/>
    <xf numFmtId="0" fontId="3" fillId="25" borderId="28" xfId="0" applyFont="1" applyFill="1" applyBorder="1"/>
    <xf numFmtId="0" fontId="34" fillId="24" borderId="28" xfId="0" applyFont="1" applyFill="1" applyBorder="1" applyAlignment="1">
      <alignment horizontal="center" vertical="center" wrapText="1"/>
    </xf>
    <xf numFmtId="0" fontId="35" fillId="26" borderId="20" xfId="0" applyFont="1" applyFill="1" applyBorder="1" applyAlignment="1">
      <alignment horizontal="center"/>
    </xf>
    <xf numFmtId="0" fontId="35" fillId="26" borderId="23" xfId="0" applyFont="1" applyFill="1" applyBorder="1" applyAlignment="1">
      <alignment horizontal="center"/>
    </xf>
    <xf numFmtId="0" fontId="35" fillId="26" borderId="23" xfId="0" applyFont="1" applyFill="1" applyBorder="1" applyAlignment="1">
      <alignment horizontal="center" wrapText="1"/>
    </xf>
    <xf numFmtId="0" fontId="35" fillId="26" borderId="24" xfId="0" applyFont="1" applyFill="1" applyBorder="1" applyAlignment="1">
      <alignment horizontal="center"/>
    </xf>
    <xf numFmtId="0" fontId="21" fillId="27" borderId="19" xfId="0" applyFont="1" applyFill="1" applyBorder="1" applyAlignment="1">
      <alignment horizontal="center" vertical="top" wrapText="1"/>
    </xf>
    <xf numFmtId="0" fontId="21" fillId="27" borderId="4" xfId="0" applyFont="1" applyFill="1" applyBorder="1" applyAlignment="1">
      <alignment horizontal="center" vertical="top" wrapText="1"/>
    </xf>
    <xf numFmtId="0" fontId="21" fillId="27" borderId="22" xfId="0" applyFont="1" applyFill="1" applyBorder="1" applyAlignment="1">
      <alignment horizontal="center" vertical="top" wrapText="1"/>
    </xf>
    <xf numFmtId="0" fontId="36" fillId="28" borderId="4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6" fillId="29" borderId="4" xfId="0" applyFont="1" applyFill="1" applyBorder="1" applyAlignment="1">
      <alignment horizontal="center" vertical="center"/>
    </xf>
    <xf numFmtId="0" fontId="16" fillId="30" borderId="4" xfId="0" applyFont="1" applyFill="1" applyBorder="1" applyAlignment="1">
      <alignment horizontal="center" vertical="center"/>
    </xf>
    <xf numFmtId="0" fontId="37" fillId="31" borderId="22" xfId="0" applyFont="1" applyFill="1" applyBorder="1" applyAlignment="1">
      <alignment horizontal="center" vertical="center"/>
    </xf>
    <xf numFmtId="0" fontId="17" fillId="32" borderId="7" xfId="0" applyFont="1" applyFill="1" applyBorder="1"/>
    <xf numFmtId="0" fontId="17" fillId="33" borderId="7" xfId="0" applyFont="1" applyFill="1" applyBorder="1"/>
    <xf numFmtId="0" fontId="11" fillId="0" borderId="21" xfId="0" applyFont="1" applyBorder="1" applyAlignment="1">
      <alignment vertical="center" wrapText="1"/>
    </xf>
    <xf numFmtId="0" fontId="3" fillId="0" borderId="21" xfId="0" applyFont="1" applyBorder="1" applyAlignment="1"/>
    <xf numFmtId="0" fontId="20" fillId="0" borderId="21" xfId="0" applyFont="1" applyBorder="1" applyAlignment="1">
      <alignment vertical="top" wrapText="1"/>
    </xf>
    <xf numFmtId="0" fontId="20" fillId="0" borderId="21" xfId="0" applyFont="1" applyBorder="1" applyAlignment="1">
      <alignment vertical="center"/>
    </xf>
    <xf numFmtId="0" fontId="20" fillId="0" borderId="21" xfId="0" applyFont="1" applyBorder="1" applyAlignment="1">
      <alignment vertical="center" wrapText="1"/>
    </xf>
    <xf numFmtId="0" fontId="20" fillId="34" borderId="21" xfId="0" applyFont="1" applyFill="1" applyBorder="1" applyAlignment="1"/>
  </cellXfs>
  <cellStyles count="2">
    <cellStyle name="Hyperlink" xfId="1" builtinId="8"/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colors>
    <mruColors>
      <color rgb="FFFFCCCC"/>
      <color rgb="FFFFFF99"/>
      <color rgb="FFFF0000"/>
      <color rgb="FF0066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Calibri"/>
              </a:defRPr>
            </a:pPr>
            <a:r>
              <a:rPr lang="en-US" sz="1600" b="1" i="0">
                <a:solidFill>
                  <a:srgbClr val="757575"/>
                </a:solidFill>
                <a:latin typeface="Calibri"/>
              </a:rPr>
              <a:t>Test Case Report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458E-4918-ACA8-694FD1E115B9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458E-4918-ACA8-694FD1E115B9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458E-4918-ACA8-694FD1E115B9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458E-4918-ACA8-694FD1E115B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Report!$J$7:$J$10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Report!$I$7:$I$10</c:f>
              <c:numCache>
                <c:formatCode>General</c:formatCode>
                <c:ptCount val="4"/>
                <c:pt idx="0">
                  <c:v>36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8E-4918-ACA8-694FD1E11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200025</xdr:colOff>
      <xdr:row>12</xdr:row>
      <xdr:rowOff>28575</xdr:rowOff>
    </xdr:from>
    <xdr:ext cx="3838575" cy="21621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333374</xdr:colOff>
      <xdr:row>0</xdr:row>
      <xdr:rowOff>9525</xdr:rowOff>
    </xdr:from>
    <xdr:to>
      <xdr:col>20</xdr:col>
      <xdr:colOff>231465</xdr:colOff>
      <xdr:row>26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0F219F-EBEC-7429-4920-485B00788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1774" y="9525"/>
          <a:ext cx="9651691" cy="4200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ShAsuPdTbGr_-WhuBYWMp7puGIDhSWgF/view?usp=sharing" TargetMode="External"/><Relationship Id="rId13" Type="http://schemas.openxmlformats.org/officeDocument/2006/relationships/hyperlink" Target="https://drive.google.com/file/d/1HRRh39thstmY_R1S8Ogn3MgATXbWQQEB/view?usp=sharing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GqoghIcYu2bWsVU6Fwz35t4nbt7CU7bQ/view?usp=sharing" TargetMode="External"/><Relationship Id="rId7" Type="http://schemas.openxmlformats.org/officeDocument/2006/relationships/hyperlink" Target="https://drive.google.com/file/d/1Ktk4DfSC9hAUq_A19zK0snIPDf_3QrW5/view?usp=sharing" TargetMode="External"/><Relationship Id="rId12" Type="http://schemas.openxmlformats.org/officeDocument/2006/relationships/hyperlink" Target="https://drive.google.com/file/d/1ObDxPULjVNfk9TyJSb5Iy-RLqaOwNE-K/view?usp=sharing" TargetMode="External"/><Relationship Id="rId17" Type="http://schemas.openxmlformats.org/officeDocument/2006/relationships/hyperlink" Target="https://drive.google.com/file/d/1T57CJCME-EodWSimI8xL47UwNSJsZThy/view?usp=sharing" TargetMode="External"/><Relationship Id="rId2" Type="http://schemas.openxmlformats.org/officeDocument/2006/relationships/hyperlink" Target="https://drive.google.com/file/d/1ShAsuPdTbGr_-WhuBYWMp7puGIDhSWgF/view?usp=sharing" TargetMode="External"/><Relationship Id="rId16" Type="http://schemas.openxmlformats.org/officeDocument/2006/relationships/hyperlink" Target="https://drive.google.com/file/d/1RZDWT47wU_eV2ksayxo_ncMYGfQ6xlb-/view?usp=sharing" TargetMode="External"/><Relationship Id="rId1" Type="http://schemas.openxmlformats.org/officeDocument/2006/relationships/hyperlink" Target="https://drive.google.com/file/d/1ShAsuPdTbGr_-WhuBYWMp7puGIDhSWgF/view?usp=sharing" TargetMode="External"/><Relationship Id="rId6" Type="http://schemas.openxmlformats.org/officeDocument/2006/relationships/hyperlink" Target="https://drive.google.com/file/d/1miJFHn2qrJYwdfxUTXA9dYCdP4mZaSkR/view?usp=sharing" TargetMode="External"/><Relationship Id="rId11" Type="http://schemas.openxmlformats.org/officeDocument/2006/relationships/hyperlink" Target="https://drive.google.com/file/d/18QfuJXFduZKCpqhm4Zav3S_gMN5WLOOw/view?usp=sharing" TargetMode="External"/><Relationship Id="rId5" Type="http://schemas.openxmlformats.org/officeDocument/2006/relationships/hyperlink" Target="https://drive.google.com/file/d/1X-Zuhbq1zF-Xf_x8OFxvvPOdc__AyYKN/view?usp=sharing" TargetMode="External"/><Relationship Id="rId15" Type="http://schemas.openxmlformats.org/officeDocument/2006/relationships/hyperlink" Target="https://drive.google.com/file/d/1Y0IB4UpZlUqhIFaQ6oCf6RE-tQm2Maad/view?usp=sharing" TargetMode="External"/><Relationship Id="rId10" Type="http://schemas.openxmlformats.org/officeDocument/2006/relationships/hyperlink" Target="https://drive.google.com/file/d/1ShAsuPdTbGr_-WhuBYWMp7puGIDhSWgF/view?usp=sharing" TargetMode="External"/><Relationship Id="rId4" Type="http://schemas.openxmlformats.org/officeDocument/2006/relationships/hyperlink" Target="https://drive.google.com/file/d/1GqoghIcYu2bWsVU6Fwz35t4nbt7CU7bQ/view?usp=sharing" TargetMode="External"/><Relationship Id="rId9" Type="http://schemas.openxmlformats.org/officeDocument/2006/relationships/hyperlink" Target="https://drive.google.com/file/d/1o0re9a_t8crTf8LM4TsoQtQv35Y5fHC4/view?usp=sharing" TargetMode="External"/><Relationship Id="rId14" Type="http://schemas.openxmlformats.org/officeDocument/2006/relationships/hyperlink" Target="https://drive.google.com/file/d/1GqoghIcYu2bWsVU6Fwz35t4nbt7CU7bQ/view?usp=shar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90"/>
  <sheetViews>
    <sheetView tabSelected="1" zoomScale="80" zoomScaleNormal="80" workbookViewId="0">
      <pane ySplit="8" topLeftCell="A9" activePane="bottomLeft" state="frozen"/>
      <selection pane="bottomLeft" activeCell="J9" sqref="J9"/>
    </sheetView>
  </sheetViews>
  <sheetFormatPr defaultColWidth="12.5703125" defaultRowHeight="15.75" customHeight="1"/>
  <cols>
    <col min="1" max="1" width="8.85546875" style="182" customWidth="1"/>
    <col min="2" max="2" width="16.42578125" style="98" customWidth="1"/>
    <col min="3" max="3" width="20.42578125" style="223" customWidth="1"/>
    <col min="4" max="4" width="38.7109375" style="31" customWidth="1"/>
    <col min="5" max="5" width="31.28515625" style="140" customWidth="1"/>
    <col min="6" max="6" width="25.85546875" style="31" customWidth="1"/>
    <col min="7" max="7" width="35.42578125" style="118" customWidth="1"/>
    <col min="8" max="8" width="22.5703125" style="103" customWidth="1"/>
    <col min="9" max="9" width="20.42578125" style="120" customWidth="1"/>
    <col min="10" max="10" width="19.28515625" style="120" customWidth="1"/>
    <col min="11" max="11" width="95.5703125" style="120" customWidth="1"/>
    <col min="12" max="12" width="67.5703125" style="120" customWidth="1"/>
    <col min="13" max="27" width="12.5703125" style="120" customWidth="1"/>
    <col min="28" max="16384" width="12.5703125" style="120"/>
  </cols>
  <sheetData>
    <row r="1" spans="1:27" ht="22.5" customHeight="1">
      <c r="B1" s="113" t="s">
        <v>38</v>
      </c>
      <c r="C1" s="196" t="s">
        <v>56</v>
      </c>
    </row>
    <row r="2" spans="1:27" ht="15.75" customHeight="1">
      <c r="A2" s="183"/>
      <c r="B2" s="97" t="s">
        <v>39</v>
      </c>
      <c r="C2" s="183" t="s">
        <v>55</v>
      </c>
      <c r="D2" s="1"/>
      <c r="E2" s="1"/>
      <c r="F2" s="1"/>
      <c r="G2" s="1"/>
      <c r="H2" s="1"/>
      <c r="I2" s="2"/>
      <c r="J2" s="179" t="s">
        <v>0</v>
      </c>
      <c r="K2" s="180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>
      <c r="A3" s="183"/>
      <c r="B3" s="97" t="s">
        <v>40</v>
      </c>
      <c r="C3" s="183" t="s">
        <v>267</v>
      </c>
      <c r="D3" s="1"/>
      <c r="E3" s="1"/>
      <c r="F3" s="1"/>
      <c r="G3" s="1"/>
      <c r="H3" s="1"/>
      <c r="I3" s="2"/>
      <c r="J3" s="4" t="s">
        <v>1</v>
      </c>
      <c r="K3" s="5">
        <f>COUNTIF(J9:J504, "Passed")</f>
        <v>36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>
      <c r="A4" s="183"/>
      <c r="B4" s="97" t="s">
        <v>29</v>
      </c>
      <c r="C4" s="183"/>
      <c r="D4" s="1"/>
      <c r="E4" s="1"/>
      <c r="F4" s="1"/>
      <c r="G4" s="1"/>
      <c r="H4" s="1"/>
      <c r="I4" s="2"/>
      <c r="J4" s="6" t="s">
        <v>2</v>
      </c>
      <c r="K4" s="5">
        <f>COUNTIF(J9:J504, "Failed")</f>
        <v>9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>
      <c r="A5" s="183"/>
      <c r="B5" s="124" t="s">
        <v>41</v>
      </c>
      <c r="C5" s="183"/>
      <c r="D5" s="1"/>
      <c r="E5" s="1"/>
      <c r="F5" s="1"/>
      <c r="G5" s="1"/>
      <c r="H5" s="1"/>
      <c r="I5" s="2"/>
      <c r="J5" s="7" t="s">
        <v>3</v>
      </c>
      <c r="K5" s="5">
        <f>COUNTIF(J8:J504, "Not Executed")</f>
        <v>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>
      <c r="A6" s="183"/>
      <c r="B6" s="224"/>
      <c r="C6" s="183"/>
      <c r="D6" s="1"/>
      <c r="E6" s="1"/>
      <c r="F6" s="1"/>
      <c r="G6" s="1"/>
      <c r="H6" s="1"/>
      <c r="I6" s="2"/>
      <c r="J6" s="8" t="s">
        <v>4</v>
      </c>
      <c r="K6" s="5">
        <f>COUNTIF(J8:J504, "Out of Scope")</f>
        <v>3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>
      <c r="A7" s="183"/>
      <c r="B7" s="81"/>
      <c r="C7" s="183"/>
      <c r="D7" s="1"/>
      <c r="E7" s="1"/>
      <c r="F7" s="1"/>
      <c r="G7" s="1"/>
      <c r="H7" s="1"/>
      <c r="I7" s="2"/>
      <c r="J7" s="9" t="s">
        <v>5</v>
      </c>
      <c r="K7" s="10">
        <f>SUM(K3:K6)</f>
        <v>56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s="137" customFormat="1" ht="35.25" customHeight="1">
      <c r="A8" s="184" t="s">
        <v>6</v>
      </c>
      <c r="B8" s="225" t="s">
        <v>7</v>
      </c>
      <c r="C8" s="197" t="s">
        <v>8</v>
      </c>
      <c r="D8" s="132" t="s">
        <v>9</v>
      </c>
      <c r="E8" s="133" t="s">
        <v>10</v>
      </c>
      <c r="F8" s="133" t="s">
        <v>11</v>
      </c>
      <c r="G8" s="133" t="s">
        <v>37</v>
      </c>
      <c r="H8" s="133" t="s">
        <v>12</v>
      </c>
      <c r="I8" s="134" t="s">
        <v>13</v>
      </c>
      <c r="J8" s="131" t="s">
        <v>14</v>
      </c>
      <c r="K8" s="135" t="s">
        <v>15</v>
      </c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</row>
    <row r="9" spans="1:27" ht="107.25" customHeight="1">
      <c r="A9" s="185" t="s">
        <v>163</v>
      </c>
      <c r="B9" s="246" t="s">
        <v>49</v>
      </c>
      <c r="C9" s="233" t="s">
        <v>47</v>
      </c>
      <c r="D9" s="79" t="s">
        <v>68</v>
      </c>
      <c r="E9" s="78" t="s">
        <v>44</v>
      </c>
      <c r="F9" s="80" t="s">
        <v>48</v>
      </c>
      <c r="G9" s="79" t="s">
        <v>137</v>
      </c>
      <c r="H9" s="91"/>
      <c r="I9" s="93"/>
      <c r="J9" s="80" t="s">
        <v>43</v>
      </c>
      <c r="K9" s="90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8" customHeight="1">
      <c r="A10" s="185"/>
      <c r="B10" s="247"/>
      <c r="C10" s="234"/>
      <c r="D10" s="79"/>
      <c r="E10" s="78"/>
      <c r="F10" s="80"/>
      <c r="G10" s="79"/>
      <c r="H10" s="91"/>
      <c r="I10" s="93"/>
      <c r="J10" s="80"/>
      <c r="K10" s="9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72.75" customHeight="1">
      <c r="A11" s="185" t="s">
        <v>164</v>
      </c>
      <c r="B11" s="247"/>
      <c r="C11" s="234"/>
      <c r="D11" s="79" t="s">
        <v>69</v>
      </c>
      <c r="E11" s="78" t="s">
        <v>52</v>
      </c>
      <c r="F11" s="80" t="s">
        <v>48</v>
      </c>
      <c r="G11" s="79" t="s">
        <v>119</v>
      </c>
      <c r="H11" s="91"/>
      <c r="I11" s="93"/>
      <c r="J11" s="80" t="s">
        <v>43</v>
      </c>
      <c r="K11" s="90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>
      <c r="A12" s="185"/>
      <c r="B12" s="247"/>
      <c r="C12" s="234"/>
      <c r="D12" s="81"/>
      <c r="E12" s="81"/>
      <c r="F12" s="80"/>
      <c r="G12" s="89"/>
      <c r="H12" s="91"/>
      <c r="I12" s="93"/>
      <c r="J12" s="80"/>
      <c r="K12" s="9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51" customHeight="1">
      <c r="A13" s="186" t="s">
        <v>263</v>
      </c>
      <c r="B13" s="247"/>
      <c r="C13" s="234"/>
      <c r="D13" s="100" t="s">
        <v>134</v>
      </c>
      <c r="E13" s="81" t="s">
        <v>53</v>
      </c>
      <c r="F13" s="99" t="s">
        <v>48</v>
      </c>
      <c r="G13" s="99" t="s">
        <v>119</v>
      </c>
      <c r="H13" s="102"/>
      <c r="I13" s="94"/>
      <c r="J13" s="94" t="s">
        <v>43</v>
      </c>
      <c r="K13" s="8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>
      <c r="A14" s="185"/>
      <c r="B14" s="247"/>
      <c r="C14" s="234"/>
      <c r="D14" s="80"/>
      <c r="E14" s="78"/>
      <c r="F14" s="80"/>
      <c r="G14" s="80"/>
      <c r="H14" s="80"/>
      <c r="I14" s="94"/>
      <c r="J14" s="94"/>
      <c r="K14" s="8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57" customHeight="1">
      <c r="A15" s="185" t="s">
        <v>165</v>
      </c>
      <c r="B15" s="247"/>
      <c r="C15" s="234"/>
      <c r="D15" s="79" t="s">
        <v>135</v>
      </c>
      <c r="E15" s="86" t="s">
        <v>126</v>
      </c>
      <c r="F15" s="79" t="s">
        <v>127</v>
      </c>
      <c r="G15" s="79" t="s">
        <v>119</v>
      </c>
      <c r="H15" s="115" t="s">
        <v>128</v>
      </c>
      <c r="I15" s="94"/>
      <c r="J15" s="94" t="s">
        <v>45</v>
      </c>
      <c r="K15" s="8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>
      <c r="A16" s="185"/>
      <c r="B16" s="247"/>
      <c r="C16" s="234"/>
      <c r="D16" s="80"/>
      <c r="E16" s="78"/>
      <c r="F16" s="80"/>
      <c r="G16" s="80"/>
      <c r="H16" s="80"/>
      <c r="I16" s="94"/>
      <c r="J16" s="94"/>
      <c r="K16" s="8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60.75" customHeight="1">
      <c r="A17" s="185" t="s">
        <v>166</v>
      </c>
      <c r="B17" s="247"/>
      <c r="C17" s="234"/>
      <c r="D17" s="80" t="s">
        <v>136</v>
      </c>
      <c r="E17" s="78" t="s">
        <v>54</v>
      </c>
      <c r="F17" s="80" t="s">
        <v>48</v>
      </c>
      <c r="G17" s="79" t="s">
        <v>119</v>
      </c>
      <c r="H17" s="80"/>
      <c r="I17" s="94"/>
      <c r="J17" s="94" t="s">
        <v>43</v>
      </c>
      <c r="K17" s="8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>
      <c r="A18" s="185"/>
      <c r="B18" s="247"/>
      <c r="C18" s="234"/>
      <c r="D18" s="80"/>
      <c r="E18" s="78"/>
      <c r="F18" s="80"/>
      <c r="G18" s="80"/>
      <c r="H18" s="80"/>
      <c r="I18" s="94"/>
      <c r="J18" s="94"/>
      <c r="K18" s="8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48.75" customHeight="1">
      <c r="A19" s="185" t="s">
        <v>167</v>
      </c>
      <c r="B19" s="247"/>
      <c r="C19" s="234"/>
      <c r="D19" s="80" t="s">
        <v>129</v>
      </c>
      <c r="E19" s="86" t="s">
        <v>130</v>
      </c>
      <c r="F19" s="80" t="s">
        <v>48</v>
      </c>
      <c r="G19" s="79" t="s">
        <v>119</v>
      </c>
      <c r="H19" s="80"/>
      <c r="I19" s="94"/>
      <c r="J19" s="94" t="s">
        <v>43</v>
      </c>
      <c r="K19" s="8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>
      <c r="A20" s="185"/>
      <c r="B20" s="247"/>
      <c r="C20" s="234"/>
      <c r="D20" s="80"/>
      <c r="E20" s="78"/>
      <c r="F20" s="80"/>
      <c r="G20" s="80"/>
      <c r="H20" s="80"/>
      <c r="I20" s="94"/>
      <c r="J20" s="94"/>
      <c r="K20" s="8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74.25" customHeight="1">
      <c r="A21" s="185" t="s">
        <v>168</v>
      </c>
      <c r="B21" s="247"/>
      <c r="C21" s="234"/>
      <c r="D21" s="79" t="s">
        <v>57</v>
      </c>
      <c r="E21" s="86" t="s">
        <v>58</v>
      </c>
      <c r="F21" s="79" t="s">
        <v>59</v>
      </c>
      <c r="G21" s="79" t="s">
        <v>105</v>
      </c>
      <c r="H21" s="115" t="s">
        <v>60</v>
      </c>
      <c r="I21" s="94"/>
      <c r="J21" s="94" t="s">
        <v>45</v>
      </c>
      <c r="K21" s="8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>
      <c r="A22" s="185"/>
      <c r="B22" s="247"/>
      <c r="C22" s="234"/>
      <c r="D22" s="80"/>
      <c r="E22" s="78"/>
      <c r="F22" s="80"/>
      <c r="G22" s="80"/>
      <c r="H22" s="80"/>
      <c r="I22" s="94"/>
      <c r="J22" s="94"/>
      <c r="K22" s="8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51.75" customHeight="1">
      <c r="A23" s="185" t="s">
        <v>169</v>
      </c>
      <c r="B23" s="247"/>
      <c r="C23" s="234"/>
      <c r="D23" s="80" t="s">
        <v>61</v>
      </c>
      <c r="E23" s="86" t="s">
        <v>62</v>
      </c>
      <c r="F23" s="79" t="s">
        <v>63</v>
      </c>
      <c r="G23" s="79" t="s">
        <v>106</v>
      </c>
      <c r="H23" s="115" t="s">
        <v>60</v>
      </c>
      <c r="I23" s="94"/>
      <c r="J23" s="94" t="s">
        <v>3</v>
      </c>
      <c r="K23" s="8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185"/>
      <c r="B24" s="247"/>
      <c r="C24" s="234"/>
      <c r="D24" s="80"/>
      <c r="E24" s="78"/>
      <c r="F24" s="80"/>
      <c r="G24" s="80"/>
      <c r="H24" s="80"/>
      <c r="I24" s="94"/>
      <c r="J24" s="94"/>
      <c r="K24" s="8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47.25" customHeight="1">
      <c r="A25" s="187" t="s">
        <v>170</v>
      </c>
      <c r="B25" s="247"/>
      <c r="C25" s="234"/>
      <c r="D25" s="80" t="s">
        <v>72</v>
      </c>
      <c r="E25" s="78" t="s">
        <v>73</v>
      </c>
      <c r="F25" s="80" t="s">
        <v>48</v>
      </c>
      <c r="G25" s="79" t="s">
        <v>106</v>
      </c>
      <c r="H25" s="80"/>
      <c r="I25" s="94"/>
      <c r="J25" s="94" t="s">
        <v>43</v>
      </c>
      <c r="K25" s="8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>
      <c r="A26" s="185"/>
      <c r="B26" s="247"/>
      <c r="C26" s="234"/>
      <c r="D26" s="80"/>
      <c r="E26" s="78"/>
      <c r="F26" s="80"/>
      <c r="G26" s="80"/>
      <c r="H26" s="80"/>
      <c r="I26" s="94"/>
      <c r="J26" s="94"/>
      <c r="K26" s="82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42.75" customHeight="1">
      <c r="A27" s="185" t="s">
        <v>171</v>
      </c>
      <c r="B27" s="247"/>
      <c r="C27" s="234"/>
      <c r="D27" s="80" t="s">
        <v>74</v>
      </c>
      <c r="E27" s="78" t="s">
        <v>75</v>
      </c>
      <c r="F27" s="80" t="s">
        <v>48</v>
      </c>
      <c r="G27" s="79" t="s">
        <v>106</v>
      </c>
      <c r="H27" s="80"/>
      <c r="I27" s="94"/>
      <c r="J27" s="94" t="s">
        <v>43</v>
      </c>
      <c r="K27" s="8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>
      <c r="A28" s="185"/>
      <c r="B28" s="247"/>
      <c r="C28" s="234"/>
      <c r="D28" s="80"/>
      <c r="E28" s="78"/>
      <c r="F28" s="80"/>
      <c r="G28" s="80"/>
      <c r="H28" s="80"/>
      <c r="I28" s="94"/>
      <c r="J28" s="94"/>
      <c r="K28" s="8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55.5" customHeight="1">
      <c r="A29" s="185" t="s">
        <v>172</v>
      </c>
      <c r="B29" s="247"/>
      <c r="C29" s="234"/>
      <c r="D29" s="80" t="s">
        <v>76</v>
      </c>
      <c r="E29" s="86" t="s">
        <v>77</v>
      </c>
      <c r="F29" s="80" t="s">
        <v>48</v>
      </c>
      <c r="G29" s="79" t="s">
        <v>106</v>
      </c>
      <c r="H29" s="80"/>
      <c r="I29" s="94"/>
      <c r="J29" s="94" t="s">
        <v>43</v>
      </c>
      <c r="K29" s="8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185"/>
      <c r="B30" s="247"/>
      <c r="C30" s="234"/>
      <c r="D30" s="80"/>
      <c r="E30" s="78"/>
      <c r="F30" s="80"/>
      <c r="G30" s="80"/>
      <c r="H30" s="80"/>
      <c r="I30" s="94"/>
      <c r="J30" s="94"/>
      <c r="K30" s="8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54" customHeight="1">
      <c r="A31" s="185" t="s">
        <v>173</v>
      </c>
      <c r="B31" s="247"/>
      <c r="C31" s="234"/>
      <c r="D31" s="79" t="s">
        <v>131</v>
      </c>
      <c r="E31" s="78" t="s">
        <v>132</v>
      </c>
      <c r="F31" s="80" t="s">
        <v>133</v>
      </c>
      <c r="G31" s="79" t="s">
        <v>106</v>
      </c>
      <c r="H31" s="80"/>
      <c r="I31" s="94"/>
      <c r="J31" s="94" t="s">
        <v>43</v>
      </c>
      <c r="K31" s="8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185"/>
      <c r="B32" s="247"/>
      <c r="C32" s="234"/>
      <c r="D32" s="80"/>
      <c r="E32" s="78"/>
      <c r="F32" s="80"/>
      <c r="G32" s="80"/>
      <c r="H32" s="80"/>
      <c r="I32" s="94"/>
      <c r="J32" s="94"/>
      <c r="K32" s="8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73.5" customHeight="1">
      <c r="A33" s="185" t="s">
        <v>174</v>
      </c>
      <c r="B33" s="247"/>
      <c r="C33" s="234"/>
      <c r="D33" s="79" t="s">
        <v>64</v>
      </c>
      <c r="E33" s="78" t="s">
        <v>67</v>
      </c>
      <c r="F33" s="79" t="s">
        <v>48</v>
      </c>
      <c r="G33" s="79" t="s">
        <v>106</v>
      </c>
      <c r="H33" s="115"/>
      <c r="I33" s="94"/>
      <c r="J33" s="94" t="s">
        <v>43</v>
      </c>
      <c r="K33" s="8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185"/>
      <c r="B34" s="247"/>
      <c r="C34" s="234"/>
      <c r="D34" s="80"/>
      <c r="E34" s="125"/>
      <c r="F34" s="80"/>
      <c r="G34" s="116"/>
      <c r="H34" s="116"/>
      <c r="I34" s="82"/>
      <c r="J34" s="82"/>
      <c r="K34" s="8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52.5" customHeight="1">
      <c r="A35" s="185" t="s">
        <v>175</v>
      </c>
      <c r="B35" s="247"/>
      <c r="C35" s="234"/>
      <c r="D35" s="80" t="s">
        <v>71</v>
      </c>
      <c r="E35" s="78" t="s">
        <v>67</v>
      </c>
      <c r="F35" s="80" t="s">
        <v>48</v>
      </c>
      <c r="G35" s="130" t="s">
        <v>106</v>
      </c>
      <c r="H35" s="116"/>
      <c r="I35" s="82"/>
      <c r="J35" s="82" t="s">
        <v>43</v>
      </c>
      <c r="K35" s="8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185"/>
      <c r="B36" s="247"/>
      <c r="C36" s="234"/>
      <c r="D36" s="80"/>
      <c r="E36" s="125"/>
      <c r="F36" s="80"/>
      <c r="G36" s="116"/>
      <c r="H36" s="116"/>
      <c r="I36" s="82"/>
      <c r="J36" s="82"/>
      <c r="K36" s="82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52.5" customHeight="1">
      <c r="A37" s="188" t="s">
        <v>176</v>
      </c>
      <c r="B37" s="247"/>
      <c r="C37" s="234"/>
      <c r="D37" s="100" t="s">
        <v>50</v>
      </c>
      <c r="E37" s="100" t="s">
        <v>67</v>
      </c>
      <c r="F37" s="99" t="s">
        <v>48</v>
      </c>
      <c r="G37" s="99" t="s">
        <v>119</v>
      </c>
      <c r="H37" s="115"/>
      <c r="I37" s="84"/>
      <c r="J37" s="90" t="s">
        <v>43</v>
      </c>
      <c r="K37" s="90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188"/>
      <c r="B38" s="247"/>
      <c r="C38" s="234"/>
      <c r="D38" s="100"/>
      <c r="E38" s="100"/>
      <c r="F38" s="99"/>
      <c r="G38" s="99"/>
      <c r="H38" s="95"/>
      <c r="I38" s="95"/>
      <c r="J38" s="80"/>
      <c r="K38" s="8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44.25" customHeight="1">
      <c r="A39" s="188" t="s">
        <v>177</v>
      </c>
      <c r="B39" s="247"/>
      <c r="C39" s="234"/>
      <c r="D39" s="100" t="s">
        <v>51</v>
      </c>
      <c r="E39" s="101" t="s">
        <v>46</v>
      </c>
      <c r="F39" s="99" t="s">
        <v>48</v>
      </c>
      <c r="G39" s="99" t="s">
        <v>119</v>
      </c>
      <c r="H39" s="115"/>
      <c r="I39" s="84"/>
      <c r="J39" s="80" t="s">
        <v>43</v>
      </c>
      <c r="K39" s="96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188"/>
      <c r="B40" s="247"/>
      <c r="C40" s="234"/>
      <c r="D40" s="99"/>
      <c r="E40" s="101"/>
      <c r="F40" s="99"/>
      <c r="G40" s="99"/>
      <c r="H40" s="84"/>
      <c r="I40" s="95"/>
      <c r="J40" s="80"/>
      <c r="K40" s="8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63.75" customHeight="1">
      <c r="A41" s="188" t="s">
        <v>178</v>
      </c>
      <c r="B41" s="247"/>
      <c r="C41" s="234"/>
      <c r="D41" s="101" t="s">
        <v>152</v>
      </c>
      <c r="E41" s="101" t="s">
        <v>103</v>
      </c>
      <c r="F41" s="99" t="s">
        <v>104</v>
      </c>
      <c r="G41" s="99" t="s">
        <v>119</v>
      </c>
      <c r="H41" s="115" t="s">
        <v>60</v>
      </c>
      <c r="I41" s="84"/>
      <c r="J41" s="80" t="s">
        <v>4</v>
      </c>
      <c r="K41" s="8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188"/>
      <c r="B42" s="247"/>
      <c r="C42" s="234"/>
      <c r="D42" s="101"/>
      <c r="E42" s="100"/>
      <c r="F42" s="99"/>
      <c r="G42" s="99"/>
      <c r="H42" s="84"/>
      <c r="I42" s="84"/>
      <c r="J42" s="80"/>
      <c r="K42" s="87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59.25" customHeight="1">
      <c r="A43" s="188" t="s">
        <v>179</v>
      </c>
      <c r="B43" s="247"/>
      <c r="C43" s="234"/>
      <c r="D43" s="101" t="s">
        <v>70</v>
      </c>
      <c r="E43" s="101" t="s">
        <v>65</v>
      </c>
      <c r="F43" s="99" t="s">
        <v>66</v>
      </c>
      <c r="G43" s="99" t="s">
        <v>78</v>
      </c>
      <c r="H43" s="84"/>
      <c r="I43" s="84"/>
      <c r="J43" s="80" t="s">
        <v>43</v>
      </c>
      <c r="K43" s="90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>
      <c r="A44" s="188"/>
      <c r="B44" s="247"/>
      <c r="C44" s="234"/>
      <c r="D44" s="101"/>
      <c r="E44" s="101"/>
      <c r="F44" s="99"/>
      <c r="G44" s="99"/>
      <c r="H44" s="84"/>
      <c r="I44" s="84"/>
      <c r="J44" s="80"/>
      <c r="K44" s="90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84" customHeight="1">
      <c r="A45" s="188" t="s">
        <v>180</v>
      </c>
      <c r="B45" s="247"/>
      <c r="C45" s="234"/>
      <c r="D45" s="101" t="s">
        <v>114</v>
      </c>
      <c r="E45" s="101" t="s">
        <v>120</v>
      </c>
      <c r="F45" s="99" t="s">
        <v>121</v>
      </c>
      <c r="G45" s="99" t="s">
        <v>78</v>
      </c>
      <c r="H45" s="115" t="s">
        <v>122</v>
      </c>
      <c r="I45" s="84"/>
      <c r="J45" s="80" t="s">
        <v>45</v>
      </c>
      <c r="K45" s="90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>
      <c r="A46" s="188"/>
      <c r="B46" s="247"/>
      <c r="C46" s="234"/>
      <c r="D46" s="108"/>
      <c r="E46" s="101"/>
      <c r="F46" s="99"/>
      <c r="G46" s="99"/>
      <c r="H46" s="84"/>
      <c r="I46" s="84"/>
      <c r="J46" s="80"/>
      <c r="K46" s="90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60" customHeight="1">
      <c r="A47" s="188" t="s">
        <v>181</v>
      </c>
      <c r="B47" s="247"/>
      <c r="C47" s="234"/>
      <c r="D47" s="101" t="s">
        <v>107</v>
      </c>
      <c r="E47" s="129" t="s">
        <v>108</v>
      </c>
      <c r="F47" s="99" t="s">
        <v>110</v>
      </c>
      <c r="G47" s="99" t="s">
        <v>111</v>
      </c>
      <c r="H47" s="115" t="s">
        <v>112</v>
      </c>
      <c r="I47" s="84"/>
      <c r="J47" s="80" t="s">
        <v>45</v>
      </c>
      <c r="K47" s="90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>
      <c r="A48" s="188"/>
      <c r="B48" s="247"/>
      <c r="C48" s="234"/>
      <c r="D48" s="101"/>
      <c r="E48" s="101"/>
      <c r="F48" s="99"/>
      <c r="G48" s="99"/>
      <c r="H48" s="84"/>
      <c r="I48" s="84"/>
      <c r="J48" s="80"/>
      <c r="K48" s="90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45" customHeight="1">
      <c r="A49" s="188" t="s">
        <v>182</v>
      </c>
      <c r="B49" s="247"/>
      <c r="C49" s="234"/>
      <c r="D49" s="101" t="s">
        <v>109</v>
      </c>
      <c r="E49" s="101" t="s">
        <v>113</v>
      </c>
      <c r="F49" s="99" t="s">
        <v>48</v>
      </c>
      <c r="G49" s="164" t="s">
        <v>119</v>
      </c>
      <c r="H49" s="84"/>
      <c r="I49" s="84"/>
      <c r="J49" s="80" t="s">
        <v>43</v>
      </c>
      <c r="K49" s="90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>
      <c r="A50" s="188"/>
      <c r="B50" s="247"/>
      <c r="C50" s="234"/>
      <c r="D50" s="101"/>
      <c r="E50" s="101"/>
      <c r="F50" s="99"/>
      <c r="G50" s="99"/>
      <c r="H50" s="84"/>
      <c r="I50" s="84"/>
      <c r="J50" s="80"/>
      <c r="K50" s="90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54.75" customHeight="1">
      <c r="A51" s="188" t="s">
        <v>183</v>
      </c>
      <c r="B51" s="247"/>
      <c r="C51" s="234"/>
      <c r="D51" s="101" t="s">
        <v>115</v>
      </c>
      <c r="E51" s="101" t="s">
        <v>116</v>
      </c>
      <c r="F51" s="99" t="s">
        <v>117</v>
      </c>
      <c r="G51" s="99" t="s">
        <v>80</v>
      </c>
      <c r="H51" s="115" t="s">
        <v>118</v>
      </c>
      <c r="I51" s="84"/>
      <c r="J51" s="80" t="s">
        <v>3</v>
      </c>
      <c r="K51" s="90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>
      <c r="A52" s="188"/>
      <c r="B52" s="247"/>
      <c r="C52" s="234"/>
      <c r="D52" s="101"/>
      <c r="E52" s="101"/>
      <c r="F52" s="99"/>
      <c r="G52" s="99"/>
      <c r="H52" s="84"/>
      <c r="I52" s="84"/>
      <c r="J52" s="80"/>
      <c r="K52" s="90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60.75" customHeight="1">
      <c r="A53" s="188" t="s">
        <v>184</v>
      </c>
      <c r="B53" s="247"/>
      <c r="C53" s="234"/>
      <c r="D53" s="100" t="s">
        <v>138</v>
      </c>
      <c r="E53" s="100" t="s">
        <v>139</v>
      </c>
      <c r="F53" s="99" t="s">
        <v>140</v>
      </c>
      <c r="G53" s="99" t="s">
        <v>119</v>
      </c>
      <c r="H53" s="115" t="s">
        <v>60</v>
      </c>
      <c r="I53" s="84"/>
      <c r="J53" s="80" t="s">
        <v>3</v>
      </c>
      <c r="K53" s="90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>
      <c r="A54" s="188"/>
      <c r="B54" s="247"/>
      <c r="C54" s="234"/>
      <c r="D54" s="99"/>
      <c r="E54" s="100"/>
      <c r="F54" s="99"/>
      <c r="G54" s="99"/>
      <c r="H54" s="84"/>
      <c r="I54" s="84"/>
      <c r="J54" s="80"/>
      <c r="K54" s="79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67.5" customHeight="1">
      <c r="A55" s="189" t="s">
        <v>185</v>
      </c>
      <c r="B55" s="247"/>
      <c r="C55" s="234"/>
      <c r="D55" s="169" t="s">
        <v>153</v>
      </c>
      <c r="E55" s="170" t="s">
        <v>154</v>
      </c>
      <c r="F55" s="169" t="s">
        <v>155</v>
      </c>
      <c r="G55" s="169" t="s">
        <v>156</v>
      </c>
      <c r="H55" s="176" t="s">
        <v>157</v>
      </c>
      <c r="I55" s="171"/>
      <c r="J55" s="168" t="s">
        <v>45</v>
      </c>
      <c r="K55" s="175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>
      <c r="A56" s="189"/>
      <c r="B56" s="247"/>
      <c r="C56" s="234"/>
      <c r="D56" s="169"/>
      <c r="E56" s="170"/>
      <c r="F56" s="169"/>
      <c r="G56" s="169"/>
      <c r="H56" s="171"/>
      <c r="I56" s="171"/>
      <c r="J56" s="168"/>
      <c r="K56" s="175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60" customHeight="1">
      <c r="A57" s="189" t="s">
        <v>186</v>
      </c>
      <c r="B57" s="247"/>
      <c r="C57" s="234"/>
      <c r="D57" s="169" t="s">
        <v>159</v>
      </c>
      <c r="E57" s="170" t="s">
        <v>160</v>
      </c>
      <c r="F57" s="169" t="s">
        <v>48</v>
      </c>
      <c r="G57" s="169" t="s">
        <v>156</v>
      </c>
      <c r="H57" s="171"/>
      <c r="I57" s="171"/>
      <c r="J57" s="168" t="s">
        <v>43</v>
      </c>
      <c r="K57" s="175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>
      <c r="A58" s="189"/>
      <c r="B58" s="247"/>
      <c r="C58" s="234"/>
      <c r="D58" s="169"/>
      <c r="E58" s="170"/>
      <c r="F58" s="169"/>
      <c r="G58" s="169"/>
      <c r="H58" s="171"/>
      <c r="I58" s="171"/>
      <c r="J58" s="168"/>
      <c r="K58" s="175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50.25" customHeight="1">
      <c r="A59" s="189" t="s">
        <v>187</v>
      </c>
      <c r="B59" s="247"/>
      <c r="C59" s="234"/>
      <c r="D59" s="169" t="s">
        <v>161</v>
      </c>
      <c r="E59" s="170" t="s">
        <v>162</v>
      </c>
      <c r="F59" s="169" t="s">
        <v>48</v>
      </c>
      <c r="G59" s="169" t="s">
        <v>156</v>
      </c>
      <c r="H59" s="171"/>
      <c r="I59" s="171"/>
      <c r="J59" s="168" t="s">
        <v>43</v>
      </c>
      <c r="K59" s="175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>
      <c r="A60" s="189"/>
      <c r="B60" s="247"/>
      <c r="C60" s="234"/>
      <c r="D60" s="169"/>
      <c r="E60" s="170"/>
      <c r="F60" s="169"/>
      <c r="G60" s="169"/>
      <c r="H60" s="171"/>
      <c r="I60" s="171"/>
      <c r="J60" s="168"/>
      <c r="K60" s="175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57" customHeight="1">
      <c r="A61" s="189" t="s">
        <v>188</v>
      </c>
      <c r="B61" s="247"/>
      <c r="C61" s="234"/>
      <c r="D61" s="169" t="s">
        <v>149</v>
      </c>
      <c r="E61" s="170" t="s">
        <v>150</v>
      </c>
      <c r="F61" s="169" t="s">
        <v>151</v>
      </c>
      <c r="G61" s="169" t="s">
        <v>119</v>
      </c>
      <c r="H61" s="171"/>
      <c r="I61" s="171"/>
      <c r="J61" s="168" t="s">
        <v>3</v>
      </c>
      <c r="K61" s="175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>
      <c r="A62" s="189"/>
      <c r="B62" s="247"/>
      <c r="C62" s="234"/>
      <c r="D62" s="169"/>
      <c r="E62" s="170"/>
      <c r="F62" s="169"/>
      <c r="G62" s="169"/>
      <c r="H62" s="171"/>
      <c r="I62" s="171"/>
      <c r="J62" s="168"/>
      <c r="K62" s="175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s="174" customFormat="1" ht="50.25" customHeight="1">
      <c r="A63" s="189" t="s">
        <v>189</v>
      </c>
      <c r="B63" s="247"/>
      <c r="C63" s="235"/>
      <c r="D63" s="169" t="s">
        <v>145</v>
      </c>
      <c r="E63" s="170" t="s">
        <v>146</v>
      </c>
      <c r="F63" s="169" t="s">
        <v>147</v>
      </c>
      <c r="G63" s="169" t="s">
        <v>119</v>
      </c>
      <c r="H63" s="171"/>
      <c r="I63" s="171"/>
      <c r="J63" s="168" t="s">
        <v>3</v>
      </c>
      <c r="K63" s="172"/>
      <c r="L63" s="173"/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</row>
    <row r="64" spans="1:27" s="166" customFormat="1" ht="21.75" customHeight="1">
      <c r="A64" s="240"/>
      <c r="B64" s="247"/>
      <c r="C64" s="236"/>
      <c r="D64" s="237"/>
      <c r="E64" s="237"/>
      <c r="F64" s="237"/>
      <c r="G64" s="237"/>
      <c r="H64" s="237"/>
      <c r="I64" s="237"/>
      <c r="J64" s="237"/>
      <c r="K64" s="237"/>
      <c r="L64" s="237"/>
      <c r="M64" s="237"/>
      <c r="N64" s="237"/>
      <c r="O64" s="23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</row>
    <row r="65" spans="1:27" s="166" customFormat="1" ht="21.75" customHeight="1">
      <c r="A65" s="241"/>
      <c r="B65" s="247"/>
      <c r="C65" s="238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</row>
    <row r="66" spans="1:27" s="166" customFormat="1" ht="15.75" customHeight="1">
      <c r="A66" s="241"/>
      <c r="B66" s="247"/>
      <c r="C66" s="238"/>
      <c r="D66" s="239"/>
      <c r="E66" s="239"/>
      <c r="F66" s="239"/>
      <c r="G66" s="239"/>
      <c r="H66" s="239"/>
      <c r="I66" s="239"/>
      <c r="J66" s="239"/>
      <c r="K66" s="239"/>
      <c r="L66" s="239"/>
      <c r="M66" s="239"/>
      <c r="N66" s="239"/>
      <c r="O66" s="239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65"/>
    </row>
    <row r="67" spans="1:27" s="166" customFormat="1" ht="15.75" customHeight="1">
      <c r="A67" s="242"/>
      <c r="B67" s="247"/>
      <c r="C67" s="238"/>
      <c r="D67" s="239"/>
      <c r="E67" s="239"/>
      <c r="F67" s="239"/>
      <c r="G67" s="239"/>
      <c r="H67" s="239"/>
      <c r="I67" s="239"/>
      <c r="J67" s="239"/>
      <c r="K67" s="239"/>
      <c r="L67" s="239"/>
      <c r="M67" s="239"/>
      <c r="N67" s="239"/>
      <c r="O67" s="239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</row>
    <row r="68" spans="1:27" ht="58.5" customHeight="1">
      <c r="A68" s="188" t="s">
        <v>190</v>
      </c>
      <c r="B68" s="247"/>
      <c r="C68" s="243" t="s">
        <v>264</v>
      </c>
      <c r="D68" s="100" t="s">
        <v>82</v>
      </c>
      <c r="E68" s="100" t="s">
        <v>79</v>
      </c>
      <c r="F68" s="99" t="s">
        <v>48</v>
      </c>
      <c r="G68" s="99" t="s">
        <v>92</v>
      </c>
      <c r="H68" s="84"/>
      <c r="I68" s="84"/>
      <c r="J68" s="80" t="s">
        <v>43</v>
      </c>
      <c r="K68" s="96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>
      <c r="A69" s="188"/>
      <c r="B69" s="247"/>
      <c r="C69" s="244"/>
      <c r="D69" s="99"/>
      <c r="E69" s="100"/>
      <c r="F69" s="99"/>
      <c r="G69" s="99"/>
      <c r="H69" s="84"/>
      <c r="I69" s="95"/>
      <c r="J69" s="80"/>
      <c r="K69" s="8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51.75" customHeight="1">
      <c r="A70" s="188" t="s">
        <v>236</v>
      </c>
      <c r="B70" s="247"/>
      <c r="C70" s="244"/>
      <c r="D70" s="99" t="s">
        <v>83</v>
      </c>
      <c r="E70" s="100" t="s">
        <v>81</v>
      </c>
      <c r="F70" s="99" t="s">
        <v>48</v>
      </c>
      <c r="G70" s="99" t="s">
        <v>91</v>
      </c>
      <c r="H70" s="84"/>
      <c r="I70" s="84"/>
      <c r="J70" s="80" t="s">
        <v>43</v>
      </c>
      <c r="K70" s="88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>
      <c r="A71" s="188"/>
      <c r="B71" s="247"/>
      <c r="C71" s="244"/>
      <c r="D71" s="99"/>
      <c r="E71" s="100"/>
      <c r="F71" s="99"/>
      <c r="G71" s="99"/>
      <c r="H71" s="84"/>
      <c r="I71" s="84"/>
      <c r="J71" s="80"/>
      <c r="K71" s="88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48.75" customHeight="1">
      <c r="A72" s="188" t="s">
        <v>237</v>
      </c>
      <c r="B72" s="247"/>
      <c r="C72" s="244"/>
      <c r="D72" s="99" t="s">
        <v>84</v>
      </c>
      <c r="E72" s="100" t="s">
        <v>81</v>
      </c>
      <c r="F72" s="99" t="s">
        <v>48</v>
      </c>
      <c r="G72" s="99" t="s">
        <v>90</v>
      </c>
      <c r="H72" s="84"/>
      <c r="I72" s="84"/>
      <c r="J72" s="80" t="s">
        <v>43</v>
      </c>
      <c r="K72" s="88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>
      <c r="A73" s="188"/>
      <c r="B73" s="247"/>
      <c r="C73" s="244"/>
      <c r="D73" s="99"/>
      <c r="E73" s="100"/>
      <c r="F73" s="99"/>
      <c r="G73" s="99"/>
      <c r="H73" s="84"/>
      <c r="I73" s="84"/>
      <c r="J73" s="80"/>
      <c r="K73" s="87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53.25" customHeight="1">
      <c r="A74" s="188" t="s">
        <v>238</v>
      </c>
      <c r="B74" s="247"/>
      <c r="C74" s="244"/>
      <c r="D74" s="80" t="s">
        <v>85</v>
      </c>
      <c r="E74" s="100" t="s">
        <v>81</v>
      </c>
      <c r="F74" s="99" t="s">
        <v>48</v>
      </c>
      <c r="G74" s="99" t="s">
        <v>89</v>
      </c>
      <c r="H74" s="84"/>
      <c r="I74" s="84"/>
      <c r="J74" s="80" t="s">
        <v>43</v>
      </c>
      <c r="K74" s="87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>
      <c r="A75" s="188"/>
      <c r="B75" s="247"/>
      <c r="C75" s="244"/>
      <c r="D75" s="99"/>
      <c r="E75" s="100"/>
      <c r="F75" s="99"/>
      <c r="G75" s="99"/>
      <c r="H75" s="84"/>
      <c r="I75" s="84"/>
      <c r="J75" s="80"/>
      <c r="K75" s="87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45" customHeight="1">
      <c r="A76" s="190" t="s">
        <v>239</v>
      </c>
      <c r="B76" s="247"/>
      <c r="C76" s="244"/>
      <c r="D76" s="99" t="s">
        <v>86</v>
      </c>
      <c r="E76" s="100" t="s">
        <v>87</v>
      </c>
      <c r="F76" s="99" t="s">
        <v>48</v>
      </c>
      <c r="G76" s="99" t="s">
        <v>88</v>
      </c>
      <c r="H76" s="84"/>
      <c r="I76" s="84"/>
      <c r="J76" s="84" t="s">
        <v>43</v>
      </c>
      <c r="K76" s="87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>
      <c r="A77" s="188"/>
      <c r="B77" s="247"/>
      <c r="C77" s="244"/>
      <c r="D77" s="99"/>
      <c r="E77" s="100"/>
      <c r="F77" s="99"/>
      <c r="G77" s="99"/>
      <c r="H77" s="84"/>
      <c r="I77" s="84"/>
      <c r="J77" s="80"/>
      <c r="K77" s="87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55.5" customHeight="1">
      <c r="A78" s="188" t="s">
        <v>240</v>
      </c>
      <c r="B78" s="247"/>
      <c r="C78" s="244"/>
      <c r="D78" s="99" t="s">
        <v>94</v>
      </c>
      <c r="E78" s="100" t="s">
        <v>87</v>
      </c>
      <c r="F78" s="99" t="s">
        <v>48</v>
      </c>
      <c r="G78" s="99" t="s">
        <v>93</v>
      </c>
      <c r="H78" s="84"/>
      <c r="I78" s="84"/>
      <c r="J78" s="123" t="s">
        <v>43</v>
      </c>
      <c r="K78" s="87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>
      <c r="A79" s="188"/>
      <c r="B79" s="247"/>
      <c r="C79" s="244"/>
      <c r="D79" s="99"/>
      <c r="E79" s="100"/>
      <c r="F79" s="99"/>
      <c r="G79" s="99"/>
      <c r="H79" s="84"/>
      <c r="I79" s="84"/>
      <c r="J79" s="84"/>
      <c r="K79" s="87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63.75" customHeight="1">
      <c r="A80" s="188" t="s">
        <v>241</v>
      </c>
      <c r="B80" s="247"/>
      <c r="C80" s="244"/>
      <c r="D80" s="99" t="s">
        <v>95</v>
      </c>
      <c r="E80" s="100" t="s">
        <v>96</v>
      </c>
      <c r="F80" s="99" t="s">
        <v>97</v>
      </c>
      <c r="G80" s="99" t="s">
        <v>80</v>
      </c>
      <c r="H80" s="115" t="s">
        <v>98</v>
      </c>
      <c r="I80" s="84"/>
      <c r="J80" s="80" t="s">
        <v>4</v>
      </c>
      <c r="K80" s="87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>
      <c r="A81" s="188"/>
      <c r="B81" s="247"/>
      <c r="C81" s="244"/>
      <c r="D81" s="99"/>
      <c r="E81" s="100"/>
      <c r="F81" s="99"/>
      <c r="G81" s="99"/>
      <c r="H81" s="84"/>
      <c r="I81" s="84"/>
      <c r="J81" s="80"/>
      <c r="K81" s="90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51" customHeight="1">
      <c r="A82" s="188" t="s">
        <v>242</v>
      </c>
      <c r="B82" s="247"/>
      <c r="C82" s="244"/>
      <c r="D82" s="100" t="s">
        <v>99</v>
      </c>
      <c r="E82" s="101" t="s">
        <v>100</v>
      </c>
      <c r="F82" s="99" t="s">
        <v>97</v>
      </c>
      <c r="G82" s="99" t="s">
        <v>80</v>
      </c>
      <c r="H82" s="115" t="s">
        <v>98</v>
      </c>
      <c r="I82" s="95"/>
      <c r="J82" s="80" t="s">
        <v>4</v>
      </c>
      <c r="K82" s="90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>
      <c r="A83" s="188"/>
      <c r="B83" s="247"/>
      <c r="C83" s="244"/>
      <c r="D83" s="100"/>
      <c r="E83" s="100"/>
      <c r="F83" s="99"/>
      <c r="G83" s="99"/>
      <c r="H83" s="84"/>
      <c r="I83" s="95"/>
      <c r="J83" s="80"/>
      <c r="K83" s="90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48" customHeight="1">
      <c r="A84" s="188" t="s">
        <v>243</v>
      </c>
      <c r="B84" s="247"/>
      <c r="C84" s="244"/>
      <c r="D84" s="100" t="s">
        <v>124</v>
      </c>
      <c r="E84" s="100" t="s">
        <v>101</v>
      </c>
      <c r="F84" s="99" t="s">
        <v>48</v>
      </c>
      <c r="G84" s="99" t="s">
        <v>80</v>
      </c>
      <c r="H84" s="84"/>
      <c r="I84" s="95"/>
      <c r="J84" s="80" t="s">
        <v>43</v>
      </c>
      <c r="K84" s="90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>
      <c r="A85" s="188"/>
      <c r="B85" s="247"/>
      <c r="C85" s="244"/>
      <c r="D85" s="100"/>
      <c r="E85" s="126"/>
      <c r="F85" s="99"/>
      <c r="G85" s="99"/>
      <c r="H85" s="84"/>
      <c r="I85" s="84"/>
      <c r="J85" s="80"/>
      <c r="K85" s="96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49.5" customHeight="1">
      <c r="A86" s="188" t="s">
        <v>244</v>
      </c>
      <c r="B86" s="247"/>
      <c r="C86" s="244"/>
      <c r="D86" s="99" t="s">
        <v>191</v>
      </c>
      <c r="E86" s="100" t="s">
        <v>102</v>
      </c>
      <c r="F86" s="99" t="s">
        <v>48</v>
      </c>
      <c r="G86" s="99" t="s">
        <v>80</v>
      </c>
      <c r="H86" s="84"/>
      <c r="I86" s="95"/>
      <c r="J86" s="80" t="s">
        <v>43</v>
      </c>
      <c r="K86" s="88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>
      <c r="A87" s="188"/>
      <c r="B87" s="247"/>
      <c r="C87" s="244"/>
      <c r="D87" s="99"/>
      <c r="E87" s="126"/>
      <c r="F87" s="99"/>
      <c r="G87" s="99"/>
      <c r="H87" s="84"/>
      <c r="I87" s="84"/>
      <c r="J87" s="80"/>
      <c r="K87" s="88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75.75" customHeight="1">
      <c r="A88" s="188" t="s">
        <v>245</v>
      </c>
      <c r="B88" s="247"/>
      <c r="C88" s="244"/>
      <c r="D88" s="99" t="s">
        <v>115</v>
      </c>
      <c r="E88" s="100" t="s">
        <v>141</v>
      </c>
      <c r="F88" s="99" t="s">
        <v>142</v>
      </c>
      <c r="G88" s="99" t="s">
        <v>80</v>
      </c>
      <c r="H88" s="84"/>
      <c r="I88" s="84"/>
      <c r="J88" s="80" t="s">
        <v>3</v>
      </c>
      <c r="K88" s="87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6.5" customHeight="1">
      <c r="A89" s="188"/>
      <c r="B89" s="247"/>
      <c r="C89" s="244"/>
      <c r="D89" s="99"/>
      <c r="E89" s="100"/>
      <c r="F89" s="99"/>
      <c r="G89" s="99"/>
      <c r="H89" s="84"/>
      <c r="I89" s="84"/>
      <c r="J89" s="80"/>
      <c r="K89" s="87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51.75" customHeight="1">
      <c r="A90" s="188" t="s">
        <v>246</v>
      </c>
      <c r="B90" s="247"/>
      <c r="C90" s="244"/>
      <c r="D90" s="99" t="s">
        <v>143</v>
      </c>
      <c r="E90" s="101" t="s">
        <v>205</v>
      </c>
      <c r="F90" s="99" t="s">
        <v>48</v>
      </c>
      <c r="G90" s="99" t="s">
        <v>144</v>
      </c>
      <c r="H90" s="84"/>
      <c r="I90" s="84"/>
      <c r="J90" s="80" t="s">
        <v>43</v>
      </c>
      <c r="K90" s="87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>
      <c r="A91" s="188"/>
      <c r="B91" s="247"/>
      <c r="C91" s="244"/>
      <c r="D91" s="99"/>
      <c r="E91" s="100"/>
      <c r="F91" s="99"/>
      <c r="G91" s="99"/>
      <c r="H91" s="84"/>
      <c r="I91" s="84"/>
      <c r="J91" s="80"/>
      <c r="K91" s="87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64.5" customHeight="1">
      <c r="A92" s="188" t="s">
        <v>247</v>
      </c>
      <c r="B92" s="247"/>
      <c r="C92" s="244"/>
      <c r="D92" s="101" t="s">
        <v>57</v>
      </c>
      <c r="E92" s="101" t="s">
        <v>148</v>
      </c>
      <c r="F92" s="99" t="s">
        <v>59</v>
      </c>
      <c r="G92" s="99" t="s">
        <v>80</v>
      </c>
      <c r="H92" s="115" t="s">
        <v>158</v>
      </c>
      <c r="I92" s="84"/>
      <c r="J92" s="80" t="s">
        <v>3</v>
      </c>
      <c r="K92" s="90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>
      <c r="A93" s="188"/>
      <c r="B93" s="247"/>
      <c r="C93" s="244"/>
      <c r="D93" s="101"/>
      <c r="E93" s="101"/>
      <c r="F93" s="99"/>
      <c r="G93" s="99"/>
      <c r="H93" s="84"/>
      <c r="I93" s="84"/>
      <c r="J93" s="80"/>
      <c r="K93" s="90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48.75" customHeight="1">
      <c r="A94" s="188" t="s">
        <v>248</v>
      </c>
      <c r="B94" s="247"/>
      <c r="C94" s="244"/>
      <c r="D94" s="101" t="s">
        <v>192</v>
      </c>
      <c r="E94" s="101" t="s">
        <v>193</v>
      </c>
      <c r="F94" s="99" t="s">
        <v>48</v>
      </c>
      <c r="G94" s="99" t="s">
        <v>194</v>
      </c>
      <c r="H94" s="84"/>
      <c r="I94" s="84"/>
      <c r="J94" s="80" t="s">
        <v>43</v>
      </c>
      <c r="K94" s="90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>
      <c r="A95" s="188"/>
      <c r="B95" s="247"/>
      <c r="C95" s="244"/>
      <c r="D95" s="86"/>
      <c r="E95" s="86"/>
      <c r="F95" s="86"/>
      <c r="G95" s="86"/>
      <c r="H95" s="86"/>
      <c r="I95" s="88"/>
      <c r="J95" s="80"/>
      <c r="K95" s="90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50.25" customHeight="1">
      <c r="A96" s="188" t="s">
        <v>249</v>
      </c>
      <c r="B96" s="247"/>
      <c r="C96" s="244"/>
      <c r="D96" s="100" t="s">
        <v>195</v>
      </c>
      <c r="E96" s="100" t="s">
        <v>196</v>
      </c>
      <c r="F96" s="99" t="s">
        <v>197</v>
      </c>
      <c r="G96" s="99" t="s">
        <v>194</v>
      </c>
      <c r="H96" s="115" t="s">
        <v>198</v>
      </c>
      <c r="I96" s="95"/>
      <c r="J96" s="80" t="s">
        <v>45</v>
      </c>
      <c r="K96" s="90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>
      <c r="A97" s="188"/>
      <c r="B97" s="247"/>
      <c r="C97" s="244"/>
      <c r="D97" s="100"/>
      <c r="E97" s="100"/>
      <c r="F97" s="99"/>
      <c r="G97" s="99"/>
      <c r="H97" s="84"/>
      <c r="I97" s="84"/>
      <c r="J97" s="80"/>
      <c r="K97" s="96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45.75" customHeight="1">
      <c r="A98" s="188" t="s">
        <v>250</v>
      </c>
      <c r="B98" s="247"/>
      <c r="C98" s="244"/>
      <c r="D98" s="99" t="s">
        <v>199</v>
      </c>
      <c r="E98" s="100" t="s">
        <v>200</v>
      </c>
      <c r="F98" s="99" t="s">
        <v>48</v>
      </c>
      <c r="G98" s="99" t="s">
        <v>201</v>
      </c>
      <c r="H98" s="84"/>
      <c r="I98" s="95"/>
      <c r="J98" s="95" t="s">
        <v>43</v>
      </c>
      <c r="K98" s="88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>
      <c r="A99" s="188"/>
      <c r="B99" s="247"/>
      <c r="C99" s="244"/>
      <c r="D99" s="99"/>
      <c r="E99" s="100"/>
      <c r="F99" s="99"/>
      <c r="G99" s="99"/>
      <c r="H99" s="84"/>
      <c r="I99" s="84"/>
      <c r="J99" s="80"/>
      <c r="K99" s="88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70.5" customHeight="1">
      <c r="A100" s="188" t="s">
        <v>251</v>
      </c>
      <c r="B100" s="247"/>
      <c r="C100" s="244"/>
      <c r="D100" s="99" t="s">
        <v>202</v>
      </c>
      <c r="E100" s="100" t="s">
        <v>203</v>
      </c>
      <c r="F100" s="99" t="s">
        <v>204</v>
      </c>
      <c r="G100" s="99" t="s">
        <v>80</v>
      </c>
      <c r="H100" s="115" t="s">
        <v>98</v>
      </c>
      <c r="I100" s="84"/>
      <c r="J100" s="80" t="s">
        <v>3</v>
      </c>
      <c r="K100" s="87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>
      <c r="A101" s="188"/>
      <c r="B101" s="247"/>
      <c r="C101" s="244"/>
      <c r="D101" s="101"/>
      <c r="E101" s="101"/>
      <c r="F101" s="99"/>
      <c r="G101" s="99"/>
      <c r="H101" s="84"/>
      <c r="I101" s="84"/>
      <c r="J101" s="80"/>
      <c r="K101" s="90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49.5" customHeight="1">
      <c r="A102" s="188" t="s">
        <v>252</v>
      </c>
      <c r="B102" s="247"/>
      <c r="C102" s="244"/>
      <c r="D102" s="100" t="s">
        <v>206</v>
      </c>
      <c r="E102" s="100" t="s">
        <v>207</v>
      </c>
      <c r="F102" s="99" t="s">
        <v>48</v>
      </c>
      <c r="G102" s="99" t="s">
        <v>80</v>
      </c>
      <c r="H102" s="84"/>
      <c r="I102" s="95"/>
      <c r="J102" s="80" t="s">
        <v>43</v>
      </c>
      <c r="K102" s="90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>
      <c r="A103" s="188"/>
      <c r="B103" s="247"/>
      <c r="C103" s="244"/>
      <c r="D103" s="100"/>
      <c r="E103" s="100"/>
      <c r="F103" s="99"/>
      <c r="G103" s="99"/>
      <c r="H103" s="84"/>
      <c r="I103" s="84"/>
      <c r="J103" s="80"/>
      <c r="K103" s="96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53.25" customHeight="1">
      <c r="A104" s="188" t="s">
        <v>253</v>
      </c>
      <c r="B104" s="247"/>
      <c r="C104" s="244"/>
      <c r="D104" s="99" t="s">
        <v>208</v>
      </c>
      <c r="E104" s="100" t="s">
        <v>209</v>
      </c>
      <c r="F104" s="99" t="s">
        <v>48</v>
      </c>
      <c r="G104" s="99" t="s">
        <v>80</v>
      </c>
      <c r="H104" s="84"/>
      <c r="I104" s="95"/>
      <c r="J104" s="80" t="s">
        <v>43</v>
      </c>
      <c r="K104" s="88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>
      <c r="A105" s="188"/>
      <c r="B105" s="247"/>
      <c r="C105" s="244"/>
      <c r="D105" s="99"/>
      <c r="E105" s="100"/>
      <c r="F105" s="99"/>
      <c r="G105" s="99"/>
      <c r="H105" s="84"/>
      <c r="I105" s="84"/>
      <c r="J105" s="80"/>
      <c r="K105" s="88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70.5" customHeight="1">
      <c r="A106" s="188" t="s">
        <v>254</v>
      </c>
      <c r="B106" s="247"/>
      <c r="C106" s="244"/>
      <c r="D106" s="99" t="s">
        <v>210</v>
      </c>
      <c r="E106" s="100" t="s">
        <v>211</v>
      </c>
      <c r="F106" s="99" t="s">
        <v>212</v>
      </c>
      <c r="G106" s="99" t="s">
        <v>213</v>
      </c>
      <c r="H106" s="115" t="s">
        <v>214</v>
      </c>
      <c r="I106" s="84"/>
      <c r="J106" s="80" t="s">
        <v>45</v>
      </c>
      <c r="K106" s="87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>
      <c r="A107" s="188"/>
      <c r="B107" s="247"/>
      <c r="C107" s="244"/>
      <c r="D107" s="101"/>
      <c r="E107" s="101"/>
      <c r="F107" s="99"/>
      <c r="G107" s="99"/>
      <c r="H107" s="84"/>
      <c r="I107" s="84"/>
      <c r="J107" s="80"/>
      <c r="K107" s="90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50.25" customHeight="1">
      <c r="A108" s="190" t="s">
        <v>255</v>
      </c>
      <c r="B108" s="247"/>
      <c r="C108" s="244"/>
      <c r="D108" s="86" t="s">
        <v>215</v>
      </c>
      <c r="E108" s="86" t="s">
        <v>216</v>
      </c>
      <c r="F108" s="86" t="s">
        <v>217</v>
      </c>
      <c r="G108" s="86" t="s">
        <v>80</v>
      </c>
      <c r="H108" s="227" t="s">
        <v>218</v>
      </c>
      <c r="I108" s="93"/>
      <c r="J108" s="80" t="s">
        <v>45</v>
      </c>
      <c r="K108" s="90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>
      <c r="A109" s="188"/>
      <c r="B109" s="247"/>
      <c r="C109" s="244"/>
      <c r="D109" s="100"/>
      <c r="E109" s="100"/>
      <c r="F109" s="99"/>
      <c r="G109" s="99"/>
      <c r="H109" s="84"/>
      <c r="I109" s="95"/>
      <c r="J109" s="80"/>
      <c r="K109" s="90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48.75" customHeight="1">
      <c r="A110" s="188" t="s">
        <v>256</v>
      </c>
      <c r="B110" s="247"/>
      <c r="C110" s="244"/>
      <c r="D110" s="100" t="s">
        <v>219</v>
      </c>
      <c r="E110" s="100" t="s">
        <v>220</v>
      </c>
      <c r="F110" s="99" t="s">
        <v>48</v>
      </c>
      <c r="G110" s="99" t="s">
        <v>80</v>
      </c>
      <c r="H110" s="84"/>
      <c r="I110" s="84"/>
      <c r="J110" s="84" t="s">
        <v>43</v>
      </c>
      <c r="K110" s="96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>
      <c r="A111" s="188"/>
      <c r="B111" s="247"/>
      <c r="C111" s="244"/>
      <c r="D111" s="99"/>
      <c r="E111" s="100"/>
      <c r="F111" s="99"/>
      <c r="G111" s="99"/>
      <c r="H111" s="84"/>
      <c r="I111" s="95"/>
      <c r="J111" s="80"/>
      <c r="K111" s="88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50.25" customHeight="1">
      <c r="A112" s="188" t="s">
        <v>257</v>
      </c>
      <c r="B112" s="247"/>
      <c r="C112" s="244"/>
      <c r="D112" s="99" t="s">
        <v>221</v>
      </c>
      <c r="E112" s="100" t="s">
        <v>222</v>
      </c>
      <c r="F112" s="99" t="s">
        <v>48</v>
      </c>
      <c r="G112" s="99" t="s">
        <v>80</v>
      </c>
      <c r="H112" s="84"/>
      <c r="I112" s="84"/>
      <c r="J112" s="80" t="s">
        <v>43</v>
      </c>
      <c r="K112" s="88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>
      <c r="A113" s="188"/>
      <c r="B113" s="247"/>
      <c r="C113" s="244"/>
      <c r="D113" s="99"/>
      <c r="E113" s="100"/>
      <c r="F113" s="99"/>
      <c r="G113" s="99"/>
      <c r="H113" s="84"/>
      <c r="I113" s="84"/>
      <c r="J113" s="80"/>
      <c r="K113" s="87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52.5" customHeight="1">
      <c r="A114" s="188" t="s">
        <v>258</v>
      </c>
      <c r="B114" s="247"/>
      <c r="C114" s="244"/>
      <c r="D114" s="101" t="s">
        <v>223</v>
      </c>
      <c r="E114" s="101" t="s">
        <v>224</v>
      </c>
      <c r="F114" s="99" t="s">
        <v>48</v>
      </c>
      <c r="G114" s="99" t="s">
        <v>80</v>
      </c>
      <c r="H114" s="84"/>
      <c r="I114" s="84"/>
      <c r="J114" s="80" t="s">
        <v>43</v>
      </c>
      <c r="K114" s="90"/>
      <c r="L114" s="27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>
      <c r="A115" s="188"/>
      <c r="B115" s="247"/>
      <c r="C115" s="244"/>
      <c r="D115" s="99"/>
      <c r="E115" s="100"/>
      <c r="F115" s="99"/>
      <c r="G115" s="99"/>
      <c r="H115" s="84"/>
      <c r="I115" s="84"/>
      <c r="J115" s="84"/>
      <c r="K115" s="90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57" customHeight="1">
      <c r="A116" s="188" t="s">
        <v>259</v>
      </c>
      <c r="B116" s="247"/>
      <c r="C116" s="244"/>
      <c r="D116" s="100" t="s">
        <v>225</v>
      </c>
      <c r="E116" s="101" t="s">
        <v>226</v>
      </c>
      <c r="F116" s="99" t="s">
        <v>48</v>
      </c>
      <c r="G116" s="99" t="s">
        <v>80</v>
      </c>
      <c r="H116" s="84"/>
      <c r="I116" s="95"/>
      <c r="J116" s="80" t="s">
        <v>43</v>
      </c>
      <c r="K116" s="90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>
      <c r="A117" s="188"/>
      <c r="B117" s="247"/>
      <c r="C117" s="244"/>
      <c r="D117" s="100"/>
      <c r="E117" s="100"/>
      <c r="F117" s="99"/>
      <c r="G117" s="99"/>
      <c r="H117" s="84"/>
      <c r="I117" s="95"/>
      <c r="J117" s="80"/>
      <c r="K117" s="90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63" customHeight="1">
      <c r="A118" s="188" t="s">
        <v>260</v>
      </c>
      <c r="B118" s="247"/>
      <c r="C118" s="244"/>
      <c r="D118" s="100" t="s">
        <v>227</v>
      </c>
      <c r="E118" s="100" t="s">
        <v>228</v>
      </c>
      <c r="F118" s="99" t="s">
        <v>48</v>
      </c>
      <c r="G118" s="99" t="s">
        <v>80</v>
      </c>
      <c r="H118" s="84"/>
      <c r="I118" s="84"/>
      <c r="J118" s="80" t="s">
        <v>43</v>
      </c>
      <c r="K118" s="96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>
      <c r="A119" s="188"/>
      <c r="B119" s="247"/>
      <c r="C119" s="244"/>
      <c r="D119" s="100"/>
      <c r="E119" s="100"/>
      <c r="F119" s="99"/>
      <c r="G119" s="99"/>
      <c r="H119" s="84"/>
      <c r="I119" s="84"/>
      <c r="J119" s="80"/>
      <c r="K119" s="96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56.25" customHeight="1">
      <c r="A120" s="188" t="s">
        <v>261</v>
      </c>
      <c r="B120" s="247"/>
      <c r="C120" s="244"/>
      <c r="D120" s="108" t="s">
        <v>229</v>
      </c>
      <c r="E120" s="101" t="s">
        <v>230</v>
      </c>
      <c r="F120" s="99" t="s">
        <v>231</v>
      </c>
      <c r="G120" s="99" t="s">
        <v>80</v>
      </c>
      <c r="H120" s="84"/>
      <c r="I120" s="84"/>
      <c r="J120" s="80" t="s">
        <v>43</v>
      </c>
      <c r="K120" s="96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>
      <c r="A121" s="188"/>
      <c r="B121" s="247"/>
      <c r="C121" s="244"/>
      <c r="D121" s="100"/>
      <c r="E121" s="100"/>
      <c r="F121" s="99"/>
      <c r="G121" s="99"/>
      <c r="H121" s="84"/>
      <c r="I121" s="84"/>
      <c r="J121" s="84"/>
      <c r="K121" s="96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52.5" customHeight="1">
      <c r="A122" s="188" t="s">
        <v>262</v>
      </c>
      <c r="B122" s="248"/>
      <c r="C122" s="245"/>
      <c r="D122" s="228" t="s">
        <v>232</v>
      </c>
      <c r="E122" s="101" t="s">
        <v>233</v>
      </c>
      <c r="F122" s="99" t="s">
        <v>234</v>
      </c>
      <c r="G122" s="99" t="s">
        <v>213</v>
      </c>
      <c r="H122" s="115" t="s">
        <v>235</v>
      </c>
      <c r="I122" s="95"/>
      <c r="J122" s="80" t="s">
        <v>45</v>
      </c>
      <c r="K122" s="88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>
      <c r="A123" s="188"/>
      <c r="B123" s="116"/>
      <c r="C123" s="198"/>
      <c r="D123" s="99"/>
      <c r="E123" s="100"/>
      <c r="F123" s="99"/>
      <c r="G123" s="99"/>
      <c r="H123" s="84"/>
      <c r="I123" s="95"/>
      <c r="J123" s="80"/>
      <c r="K123" s="88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>
      <c r="A124" s="188"/>
      <c r="B124" s="116"/>
      <c r="C124" s="204"/>
      <c r="D124" s="99"/>
      <c r="E124" s="126"/>
      <c r="F124" s="99"/>
      <c r="G124" s="99"/>
      <c r="H124" s="84"/>
      <c r="I124" s="84"/>
      <c r="J124" s="85"/>
      <c r="K124" s="88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>
      <c r="A125" s="188"/>
      <c r="B125" s="116"/>
      <c r="C125" s="203"/>
      <c r="D125" s="99"/>
      <c r="E125" s="100"/>
      <c r="F125" s="99"/>
      <c r="G125" s="99"/>
      <c r="H125" s="84"/>
      <c r="I125" s="84"/>
      <c r="J125" s="80"/>
      <c r="K125" s="88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>
      <c r="A126" s="188"/>
      <c r="B126" s="116"/>
      <c r="C126" s="198"/>
      <c r="D126" s="108"/>
      <c r="E126" s="100"/>
      <c r="F126" s="99"/>
      <c r="G126" s="99"/>
      <c r="H126" s="84"/>
      <c r="I126" s="84"/>
      <c r="J126" s="80"/>
      <c r="K126" s="87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>
      <c r="A127" s="188"/>
      <c r="B127" s="116"/>
      <c r="C127" s="198"/>
      <c r="D127" s="99"/>
      <c r="E127" s="100"/>
      <c r="F127" s="99"/>
      <c r="G127" s="99"/>
      <c r="H127" s="84"/>
      <c r="I127" s="84"/>
      <c r="J127" s="80"/>
      <c r="K127" s="87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>
      <c r="A128" s="188"/>
      <c r="B128" s="116"/>
      <c r="C128" s="198"/>
      <c r="D128" s="108"/>
      <c r="E128" s="126"/>
      <c r="F128" s="99"/>
      <c r="G128" s="99"/>
      <c r="H128" s="84"/>
      <c r="I128" s="84"/>
      <c r="J128" s="80"/>
      <c r="K128" s="90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>
      <c r="A129" s="188"/>
      <c r="B129" s="116"/>
      <c r="C129" s="198"/>
      <c r="D129" s="101"/>
      <c r="E129" s="101"/>
      <c r="F129" s="99"/>
      <c r="G129" s="99"/>
      <c r="H129" s="84"/>
      <c r="I129" s="84"/>
      <c r="J129" s="80"/>
      <c r="K129" s="90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>
      <c r="A130" s="188"/>
      <c r="B130" s="116"/>
      <c r="C130" s="198"/>
      <c r="D130" s="108"/>
      <c r="E130" s="126"/>
      <c r="F130" s="99"/>
      <c r="G130" s="99"/>
      <c r="H130" s="84"/>
      <c r="I130" s="84"/>
      <c r="J130" s="80"/>
      <c r="K130" s="90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>
      <c r="A131" s="188"/>
      <c r="B131" s="116"/>
      <c r="C131" s="198"/>
      <c r="D131" s="101"/>
      <c r="E131" s="101"/>
      <c r="F131" s="99"/>
      <c r="G131" s="99"/>
      <c r="H131" s="84"/>
      <c r="I131" s="84"/>
      <c r="J131" s="80"/>
      <c r="K131" s="90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>
      <c r="A132" s="188"/>
      <c r="B132" s="116"/>
      <c r="C132" s="205"/>
      <c r="D132" s="101"/>
      <c r="E132" s="126"/>
      <c r="F132" s="99"/>
      <c r="G132" s="99"/>
      <c r="H132" s="84"/>
      <c r="I132" s="84"/>
      <c r="J132" s="84"/>
      <c r="K132" s="90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>
      <c r="A133" s="188"/>
      <c r="B133" s="116"/>
      <c r="C133" s="202"/>
      <c r="D133" s="101"/>
      <c r="E133" s="101"/>
      <c r="F133" s="99"/>
      <c r="G133" s="99"/>
      <c r="H133" s="84"/>
      <c r="I133" s="84"/>
      <c r="J133" s="80"/>
      <c r="K133" s="90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>
      <c r="A134" s="188"/>
      <c r="B134" s="116"/>
      <c r="C134" s="200"/>
      <c r="D134" s="101"/>
      <c r="E134" s="101"/>
      <c r="F134" s="99"/>
      <c r="G134" s="99"/>
      <c r="H134" s="84"/>
      <c r="I134" s="84"/>
      <c r="J134" s="80"/>
      <c r="K134" s="90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>
      <c r="A135" s="188"/>
      <c r="B135" s="116"/>
      <c r="C135" s="200"/>
      <c r="D135" s="86"/>
      <c r="E135" s="92"/>
      <c r="F135" s="47"/>
      <c r="G135" s="47"/>
      <c r="H135" s="47"/>
      <c r="I135" s="50"/>
      <c r="J135" s="122"/>
      <c r="K135" s="5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>
      <c r="A136" s="188"/>
      <c r="B136" s="116"/>
      <c r="C136" s="200"/>
      <c r="D136" s="86"/>
      <c r="E136" s="109"/>
      <c r="F136" s="26"/>
      <c r="G136" s="26"/>
      <c r="H136" s="26"/>
      <c r="I136" s="16"/>
      <c r="J136" s="14"/>
      <c r="K136" s="17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>
      <c r="A137" s="188"/>
      <c r="B137" s="116"/>
      <c r="C137" s="200"/>
      <c r="D137" s="86"/>
      <c r="E137" s="109"/>
      <c r="F137" s="26"/>
      <c r="G137" s="26"/>
      <c r="H137" s="26"/>
      <c r="I137" s="16"/>
      <c r="J137" s="14"/>
      <c r="K137" s="17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>
      <c r="A138" s="188"/>
      <c r="B138" s="116"/>
      <c r="C138" s="200"/>
      <c r="D138" s="86"/>
      <c r="E138" s="109"/>
      <c r="F138" s="26"/>
      <c r="G138" s="26"/>
      <c r="H138" s="26"/>
      <c r="I138" s="16"/>
      <c r="J138" s="14"/>
      <c r="K138" s="18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>
      <c r="A139" s="188"/>
      <c r="B139" s="116"/>
      <c r="C139" s="200"/>
      <c r="D139" s="86"/>
      <c r="E139" s="109"/>
      <c r="F139" s="26"/>
      <c r="G139" s="26"/>
      <c r="H139" s="26"/>
      <c r="I139" s="16"/>
      <c r="J139" s="14"/>
      <c r="K139" s="17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>
      <c r="A140" s="188"/>
      <c r="B140" s="116"/>
      <c r="C140" s="200"/>
      <c r="D140" s="86"/>
      <c r="E140" s="109"/>
      <c r="F140" s="26"/>
      <c r="G140" s="26"/>
      <c r="H140" s="26"/>
      <c r="I140" s="16"/>
      <c r="J140" s="14"/>
      <c r="K140" s="17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>
      <c r="A141" s="188"/>
      <c r="B141" s="116"/>
      <c r="C141" s="198"/>
      <c r="D141" s="86"/>
      <c r="E141" s="109"/>
      <c r="F141" s="26"/>
      <c r="G141" s="26"/>
      <c r="H141" s="26"/>
      <c r="I141" s="16"/>
      <c r="J141" s="14"/>
      <c r="K141" s="17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>
      <c r="A142" s="188"/>
      <c r="B142" s="116"/>
      <c r="C142" s="201"/>
      <c r="D142" s="86"/>
      <c r="E142" s="109"/>
      <c r="F142" s="26"/>
      <c r="G142" s="26"/>
      <c r="H142" s="26"/>
      <c r="I142" s="16"/>
      <c r="J142" s="14"/>
      <c r="K142" s="17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>
      <c r="A143" s="188"/>
      <c r="B143" s="116"/>
      <c r="C143" s="201"/>
      <c r="D143" s="86"/>
      <c r="E143" s="109"/>
      <c r="F143" s="26"/>
      <c r="G143" s="26"/>
      <c r="H143" s="26"/>
      <c r="I143" s="16"/>
      <c r="J143" s="14"/>
      <c r="K143" s="17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>
      <c r="A144" s="188"/>
      <c r="B144" s="116"/>
      <c r="C144" s="201"/>
      <c r="D144" s="86"/>
      <c r="E144" s="109"/>
      <c r="F144" s="26"/>
      <c r="G144" s="26"/>
      <c r="H144" s="26"/>
      <c r="I144" s="16"/>
      <c r="J144" s="14"/>
      <c r="K144" s="17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>
      <c r="A145" s="188"/>
      <c r="B145" s="116"/>
      <c r="C145" s="199"/>
      <c r="D145" s="86"/>
      <c r="E145" s="109"/>
      <c r="F145" s="26"/>
      <c r="G145" s="26"/>
      <c r="H145" s="26"/>
      <c r="I145" s="16"/>
      <c r="J145" s="14"/>
      <c r="K145" s="17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>
      <c r="A146" s="188"/>
      <c r="B146" s="116"/>
      <c r="C146" s="198"/>
      <c r="D146" s="86"/>
      <c r="E146" s="109"/>
      <c r="F146" s="26"/>
      <c r="G146" s="26"/>
      <c r="H146" s="26"/>
      <c r="I146" s="16"/>
      <c r="J146" s="14"/>
      <c r="K146" s="17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>
      <c r="A147" s="188"/>
      <c r="B147" s="116"/>
      <c r="C147" s="206"/>
      <c r="D147" s="86"/>
      <c r="E147" s="109"/>
      <c r="F147" s="26"/>
      <c r="G147" s="26"/>
      <c r="H147" s="26"/>
      <c r="I147" s="16"/>
      <c r="J147" s="14"/>
      <c r="K147" s="17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>
      <c r="A148" s="188"/>
      <c r="B148" s="116"/>
      <c r="C148" s="207"/>
      <c r="D148" s="86"/>
      <c r="E148" s="109"/>
      <c r="F148" s="26"/>
      <c r="G148" s="26"/>
      <c r="H148" s="26"/>
      <c r="I148" s="16"/>
      <c r="J148" s="14"/>
      <c r="K148" s="17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>
      <c r="A149" s="188"/>
      <c r="B149" s="116"/>
      <c r="C149" s="207"/>
      <c r="D149" s="86"/>
      <c r="E149" s="109"/>
      <c r="F149" s="26"/>
      <c r="G149" s="26"/>
      <c r="H149" s="26"/>
      <c r="I149" s="16"/>
      <c r="J149" s="14"/>
      <c r="K149" s="17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>
      <c r="A150" s="188"/>
      <c r="B150" s="116"/>
      <c r="C150" s="207"/>
      <c r="D150" s="86"/>
      <c r="E150" s="109"/>
      <c r="F150" s="26"/>
      <c r="G150" s="26"/>
      <c r="H150" s="26"/>
      <c r="I150" s="16"/>
      <c r="J150" s="14"/>
      <c r="K150" s="17"/>
      <c r="L150" s="27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>
      <c r="A151" s="188"/>
      <c r="B151" s="116"/>
      <c r="C151" s="207"/>
      <c r="D151" s="86"/>
      <c r="E151" s="109"/>
      <c r="F151" s="26"/>
      <c r="G151" s="26"/>
      <c r="H151" s="26"/>
      <c r="I151" s="16"/>
      <c r="J151" s="14"/>
      <c r="K151" s="17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>
      <c r="A152" s="188"/>
      <c r="B152" s="116"/>
      <c r="C152" s="207"/>
      <c r="D152" s="86"/>
      <c r="E152" s="109"/>
      <c r="F152" s="26"/>
      <c r="G152" s="26"/>
      <c r="H152" s="26"/>
      <c r="I152" s="16"/>
      <c r="J152" s="14"/>
      <c r="K152" s="17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>
      <c r="A153" s="188"/>
      <c r="B153" s="116"/>
      <c r="C153" s="207"/>
      <c r="D153" s="86"/>
      <c r="E153" s="109"/>
      <c r="F153" s="26"/>
      <c r="G153" s="26"/>
      <c r="H153" s="26"/>
      <c r="I153" s="16"/>
      <c r="J153" s="14"/>
      <c r="K153" s="30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>
      <c r="A154" s="188"/>
      <c r="B154" s="116"/>
      <c r="C154" s="207"/>
      <c r="D154" s="86"/>
      <c r="E154" s="109"/>
      <c r="F154" s="26"/>
      <c r="G154" s="26"/>
      <c r="H154" s="26"/>
      <c r="I154" s="16"/>
      <c r="J154" s="14"/>
      <c r="K154" s="17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>
      <c r="A155" s="188"/>
      <c r="B155" s="116"/>
      <c r="C155" s="207"/>
      <c r="D155" s="86"/>
      <c r="E155" s="109"/>
      <c r="F155" s="26"/>
      <c r="G155" s="26"/>
      <c r="H155" s="26"/>
      <c r="I155" s="16"/>
      <c r="J155" s="14"/>
      <c r="K155" s="17"/>
      <c r="L155" s="31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>
      <c r="A156" s="188"/>
      <c r="B156" s="116"/>
      <c r="C156" s="207"/>
      <c r="D156" s="86"/>
      <c r="E156" s="109"/>
      <c r="F156" s="43"/>
      <c r="G156" s="43"/>
      <c r="H156" s="43"/>
      <c r="I156" s="16"/>
      <c r="J156" s="14"/>
      <c r="K156" s="17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>
      <c r="A157" s="188"/>
      <c r="B157" s="116"/>
      <c r="C157" s="207"/>
      <c r="D157" s="86"/>
      <c r="E157" s="109"/>
      <c r="F157" s="26"/>
      <c r="G157" s="26"/>
      <c r="H157" s="26"/>
      <c r="I157" s="16"/>
      <c r="J157" s="14"/>
      <c r="K157" s="32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>
      <c r="A158" s="188"/>
      <c r="B158" s="116"/>
      <c r="C158" s="207"/>
      <c r="D158" s="86"/>
      <c r="E158" s="109"/>
      <c r="F158" s="26"/>
      <c r="G158" s="26"/>
      <c r="H158" s="26"/>
      <c r="I158" s="16"/>
      <c r="J158" s="14"/>
      <c r="K158" s="17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>
      <c r="A159" s="188"/>
      <c r="B159" s="116"/>
      <c r="C159" s="207"/>
      <c r="D159" s="86"/>
      <c r="E159" s="109"/>
      <c r="F159" s="26"/>
      <c r="G159" s="26"/>
      <c r="H159" s="26"/>
      <c r="I159" s="16"/>
      <c r="J159" s="14"/>
      <c r="K159" s="17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>
      <c r="A160" s="188"/>
      <c r="B160" s="116"/>
      <c r="C160" s="207"/>
      <c r="D160" s="86"/>
      <c r="E160" s="109"/>
      <c r="F160" s="104"/>
      <c r="G160" s="107"/>
      <c r="H160" s="104"/>
      <c r="I160" s="16"/>
      <c r="J160" s="14"/>
      <c r="K160" s="17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>
      <c r="A161" s="188"/>
      <c r="B161" s="116"/>
      <c r="C161" s="207"/>
      <c r="D161" s="86"/>
      <c r="E161" s="109"/>
      <c r="F161" s="104"/>
      <c r="G161" s="107"/>
      <c r="H161" s="104"/>
      <c r="I161" s="16"/>
      <c r="J161" s="14"/>
      <c r="K161" s="17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>
      <c r="A162" s="188"/>
      <c r="B162" s="116"/>
      <c r="C162" s="207"/>
      <c r="D162" s="86"/>
      <c r="E162" s="109"/>
      <c r="F162" s="104"/>
      <c r="G162" s="107"/>
      <c r="H162" s="104"/>
      <c r="I162" s="16"/>
      <c r="J162" s="14"/>
      <c r="K162" s="27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>
      <c r="A163" s="188"/>
      <c r="B163" s="116"/>
      <c r="C163" s="207"/>
      <c r="D163" s="86"/>
      <c r="E163" s="109"/>
      <c r="F163" s="26"/>
      <c r="G163" s="26"/>
      <c r="H163" s="26"/>
      <c r="I163" s="16"/>
      <c r="J163" s="14"/>
      <c r="K163" s="17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>
      <c r="A164" s="188"/>
      <c r="B164" s="116"/>
      <c r="C164" s="207"/>
      <c r="D164" s="86"/>
      <c r="E164" s="109"/>
      <c r="F164" s="26"/>
      <c r="G164" s="26"/>
      <c r="H164" s="26"/>
      <c r="I164" s="16"/>
      <c r="J164" s="14"/>
      <c r="K164" s="17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>
      <c r="A165" s="188"/>
      <c r="B165" s="116"/>
      <c r="C165" s="207"/>
      <c r="D165" s="86"/>
      <c r="E165" s="109"/>
      <c r="F165" s="26"/>
      <c r="G165" s="26"/>
      <c r="H165" s="26"/>
      <c r="I165" s="16"/>
      <c r="J165" s="14"/>
      <c r="K165" s="17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>
      <c r="A166" s="188"/>
      <c r="B166" s="116"/>
      <c r="C166" s="207"/>
      <c r="D166" s="79"/>
      <c r="E166" s="109"/>
      <c r="F166" s="26"/>
      <c r="G166" s="26"/>
      <c r="H166" s="26"/>
      <c r="I166" s="16"/>
      <c r="J166" s="14"/>
      <c r="K166" s="17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>
      <c r="A167" s="188"/>
      <c r="B167" s="116"/>
      <c r="C167" s="207"/>
      <c r="D167" s="79"/>
      <c r="E167" s="109"/>
      <c r="F167" s="26"/>
      <c r="G167" s="26"/>
      <c r="H167" s="26"/>
      <c r="I167" s="16"/>
      <c r="J167" s="14"/>
      <c r="K167" s="17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>
      <c r="A168" s="188"/>
      <c r="B168" s="116"/>
      <c r="C168" s="207"/>
      <c r="D168" s="79"/>
      <c r="E168" s="109"/>
      <c r="F168" s="26"/>
      <c r="G168" s="26"/>
      <c r="H168" s="26"/>
      <c r="I168" s="16"/>
      <c r="J168" s="14"/>
      <c r="K168" s="17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>
      <c r="A169" s="188"/>
      <c r="B169" s="116"/>
      <c r="C169" s="207"/>
      <c r="D169" s="79"/>
      <c r="E169" s="109"/>
      <c r="F169" s="26"/>
      <c r="G169" s="26"/>
      <c r="H169" s="26"/>
      <c r="I169" s="16"/>
      <c r="J169" s="14"/>
      <c r="K169" s="17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>
      <c r="A170" s="188"/>
      <c r="B170" s="116"/>
      <c r="C170" s="207"/>
      <c r="D170" s="79"/>
      <c r="E170" s="109"/>
      <c r="F170" s="26"/>
      <c r="G170" s="26"/>
      <c r="H170" s="26"/>
      <c r="I170" s="16"/>
      <c r="J170" s="14"/>
      <c r="K170" s="17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>
      <c r="A171" s="188"/>
      <c r="B171" s="116"/>
      <c r="C171" s="207"/>
      <c r="D171" s="86"/>
      <c r="E171" s="109"/>
      <c r="F171" s="26"/>
      <c r="G171" s="26"/>
      <c r="H171" s="26"/>
      <c r="I171" s="16"/>
      <c r="J171" s="14"/>
      <c r="K171" s="17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>
      <c r="A172" s="188"/>
      <c r="B172" s="116"/>
      <c r="C172" s="207"/>
      <c r="D172" s="86"/>
      <c r="E172" s="109"/>
      <c r="F172" s="26"/>
      <c r="G172" s="26"/>
      <c r="H172" s="26"/>
      <c r="I172" s="16"/>
      <c r="J172" s="14"/>
      <c r="K172" s="17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>
      <c r="A173" s="188"/>
      <c r="B173" s="116"/>
      <c r="C173" s="207"/>
      <c r="D173" s="86"/>
      <c r="E173" s="109"/>
      <c r="F173" s="26"/>
      <c r="G173" s="26"/>
      <c r="H173" s="26"/>
      <c r="I173" s="16"/>
      <c r="J173" s="14"/>
      <c r="K173" s="17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>
      <c r="A174" s="188"/>
      <c r="B174" s="116"/>
      <c r="C174" s="207"/>
      <c r="D174" s="86"/>
      <c r="E174" s="109"/>
      <c r="F174" s="26"/>
      <c r="G174" s="26"/>
      <c r="H174" s="26"/>
      <c r="I174" s="16"/>
      <c r="J174" s="14"/>
      <c r="K174" s="17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>
      <c r="A175" s="188"/>
      <c r="B175" s="116"/>
      <c r="C175" s="207"/>
      <c r="D175" s="86"/>
      <c r="E175" s="109"/>
      <c r="F175" s="26"/>
      <c r="G175" s="26"/>
      <c r="H175" s="26"/>
      <c r="I175" s="16"/>
      <c r="J175" s="14"/>
      <c r="K175" s="17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>
      <c r="A176" s="188"/>
      <c r="B176" s="116"/>
      <c r="C176" s="207"/>
      <c r="D176" s="86"/>
      <c r="E176" s="109"/>
      <c r="F176" s="26"/>
      <c r="G176" s="26"/>
      <c r="H176" s="26"/>
      <c r="I176" s="16"/>
      <c r="J176" s="14"/>
      <c r="K176" s="17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>
      <c r="A177" s="188"/>
      <c r="B177" s="116"/>
      <c r="C177" s="206"/>
      <c r="D177" s="86"/>
      <c r="E177" s="109"/>
      <c r="F177" s="26"/>
      <c r="G177" s="26"/>
      <c r="H177" s="26"/>
      <c r="I177" s="16"/>
      <c r="J177" s="14"/>
      <c r="K177" s="17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>
      <c r="A178" s="188"/>
      <c r="B178" s="116"/>
      <c r="C178" s="208"/>
      <c r="D178" s="86"/>
      <c r="E178" s="109"/>
      <c r="F178" s="26"/>
      <c r="G178" s="26"/>
      <c r="H178" s="26"/>
      <c r="I178" s="16"/>
      <c r="J178" s="14"/>
      <c r="K178" s="119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>
      <c r="A179" s="188"/>
      <c r="B179" s="116"/>
      <c r="C179" s="198"/>
      <c r="D179" s="86"/>
      <c r="E179" s="109"/>
      <c r="F179" s="26"/>
      <c r="G179" s="26"/>
      <c r="H179" s="26"/>
      <c r="I179" s="16"/>
      <c r="J179" s="14"/>
      <c r="K179" s="177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>
      <c r="A180" s="188"/>
      <c r="B180" s="116"/>
      <c r="C180" s="198"/>
      <c r="D180" s="79"/>
      <c r="E180" s="109"/>
      <c r="F180" s="26"/>
      <c r="G180" s="26"/>
      <c r="H180" s="26"/>
      <c r="I180" s="16"/>
      <c r="J180" s="14"/>
      <c r="K180" s="177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>
      <c r="A181" s="188"/>
      <c r="B181" s="116"/>
      <c r="C181" s="198"/>
      <c r="D181" s="79"/>
      <c r="E181" s="109"/>
      <c r="F181" s="26"/>
      <c r="G181" s="26"/>
      <c r="H181" s="26"/>
      <c r="I181" s="16"/>
      <c r="J181" s="14"/>
      <c r="K181" s="177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>
      <c r="A182" s="188"/>
      <c r="B182" s="116"/>
      <c r="C182" s="198"/>
      <c r="D182" s="79"/>
      <c r="E182" s="109"/>
      <c r="F182" s="26"/>
      <c r="G182" s="26"/>
      <c r="H182" s="26"/>
      <c r="I182" s="16"/>
      <c r="J182" s="14"/>
      <c r="K182" s="177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>
      <c r="A183" s="188"/>
      <c r="B183" s="116"/>
      <c r="C183" s="198"/>
      <c r="D183" s="79"/>
      <c r="E183" s="109"/>
      <c r="F183" s="26"/>
      <c r="G183" s="26"/>
      <c r="H183" s="26"/>
      <c r="I183" s="16"/>
      <c r="J183" s="14"/>
      <c r="K183" s="177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>
      <c r="A184" s="188"/>
      <c r="B184" s="116"/>
      <c r="C184" s="198"/>
      <c r="D184" s="79"/>
      <c r="E184" s="109"/>
      <c r="F184" s="26"/>
      <c r="G184" s="26"/>
      <c r="H184" s="26"/>
      <c r="I184" s="16"/>
      <c r="J184" s="14"/>
      <c r="K184" s="177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>
      <c r="A185" s="188"/>
      <c r="B185" s="116"/>
      <c r="C185" s="198"/>
      <c r="D185" s="86"/>
      <c r="E185" s="109"/>
      <c r="F185" s="26"/>
      <c r="G185" s="26"/>
      <c r="H185" s="26"/>
      <c r="I185" s="16"/>
      <c r="J185" s="14"/>
      <c r="K185" s="178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>
      <c r="A186" s="188"/>
      <c r="B186" s="116"/>
      <c r="C186" s="198"/>
      <c r="D186" s="86"/>
      <c r="E186" s="109"/>
      <c r="F186" s="26"/>
      <c r="G186" s="26"/>
      <c r="H186" s="26"/>
      <c r="I186" s="16"/>
      <c r="J186" s="14"/>
      <c r="K186" s="17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>
      <c r="A187" s="188"/>
      <c r="B187" s="116"/>
      <c r="C187" s="198"/>
      <c r="D187" s="86"/>
      <c r="E187" s="109"/>
      <c r="F187" s="26"/>
      <c r="G187" s="26"/>
      <c r="H187" s="26"/>
      <c r="I187" s="16"/>
      <c r="J187" s="14"/>
      <c r="K187" s="17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>
      <c r="A188" s="188"/>
      <c r="B188" s="116"/>
      <c r="C188" s="198"/>
      <c r="D188" s="86"/>
      <c r="E188" s="109"/>
      <c r="F188" s="26"/>
      <c r="G188" s="26"/>
      <c r="H188" s="26"/>
      <c r="I188" s="16"/>
      <c r="J188" s="14"/>
      <c r="K188" s="17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>
      <c r="A189" s="188"/>
      <c r="B189" s="80"/>
      <c r="C189" s="207"/>
      <c r="D189" s="86"/>
      <c r="E189" s="109"/>
      <c r="F189" s="26"/>
      <c r="G189" s="26"/>
      <c r="H189" s="26"/>
      <c r="I189" s="16"/>
      <c r="J189" s="14"/>
      <c r="K189" s="17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>
      <c r="A190" s="188"/>
      <c r="B190" s="80"/>
      <c r="C190" s="209"/>
      <c r="D190" s="86"/>
      <c r="E190" s="109"/>
      <c r="F190" s="104"/>
      <c r="G190" s="107"/>
      <c r="H190" s="104"/>
      <c r="I190" s="16"/>
      <c r="J190" s="14"/>
      <c r="K190" s="17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>
      <c r="A191" s="188"/>
      <c r="B191" s="78"/>
      <c r="C191" s="198"/>
      <c r="D191" s="86"/>
      <c r="E191" s="109"/>
      <c r="F191" s="104"/>
      <c r="G191" s="107"/>
      <c r="H191" s="104"/>
      <c r="I191" s="16"/>
      <c r="J191" s="14"/>
      <c r="K191" s="17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>
      <c r="A192" s="188"/>
      <c r="B192" s="78"/>
      <c r="C192" s="198"/>
      <c r="D192" s="86"/>
      <c r="E192" s="109"/>
      <c r="F192" s="104"/>
      <c r="G192" s="107"/>
      <c r="H192" s="104"/>
      <c r="I192" s="16"/>
      <c r="J192" s="14"/>
      <c r="K192" s="17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>
      <c r="A193" s="188"/>
      <c r="B193" s="78"/>
      <c r="C193" s="198"/>
      <c r="D193" s="86"/>
      <c r="E193" s="109"/>
      <c r="F193" s="104"/>
      <c r="G193" s="107"/>
      <c r="H193" s="104"/>
      <c r="I193" s="16"/>
      <c r="J193" s="14"/>
      <c r="K193" s="17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>
      <c r="A194" s="188"/>
      <c r="B194" s="80"/>
      <c r="C194" s="198"/>
      <c r="D194" s="86"/>
      <c r="E194" s="109"/>
      <c r="F194" s="104"/>
      <c r="G194" s="107"/>
      <c r="H194" s="104"/>
      <c r="I194" s="16"/>
      <c r="J194" s="14"/>
      <c r="K194" s="17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>
      <c r="A195" s="188"/>
      <c r="B195" s="80"/>
      <c r="C195" s="198"/>
      <c r="D195" s="86"/>
      <c r="E195" s="109"/>
      <c r="F195" s="104"/>
      <c r="G195" s="107"/>
      <c r="H195" s="104"/>
      <c r="I195" s="16"/>
      <c r="J195" s="14"/>
      <c r="K195" s="17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>
      <c r="A196" s="188"/>
      <c r="B196" s="80"/>
      <c r="C196" s="198"/>
      <c r="D196" s="86"/>
      <c r="E196" s="109"/>
      <c r="F196" s="104"/>
      <c r="G196" s="107"/>
      <c r="H196" s="104"/>
      <c r="I196" s="16"/>
      <c r="J196" s="14"/>
      <c r="K196" s="17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>
      <c r="A197" s="188"/>
      <c r="B197" s="80"/>
      <c r="C197" s="198"/>
      <c r="D197" s="86"/>
      <c r="E197" s="109"/>
      <c r="F197" s="104"/>
      <c r="G197" s="107"/>
      <c r="H197" s="104"/>
      <c r="I197" s="16"/>
      <c r="J197" s="14"/>
      <c r="K197" s="17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>
      <c r="A198" s="188"/>
      <c r="B198" s="80"/>
      <c r="C198" s="198"/>
      <c r="D198" s="86"/>
      <c r="E198" s="109"/>
      <c r="F198" s="104"/>
      <c r="G198" s="107"/>
      <c r="H198" s="104"/>
      <c r="I198" s="16"/>
      <c r="J198" s="14"/>
      <c r="K198" s="17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>
      <c r="A199" s="188"/>
      <c r="B199" s="80"/>
      <c r="C199" s="210"/>
      <c r="D199" s="86"/>
      <c r="E199" s="109"/>
      <c r="F199" s="104"/>
      <c r="G199" s="107"/>
      <c r="H199" s="104"/>
      <c r="I199" s="16"/>
      <c r="J199" s="14"/>
      <c r="K199" s="18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>
      <c r="A200" s="188"/>
      <c r="B200" s="80"/>
      <c r="C200" s="210"/>
      <c r="D200" s="86"/>
      <c r="E200" s="109"/>
      <c r="F200" s="104"/>
      <c r="G200" s="107"/>
      <c r="H200" s="104"/>
      <c r="I200" s="16"/>
      <c r="J200" s="14"/>
      <c r="K200" s="17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>
      <c r="A201" s="188"/>
      <c r="B201" s="80"/>
      <c r="C201" s="210"/>
      <c r="D201" s="86"/>
      <c r="E201" s="109"/>
      <c r="F201" s="104"/>
      <c r="G201" s="107"/>
      <c r="H201" s="104"/>
      <c r="I201" s="16"/>
      <c r="J201" s="14"/>
      <c r="K201" s="17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>
      <c r="A202" s="188"/>
      <c r="B202" s="80"/>
      <c r="C202" s="210"/>
      <c r="D202" s="78"/>
      <c r="E202" s="109"/>
      <c r="F202" s="104"/>
      <c r="G202" s="107"/>
      <c r="H202" s="104"/>
      <c r="I202" s="16"/>
      <c r="J202" s="14"/>
      <c r="K202" s="17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>
      <c r="A203" s="188"/>
      <c r="B203" s="80"/>
      <c r="C203" s="210"/>
      <c r="D203" s="80"/>
      <c r="E203" s="109"/>
      <c r="F203" s="104"/>
      <c r="G203" s="107"/>
      <c r="H203" s="104"/>
      <c r="I203" s="16"/>
      <c r="J203" s="14"/>
      <c r="K203" s="17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>
      <c r="A204" s="188"/>
      <c r="B204" s="80"/>
      <c r="C204" s="210"/>
      <c r="D204" s="80"/>
      <c r="E204" s="109"/>
      <c r="F204" s="104"/>
      <c r="G204" s="107"/>
      <c r="H204" s="104"/>
      <c r="I204" s="16"/>
      <c r="J204" s="14"/>
      <c r="K204" s="17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>
      <c r="A205" s="188"/>
      <c r="B205" s="80"/>
      <c r="C205" s="210"/>
      <c r="D205" s="80"/>
      <c r="E205" s="109"/>
      <c r="F205" s="104"/>
      <c r="G205" s="107"/>
      <c r="H205" s="104"/>
      <c r="I205" s="16"/>
      <c r="J205" s="14"/>
      <c r="K205" s="18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>
      <c r="A206" s="188"/>
      <c r="B206" s="80"/>
      <c r="C206" s="210"/>
      <c r="D206" s="80"/>
      <c r="E206" s="109"/>
      <c r="F206" s="104"/>
      <c r="G206" s="107"/>
      <c r="H206" s="104"/>
      <c r="I206" s="16"/>
      <c r="J206" s="14"/>
      <c r="K206" s="18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>
      <c r="A207" s="188"/>
      <c r="B207" s="80"/>
      <c r="C207" s="210"/>
      <c r="D207" s="78"/>
      <c r="E207" s="109"/>
      <c r="F207" s="104"/>
      <c r="G207" s="107"/>
      <c r="H207" s="104"/>
      <c r="I207" s="16"/>
      <c r="J207" s="14"/>
      <c r="K207" s="18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>
      <c r="A208" s="188"/>
      <c r="B208" s="80"/>
      <c r="C208" s="210"/>
      <c r="D208" s="78"/>
      <c r="E208" s="109"/>
      <c r="F208" s="104"/>
      <c r="G208" s="107"/>
      <c r="H208" s="104"/>
      <c r="I208" s="16"/>
      <c r="J208" s="14"/>
      <c r="K208" s="18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>
      <c r="A209" s="188"/>
      <c r="B209" s="80"/>
      <c r="C209" s="210"/>
      <c r="D209" s="78"/>
      <c r="E209" s="109"/>
      <c r="F209" s="104"/>
      <c r="G209" s="107"/>
      <c r="H209" s="104"/>
      <c r="I209" s="16"/>
      <c r="J209" s="14"/>
      <c r="K209" s="18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>
      <c r="A210" s="188"/>
      <c r="B210" s="80"/>
      <c r="C210" s="210"/>
      <c r="D210" s="80"/>
      <c r="E210" s="109"/>
      <c r="F210" s="104"/>
      <c r="G210" s="107"/>
      <c r="H210" s="104"/>
      <c r="I210" s="16"/>
      <c r="J210" s="14"/>
      <c r="K210" s="17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>
      <c r="A211" s="188"/>
      <c r="B211" s="80"/>
      <c r="C211" s="210"/>
      <c r="D211" s="80"/>
      <c r="E211" s="109"/>
      <c r="F211" s="104"/>
      <c r="G211" s="107"/>
      <c r="H211" s="104"/>
      <c r="I211" s="16"/>
      <c r="J211" s="14"/>
      <c r="K211" s="17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>
      <c r="A212" s="188"/>
      <c r="B212" s="80"/>
      <c r="C212" s="210"/>
      <c r="D212" s="80"/>
      <c r="E212" s="109"/>
      <c r="F212" s="104"/>
      <c r="G212" s="107"/>
      <c r="H212" s="104"/>
      <c r="I212" s="16"/>
      <c r="J212" s="14"/>
      <c r="K212" s="17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>
      <c r="A213" s="188"/>
      <c r="B213" s="80"/>
      <c r="C213" s="210"/>
      <c r="D213" s="80"/>
      <c r="E213" s="109"/>
      <c r="F213" s="104"/>
      <c r="G213" s="107"/>
      <c r="H213" s="104"/>
      <c r="I213" s="16"/>
      <c r="J213" s="14"/>
      <c r="K213" s="18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>
      <c r="A214" s="188"/>
      <c r="B214" s="80"/>
      <c r="C214" s="211"/>
      <c r="D214" s="78"/>
      <c r="E214" s="109"/>
      <c r="F214" s="104"/>
      <c r="G214" s="107"/>
      <c r="H214" s="104"/>
      <c r="I214" s="16"/>
      <c r="J214" s="14"/>
      <c r="K214" s="18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>
      <c r="A215" s="188"/>
      <c r="B215" s="80"/>
      <c r="C215" s="211"/>
      <c r="D215" s="78"/>
      <c r="E215" s="109"/>
      <c r="F215" s="104"/>
      <c r="G215" s="107"/>
      <c r="H215" s="104"/>
      <c r="I215" s="16"/>
      <c r="J215" s="14"/>
      <c r="K215" s="17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>
      <c r="A216" s="188"/>
      <c r="B216" s="80"/>
      <c r="C216" s="211"/>
      <c r="D216" s="86"/>
      <c r="E216" s="109"/>
      <c r="F216" s="104"/>
      <c r="G216" s="107"/>
      <c r="H216" s="104"/>
      <c r="I216" s="16"/>
      <c r="J216" s="14"/>
      <c r="K216" s="17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>
      <c r="A217" s="188"/>
      <c r="B217" s="80"/>
      <c r="C217" s="211"/>
      <c r="D217" s="86"/>
      <c r="E217" s="109"/>
      <c r="F217" s="104"/>
      <c r="G217" s="107"/>
      <c r="H217" s="104"/>
      <c r="I217" s="16"/>
      <c r="J217" s="14"/>
      <c r="K217" s="17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>
      <c r="A218" s="188"/>
      <c r="B218" s="80"/>
      <c r="C218" s="211"/>
      <c r="D218" s="86"/>
      <c r="E218" s="109"/>
      <c r="F218" s="104"/>
      <c r="G218" s="107"/>
      <c r="H218" s="104"/>
      <c r="I218" s="35"/>
      <c r="J218" s="14"/>
      <c r="K218" s="17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>
      <c r="A219" s="188"/>
      <c r="B219" s="80"/>
      <c r="C219" s="212"/>
      <c r="D219" s="86"/>
      <c r="E219" s="109"/>
      <c r="F219" s="104"/>
      <c r="G219" s="107"/>
      <c r="H219" s="104"/>
      <c r="I219" s="36"/>
      <c r="J219" s="14"/>
      <c r="K219" s="17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>
      <c r="A220" s="188"/>
      <c r="B220" s="80"/>
      <c r="C220" s="212"/>
      <c r="D220" s="78"/>
      <c r="E220" s="109"/>
      <c r="F220" s="104"/>
      <c r="G220" s="107"/>
      <c r="H220" s="104"/>
      <c r="I220" s="36"/>
      <c r="J220" s="14"/>
      <c r="K220" s="17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>
      <c r="A221" s="188"/>
      <c r="B221" s="80"/>
      <c r="C221" s="212"/>
      <c r="D221" s="86"/>
      <c r="E221" s="109"/>
      <c r="F221" s="104"/>
      <c r="G221" s="107"/>
      <c r="H221" s="104"/>
      <c r="I221" s="36"/>
      <c r="J221" s="14"/>
      <c r="K221" s="17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>
      <c r="A222" s="188"/>
      <c r="B222" s="80"/>
      <c r="C222" s="212"/>
      <c r="D222" s="86"/>
      <c r="E222" s="109"/>
      <c r="F222" s="104"/>
      <c r="G222" s="107"/>
      <c r="H222" s="104"/>
      <c r="I222" s="35"/>
      <c r="J222" s="14"/>
      <c r="K222" s="17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>
      <c r="A223" s="188"/>
      <c r="B223" s="80"/>
      <c r="C223" s="211"/>
      <c r="D223" s="86"/>
      <c r="E223" s="109"/>
      <c r="F223" s="104"/>
      <c r="G223" s="107"/>
      <c r="H223" s="104"/>
      <c r="I223" s="36"/>
      <c r="J223" s="14"/>
      <c r="K223" s="17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>
      <c r="A224" s="188"/>
      <c r="B224" s="80"/>
      <c r="C224" s="206"/>
      <c r="D224" s="101"/>
      <c r="E224" s="109"/>
      <c r="F224" s="26"/>
      <c r="G224" s="26"/>
      <c r="H224" s="26"/>
      <c r="I224" s="16"/>
      <c r="J224" s="14"/>
      <c r="K224" s="17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>
      <c r="A225" s="188"/>
      <c r="B225" s="80"/>
      <c r="C225" s="206"/>
      <c r="D225" s="101"/>
      <c r="E225" s="110"/>
      <c r="F225" s="105"/>
      <c r="G225" s="105"/>
      <c r="H225" s="105"/>
      <c r="I225" s="16"/>
      <c r="J225" s="14"/>
      <c r="K225" s="17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>
      <c r="A226" s="188"/>
      <c r="B226" s="80"/>
      <c r="C226" s="206"/>
      <c r="D226" s="101"/>
      <c r="E226" s="110"/>
      <c r="F226" s="105"/>
      <c r="G226" s="105"/>
      <c r="H226" s="105"/>
      <c r="I226" s="16"/>
      <c r="J226" s="14"/>
      <c r="K226" s="15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>
      <c r="A227" s="188"/>
      <c r="B227" s="80"/>
      <c r="C227" s="206"/>
      <c r="D227" s="101"/>
      <c r="E227" s="110"/>
      <c r="F227" s="105"/>
      <c r="G227" s="105"/>
      <c r="H227" s="105"/>
      <c r="I227" s="16"/>
      <c r="J227" s="14"/>
      <c r="K227" s="15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>
      <c r="A228" s="188"/>
      <c r="B228" s="80"/>
      <c r="C228" s="206"/>
      <c r="D228" s="101"/>
      <c r="E228" s="110"/>
      <c r="F228" s="105"/>
      <c r="G228" s="105"/>
      <c r="H228" s="105"/>
      <c r="I228" s="16"/>
      <c r="J228" s="14"/>
      <c r="K228" s="15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>
      <c r="A229" s="188"/>
      <c r="B229" s="80"/>
      <c r="C229" s="206"/>
      <c r="D229" s="101"/>
      <c r="E229" s="110"/>
      <c r="F229" s="105"/>
      <c r="G229" s="105"/>
      <c r="H229" s="105"/>
      <c r="I229" s="16"/>
      <c r="J229" s="14"/>
      <c r="K229" s="15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>
      <c r="A230" s="188"/>
      <c r="B230" s="80"/>
      <c r="C230" s="206"/>
      <c r="D230" s="101"/>
      <c r="E230" s="110"/>
      <c r="F230" s="106"/>
      <c r="G230" s="106"/>
      <c r="H230" s="106"/>
      <c r="I230" s="38"/>
      <c r="J230" s="14"/>
      <c r="K230" s="15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>
      <c r="A231" s="188"/>
      <c r="B231" s="80"/>
      <c r="C231" s="206"/>
      <c r="D231" s="101"/>
      <c r="E231" s="146"/>
      <c r="F231" s="153"/>
      <c r="G231" s="153"/>
      <c r="H231" s="39"/>
      <c r="I231" s="16"/>
      <c r="J231" s="14"/>
      <c r="K231" s="15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>
      <c r="A232" s="188"/>
      <c r="B232" s="80"/>
      <c r="C232" s="206"/>
      <c r="D232" s="101"/>
      <c r="E232" s="146"/>
      <c r="F232" s="153"/>
      <c r="G232" s="153"/>
      <c r="H232" s="39"/>
      <c r="I232" s="16"/>
      <c r="J232" s="14"/>
      <c r="K232" s="15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>
      <c r="A233" s="188"/>
      <c r="B233" s="79"/>
      <c r="C233" s="206"/>
      <c r="D233" s="99"/>
      <c r="E233" s="111"/>
      <c r="F233" s="52"/>
      <c r="G233" s="52"/>
      <c r="H233" s="40"/>
      <c r="I233" s="18"/>
      <c r="J233" s="14"/>
      <c r="K233" s="15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>
      <c r="A234" s="188"/>
      <c r="B234" s="79"/>
      <c r="C234" s="206"/>
      <c r="D234" s="99"/>
      <c r="E234" s="147"/>
      <c r="F234" s="51"/>
      <c r="G234" s="51"/>
      <c r="H234" s="13"/>
      <c r="I234" s="19"/>
      <c r="J234" s="14"/>
      <c r="K234" s="15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>
      <c r="A235" s="188"/>
      <c r="B235" s="79"/>
      <c r="C235" s="206"/>
      <c r="D235" s="99"/>
      <c r="E235" s="147"/>
      <c r="F235" s="51"/>
      <c r="G235" s="51"/>
      <c r="H235" s="13"/>
      <c r="I235" s="16"/>
      <c r="J235" s="14"/>
      <c r="K235" s="15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>
      <c r="A236" s="188"/>
      <c r="B236" s="79"/>
      <c r="C236" s="206"/>
      <c r="D236" s="99"/>
      <c r="E236" s="147"/>
      <c r="F236" s="51"/>
      <c r="G236" s="51"/>
      <c r="H236" s="13"/>
      <c r="I236" s="19"/>
      <c r="J236" s="14"/>
      <c r="K236" s="15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>
      <c r="A237" s="188"/>
      <c r="B237" s="79"/>
      <c r="C237" s="206"/>
      <c r="D237" s="99"/>
      <c r="E237" s="111"/>
      <c r="F237" s="154"/>
      <c r="G237" s="154"/>
      <c r="H237" s="41"/>
      <c r="I237" s="42"/>
      <c r="J237" s="14"/>
      <c r="K237" s="15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>
      <c r="A238" s="188"/>
      <c r="B238" s="79"/>
      <c r="C238" s="206"/>
      <c r="D238" s="99"/>
      <c r="E238" s="111"/>
      <c r="F238" s="154"/>
      <c r="G238" s="154"/>
      <c r="H238" s="41"/>
      <c r="I238" s="42"/>
      <c r="J238" s="14"/>
      <c r="K238" s="15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>
      <c r="A239" s="188"/>
      <c r="B239" s="79"/>
      <c r="C239" s="206"/>
      <c r="D239" s="99"/>
      <c r="E239" s="111"/>
      <c r="F239" s="154"/>
      <c r="G239" s="154"/>
      <c r="H239" s="41"/>
      <c r="I239" s="42"/>
      <c r="J239" s="14"/>
      <c r="K239" s="15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>
      <c r="A240" s="188"/>
      <c r="B240" s="79"/>
      <c r="C240" s="206"/>
      <c r="D240" s="99"/>
      <c r="E240" s="111"/>
      <c r="F240" s="52"/>
      <c r="G240" s="52"/>
      <c r="H240" s="40"/>
      <c r="I240" s="43"/>
      <c r="J240" s="14"/>
      <c r="K240" s="15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>
      <c r="A241" s="188"/>
      <c r="B241" s="79"/>
      <c r="C241" s="206"/>
      <c r="D241" s="99"/>
      <c r="E241" s="147"/>
      <c r="F241" s="155"/>
      <c r="G241" s="160"/>
      <c r="H241" s="23"/>
      <c r="I241" s="12"/>
      <c r="J241" s="21"/>
      <c r="K241" s="15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>
      <c r="A242" s="188"/>
      <c r="B242" s="79"/>
      <c r="C242" s="206"/>
      <c r="D242" s="99"/>
      <c r="E242" s="147"/>
      <c r="F242" s="151"/>
      <c r="G242" s="161"/>
      <c r="H242" s="44"/>
      <c r="I242" s="177"/>
      <c r="J242" s="177"/>
      <c r="K242" s="15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>
      <c r="A243" s="188"/>
      <c r="B243" s="79"/>
      <c r="C243" s="206"/>
      <c r="D243" s="99"/>
      <c r="E243" s="147"/>
      <c r="F243" s="149"/>
      <c r="G243" s="149"/>
      <c r="H243" s="25"/>
      <c r="I243" s="178"/>
      <c r="J243" s="178"/>
      <c r="K243" s="15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>
      <c r="A244" s="191"/>
      <c r="B244" s="79"/>
      <c r="C244" s="213"/>
      <c r="D244" s="143"/>
      <c r="E244" s="148"/>
      <c r="F244" s="156"/>
      <c r="G244" s="162"/>
      <c r="H244" s="45"/>
      <c r="I244" s="46"/>
      <c r="J244" s="21"/>
      <c r="K244" s="15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>
      <c r="A245" s="192"/>
      <c r="B245" s="79"/>
      <c r="C245" s="213"/>
      <c r="D245" s="51"/>
      <c r="E245" s="149"/>
      <c r="F245" s="149"/>
      <c r="G245" s="149"/>
      <c r="H245" s="25"/>
      <c r="I245" s="37"/>
      <c r="J245" s="29"/>
      <c r="K245" s="15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>
      <c r="A246" s="192"/>
      <c r="B246" s="79"/>
      <c r="C246" s="213"/>
      <c r="D246" s="51"/>
      <c r="E246" s="149"/>
      <c r="F246" s="149"/>
      <c r="G246" s="149"/>
      <c r="H246" s="25"/>
      <c r="I246" s="37"/>
      <c r="J246" s="29"/>
      <c r="K246" s="15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>
      <c r="A247" s="192"/>
      <c r="B247" s="79"/>
      <c r="C247" s="213"/>
      <c r="D247" s="51"/>
      <c r="E247" s="127"/>
      <c r="F247" s="51"/>
      <c r="G247" s="51"/>
      <c r="H247" s="13"/>
      <c r="I247" s="19"/>
      <c r="J247" s="14"/>
      <c r="K247" s="15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>
      <c r="A248" s="192"/>
      <c r="B248" s="79"/>
      <c r="C248" s="213"/>
      <c r="D248" s="51"/>
      <c r="E248" s="127"/>
      <c r="F248" s="51"/>
      <c r="G248" s="51"/>
      <c r="H248" s="13"/>
      <c r="I248" s="19"/>
      <c r="J248" s="14"/>
      <c r="K248" s="15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>
      <c r="A249" s="192"/>
      <c r="B249" s="79"/>
      <c r="C249" s="213"/>
      <c r="D249" s="51"/>
      <c r="E249" s="127"/>
      <c r="F249" s="51"/>
      <c r="G249" s="51"/>
      <c r="H249" s="13"/>
      <c r="I249" s="19"/>
      <c r="J249" s="14"/>
      <c r="K249" s="15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>
      <c r="A250" s="192"/>
      <c r="B250" s="79"/>
      <c r="C250" s="214"/>
      <c r="D250" s="144"/>
      <c r="E250" s="127"/>
      <c r="F250" s="51"/>
      <c r="G250" s="51"/>
      <c r="H250" s="13"/>
      <c r="I250" s="18"/>
      <c r="J250" s="14"/>
      <c r="K250" s="15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>
      <c r="A251" s="192"/>
      <c r="B251" s="79"/>
      <c r="C251" s="214"/>
      <c r="D251" s="121"/>
      <c r="E251" s="127"/>
      <c r="F251" s="51"/>
      <c r="G251" s="51"/>
      <c r="H251" s="13"/>
      <c r="I251" s="18"/>
      <c r="J251" s="14"/>
      <c r="K251" s="15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>
      <c r="A252" s="192"/>
      <c r="B252" s="79"/>
      <c r="C252" s="214"/>
      <c r="D252" s="122"/>
      <c r="E252" s="127"/>
      <c r="F252" s="51"/>
      <c r="G252" s="51"/>
      <c r="H252" s="13"/>
      <c r="I252" s="18"/>
      <c r="J252" s="14"/>
      <c r="K252" s="15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>
      <c r="A253" s="192"/>
      <c r="B253" s="79"/>
      <c r="C253" s="214"/>
      <c r="D253" s="51"/>
      <c r="E253" s="127"/>
      <c r="F253" s="51"/>
      <c r="G253" s="51"/>
      <c r="H253" s="13"/>
      <c r="I253" s="19"/>
      <c r="J253" s="14"/>
      <c r="K253" s="15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>
      <c r="A254" s="192"/>
      <c r="B254" s="79"/>
      <c r="C254" s="214"/>
      <c r="D254" s="51"/>
      <c r="E254" s="127"/>
      <c r="F254" s="51"/>
      <c r="G254" s="51"/>
      <c r="H254" s="13"/>
      <c r="I254" s="18"/>
      <c r="J254" s="14"/>
      <c r="K254" s="15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>
      <c r="A255" s="192"/>
      <c r="B255" s="79"/>
      <c r="C255" s="214"/>
      <c r="D255" s="51"/>
      <c r="E255" s="128"/>
      <c r="F255" s="52"/>
      <c r="G255" s="52"/>
      <c r="H255" s="40"/>
      <c r="I255" s="43"/>
      <c r="J255" s="14"/>
      <c r="K255" s="15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>
      <c r="A256" s="192"/>
      <c r="B256" s="79"/>
      <c r="C256" s="214"/>
      <c r="D256" s="51"/>
      <c r="E256" s="127"/>
      <c r="F256" s="51"/>
      <c r="G256" s="51"/>
      <c r="H256" s="13"/>
      <c r="I256" s="19"/>
      <c r="J256" s="14"/>
      <c r="K256" s="15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>
      <c r="A257" s="192"/>
      <c r="B257" s="79"/>
      <c r="C257" s="215"/>
      <c r="D257" s="51"/>
      <c r="E257" s="128"/>
      <c r="F257" s="52"/>
      <c r="G257" s="52"/>
      <c r="H257" s="40"/>
      <c r="I257" s="43"/>
      <c r="J257" s="14"/>
      <c r="K257" s="15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>
      <c r="A258" s="192"/>
      <c r="B258" s="79"/>
      <c r="C258" s="92"/>
      <c r="D258" s="51"/>
      <c r="E258" s="128"/>
      <c r="F258" s="52"/>
      <c r="G258" s="52"/>
      <c r="H258" s="40"/>
      <c r="I258" s="43"/>
      <c r="J258" s="14"/>
      <c r="K258" s="15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>
      <c r="A259" s="192"/>
      <c r="B259" s="79"/>
      <c r="C259" s="214"/>
      <c r="D259" s="51"/>
      <c r="E259" s="150"/>
      <c r="F259" s="157"/>
      <c r="G259" s="157"/>
      <c r="H259" s="48"/>
      <c r="I259" s="47"/>
      <c r="J259" s="29"/>
      <c r="K259" s="30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>
      <c r="A260" s="192"/>
      <c r="B260" s="79"/>
      <c r="C260" s="215"/>
      <c r="D260" s="51"/>
      <c r="E260" s="127"/>
      <c r="F260" s="51"/>
      <c r="G260" s="51"/>
      <c r="H260" s="13"/>
      <c r="I260" s="19"/>
      <c r="J260" s="14"/>
      <c r="K260" s="30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>
      <c r="A261" s="192"/>
      <c r="B261" s="79"/>
      <c r="C261" s="216"/>
      <c r="D261" s="51"/>
      <c r="E261" s="127"/>
      <c r="F261" s="51"/>
      <c r="G261" s="51"/>
      <c r="H261" s="13"/>
      <c r="I261" s="18"/>
      <c r="J261" s="14"/>
      <c r="K261" s="30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>
      <c r="A262" s="192"/>
      <c r="B262" s="79"/>
      <c r="C262" s="216"/>
      <c r="D262" s="51"/>
      <c r="E262" s="127"/>
      <c r="F262" s="51"/>
      <c r="G262" s="51"/>
      <c r="H262" s="13"/>
      <c r="I262" s="16"/>
      <c r="J262" s="14"/>
      <c r="K262" s="30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>
      <c r="A263" s="192"/>
      <c r="B263" s="79"/>
      <c r="C263" s="216"/>
      <c r="D263" s="51"/>
      <c r="E263" s="128"/>
      <c r="F263" s="52"/>
      <c r="G263" s="52"/>
      <c r="H263" s="40"/>
      <c r="I263" s="43"/>
      <c r="J263" s="14"/>
      <c r="K263" s="30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>
      <c r="A264" s="192"/>
      <c r="B264" s="79"/>
      <c r="C264" s="216"/>
      <c r="D264" s="145"/>
      <c r="E264" s="127"/>
      <c r="F264" s="51"/>
      <c r="G264" s="51"/>
      <c r="H264" s="13"/>
      <c r="I264" s="19"/>
      <c r="J264" s="14"/>
      <c r="K264" s="30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>
      <c r="A265" s="192"/>
      <c r="B265" s="79"/>
      <c r="C265" s="92"/>
      <c r="D265" s="51"/>
      <c r="E265" s="127"/>
      <c r="F265" s="51"/>
      <c r="G265" s="51"/>
      <c r="H265" s="13"/>
      <c r="I265" s="19"/>
      <c r="J265" s="14"/>
      <c r="K265" s="30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>
      <c r="A266" s="192"/>
      <c r="B266" s="79"/>
      <c r="C266" s="217"/>
      <c r="D266" s="51"/>
      <c r="E266" s="127"/>
      <c r="F266" s="51"/>
      <c r="G266" s="51"/>
      <c r="H266" s="13"/>
      <c r="I266" s="19"/>
      <c r="J266" s="14"/>
      <c r="K266" s="30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>
      <c r="A267" s="192"/>
      <c r="B267" s="79"/>
      <c r="C267" s="217"/>
      <c r="D267" s="51"/>
      <c r="E267" s="127"/>
      <c r="F267" s="51"/>
      <c r="G267" s="51"/>
      <c r="H267" s="13"/>
      <c r="I267" s="19"/>
      <c r="J267" s="14"/>
      <c r="K267" s="30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>
      <c r="A268" s="192"/>
      <c r="B268" s="79"/>
      <c r="C268" s="217"/>
      <c r="D268" s="51"/>
      <c r="E268" s="128"/>
      <c r="F268" s="52"/>
      <c r="G268" s="52"/>
      <c r="H268" s="40"/>
      <c r="I268" s="43"/>
      <c r="J268" s="14"/>
      <c r="K268" s="30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>
      <c r="A269" s="192"/>
      <c r="B269" s="79"/>
      <c r="C269" s="217"/>
      <c r="D269" s="51"/>
      <c r="E269" s="128"/>
      <c r="F269" s="52"/>
      <c r="G269" s="52"/>
      <c r="H269" s="40"/>
      <c r="I269" s="16"/>
      <c r="J269" s="14"/>
      <c r="K269" s="30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>
      <c r="A270" s="192"/>
      <c r="B270" s="79"/>
      <c r="C270" s="217"/>
      <c r="D270" s="51"/>
      <c r="E270" s="128"/>
      <c r="F270" s="52"/>
      <c r="G270" s="52"/>
      <c r="H270" s="40"/>
      <c r="I270" s="43"/>
      <c r="J270" s="14"/>
      <c r="K270" s="30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>
      <c r="A271" s="192"/>
      <c r="B271" s="79"/>
      <c r="C271" s="217"/>
      <c r="D271" s="51"/>
      <c r="E271" s="128"/>
      <c r="F271" s="52"/>
      <c r="G271" s="52"/>
      <c r="H271" s="40"/>
      <c r="I271" s="43"/>
      <c r="J271" s="14"/>
      <c r="K271" s="30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>
      <c r="A272" s="192"/>
      <c r="B272" s="79"/>
      <c r="C272" s="217"/>
      <c r="D272" s="51"/>
      <c r="E272" s="128"/>
      <c r="F272" s="52"/>
      <c r="G272" s="52"/>
      <c r="H272" s="40"/>
      <c r="I272" s="43"/>
      <c r="J272" s="14"/>
      <c r="K272" s="30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>
      <c r="A273" s="192"/>
      <c r="B273" s="79"/>
      <c r="C273" s="217"/>
      <c r="D273" s="51"/>
      <c r="E273" s="151"/>
      <c r="F273" s="158"/>
      <c r="G273" s="163"/>
      <c r="H273" s="20"/>
      <c r="I273" s="49"/>
      <c r="J273" s="121"/>
      <c r="K273" s="30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>
      <c r="A274" s="192"/>
      <c r="B274" s="79"/>
      <c r="C274" s="217"/>
      <c r="D274" s="51"/>
      <c r="E274" s="149"/>
      <c r="F274" s="143"/>
      <c r="G274" s="143"/>
      <c r="H274" s="22"/>
      <c r="I274" s="50"/>
      <c r="J274" s="122"/>
      <c r="K274" s="30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>
      <c r="A275" s="192"/>
      <c r="B275" s="79"/>
      <c r="C275" s="217"/>
      <c r="D275" s="51"/>
      <c r="E275" s="128"/>
      <c r="F275" s="52"/>
      <c r="G275" s="52"/>
      <c r="H275" s="40"/>
      <c r="I275" s="43"/>
      <c r="J275" s="14"/>
      <c r="K275" s="30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>
      <c r="A276" s="192"/>
      <c r="B276" s="79"/>
      <c r="C276" s="218"/>
      <c r="D276" s="51"/>
      <c r="E276" s="128"/>
      <c r="F276" s="52"/>
      <c r="G276" s="52"/>
      <c r="H276" s="40"/>
      <c r="I276" s="181"/>
      <c r="J276" s="14"/>
      <c r="K276" s="30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>
      <c r="A277" s="192"/>
      <c r="B277" s="79"/>
      <c r="C277" s="217"/>
      <c r="D277" s="51"/>
      <c r="E277" s="128"/>
      <c r="F277" s="52"/>
      <c r="G277" s="52"/>
      <c r="H277" s="40"/>
      <c r="I277" s="178"/>
      <c r="J277" s="14"/>
      <c r="K277" s="30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>
      <c r="A278" s="192"/>
      <c r="B278" s="79"/>
      <c r="C278" s="217"/>
      <c r="D278" s="51"/>
      <c r="E278" s="128"/>
      <c r="F278" s="52"/>
      <c r="G278" s="52"/>
      <c r="H278" s="40"/>
      <c r="I278" s="43"/>
      <c r="J278" s="14"/>
      <c r="K278" s="30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>
      <c r="A279" s="192"/>
      <c r="B279" s="79"/>
      <c r="C279" s="217"/>
      <c r="D279" s="51"/>
      <c r="E279" s="150"/>
      <c r="F279" s="157"/>
      <c r="G279" s="157"/>
      <c r="H279" s="48"/>
      <c r="I279" s="47"/>
      <c r="J279" s="29"/>
      <c r="K279" s="30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>
      <c r="A280" s="192"/>
      <c r="B280" s="79"/>
      <c r="C280" s="215"/>
      <c r="D280" s="51"/>
      <c r="E280" s="128"/>
      <c r="F280" s="52"/>
      <c r="G280" s="52"/>
      <c r="H280" s="40"/>
      <c r="I280" s="12"/>
      <c r="J280" s="14"/>
      <c r="K280" s="30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>
      <c r="A281" s="192"/>
      <c r="B281" s="79"/>
      <c r="C281" s="92"/>
      <c r="D281" s="51"/>
      <c r="E281" s="128"/>
      <c r="F281" s="52"/>
      <c r="G281" s="52"/>
      <c r="H281" s="40"/>
      <c r="I281" s="178"/>
      <c r="J281" s="14"/>
      <c r="K281" s="30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>
      <c r="A282" s="192"/>
      <c r="B282" s="79"/>
      <c r="C282" s="219"/>
      <c r="D282" s="26"/>
      <c r="E282" s="26"/>
      <c r="F282" s="26"/>
      <c r="G282" s="26"/>
      <c r="H282" s="26"/>
      <c r="I282" s="16"/>
      <c r="J282" s="14"/>
      <c r="K282" s="30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>
      <c r="A283" s="192"/>
      <c r="B283" s="79"/>
      <c r="C283" s="220"/>
      <c r="D283" s="26"/>
      <c r="E283" s="26"/>
      <c r="F283" s="26"/>
      <c r="G283" s="26"/>
      <c r="H283" s="26"/>
      <c r="I283" s="16"/>
      <c r="J283" s="14"/>
      <c r="K283" s="30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>
      <c r="A284" s="192"/>
      <c r="B284" s="79"/>
      <c r="C284" s="217"/>
      <c r="D284" s="26"/>
      <c r="E284" s="26"/>
      <c r="F284" s="26"/>
      <c r="G284" s="26"/>
      <c r="H284" s="26"/>
      <c r="I284" s="16"/>
      <c r="J284" s="14"/>
      <c r="K284" s="30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>
      <c r="A285" s="192"/>
      <c r="B285" s="79"/>
      <c r="C285" s="215"/>
      <c r="D285" s="26"/>
      <c r="E285" s="26"/>
      <c r="F285" s="26"/>
      <c r="G285" s="26"/>
      <c r="H285" s="26"/>
      <c r="I285" s="16"/>
      <c r="J285" s="14"/>
      <c r="K285" s="30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>
      <c r="A286" s="192"/>
      <c r="B286" s="79"/>
      <c r="C286" s="216"/>
      <c r="D286" s="26"/>
      <c r="E286" s="26"/>
      <c r="F286" s="26"/>
      <c r="G286" s="26"/>
      <c r="H286" s="26"/>
      <c r="I286" s="16"/>
      <c r="J286" s="14"/>
      <c r="K286" s="30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>
      <c r="A287" s="192"/>
      <c r="B287" s="79"/>
      <c r="C287" s="92"/>
      <c r="D287" s="26"/>
      <c r="E287" s="26"/>
      <c r="F287" s="26"/>
      <c r="G287" s="26"/>
      <c r="H287" s="26"/>
      <c r="I287" s="16"/>
      <c r="J287" s="14"/>
      <c r="K287" s="30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s="77" customFormat="1" ht="15.75" customHeight="1">
      <c r="A288" s="193"/>
      <c r="B288" s="226"/>
      <c r="C288" s="221"/>
      <c r="D288" s="112"/>
      <c r="E288" s="152"/>
      <c r="F288" s="159"/>
      <c r="G288" s="159"/>
      <c r="H288" s="73"/>
      <c r="I288" s="74"/>
      <c r="J288" s="72"/>
      <c r="K288" s="75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  <c r="AA288" s="76"/>
    </row>
    <row r="289" spans="1:27" ht="15.75" customHeight="1">
      <c r="A289" s="194"/>
      <c r="B289" s="80"/>
      <c r="C289" s="213"/>
      <c r="D289" s="26"/>
      <c r="E289" s="26"/>
      <c r="F289" s="26"/>
      <c r="G289" s="26"/>
      <c r="H289" s="26"/>
      <c r="I289" s="16"/>
      <c r="J289" s="14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 ht="15.75" customHeight="1">
      <c r="A290" s="194"/>
      <c r="B290" s="80"/>
      <c r="C290" s="213"/>
      <c r="D290" s="26"/>
      <c r="E290" s="26"/>
      <c r="F290" s="26"/>
      <c r="G290" s="26"/>
      <c r="H290" s="26"/>
      <c r="I290" s="16"/>
      <c r="J290" s="14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 ht="15.75" customHeight="1">
      <c r="A291" s="194"/>
      <c r="B291" s="80"/>
      <c r="C291" s="213"/>
      <c r="D291" s="26"/>
      <c r="E291" s="26"/>
      <c r="F291" s="26"/>
      <c r="G291" s="26"/>
      <c r="H291" s="26"/>
      <c r="I291" s="16"/>
      <c r="J291" s="14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 ht="15.75" customHeight="1">
      <c r="A292" s="194"/>
      <c r="B292" s="80"/>
      <c r="C292" s="213"/>
      <c r="D292" s="26"/>
      <c r="E292" s="71"/>
      <c r="F292" s="71"/>
      <c r="G292" s="70"/>
      <c r="H292" s="71"/>
      <c r="I292" s="12"/>
      <c r="J292" s="21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 ht="15.75" customHeight="1">
      <c r="A293" s="194"/>
      <c r="B293" s="80"/>
      <c r="C293" s="214"/>
      <c r="D293" s="21"/>
      <c r="E293" s="127"/>
      <c r="F293" s="51"/>
      <c r="G293" s="51"/>
      <c r="H293" s="51"/>
      <c r="I293" s="51"/>
      <c r="J293" s="14"/>
      <c r="K293" s="15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ht="15.75" customHeight="1">
      <c r="A294" s="194"/>
      <c r="B294" s="116"/>
      <c r="C294" s="214"/>
      <c r="D294" s="121"/>
      <c r="E294" s="127"/>
      <c r="F294" s="51"/>
      <c r="G294" s="51"/>
      <c r="H294" s="51"/>
      <c r="I294" s="51"/>
      <c r="J294" s="14"/>
      <c r="K294" s="15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 ht="15.75" customHeight="1">
      <c r="A295" s="194"/>
      <c r="B295" s="116"/>
      <c r="C295" s="214"/>
      <c r="D295" s="121"/>
      <c r="E295" s="127"/>
      <c r="F295" s="51"/>
      <c r="G295" s="51"/>
      <c r="H295" s="51"/>
      <c r="I295" s="51"/>
      <c r="J295" s="14"/>
      <c r="K295" s="15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 ht="15.75" customHeight="1">
      <c r="A296" s="194"/>
      <c r="B296" s="116"/>
      <c r="C296" s="214"/>
      <c r="D296" s="121"/>
      <c r="E296" s="127"/>
      <c r="F296" s="51"/>
      <c r="G296" s="51"/>
      <c r="H296" s="51"/>
      <c r="I296" s="51"/>
      <c r="J296" s="14"/>
      <c r="K296" s="15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 ht="15.75" customHeight="1">
      <c r="A297" s="194"/>
      <c r="B297" s="116"/>
      <c r="C297" s="214"/>
      <c r="D297" s="121"/>
      <c r="E297" s="127"/>
      <c r="F297" s="51"/>
      <c r="G297" s="51"/>
      <c r="H297" s="51"/>
      <c r="I297" s="51"/>
      <c r="J297" s="14"/>
      <c r="K297" s="15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 ht="15.75" customHeight="1">
      <c r="A298" s="194"/>
      <c r="B298" s="116"/>
      <c r="C298" s="214"/>
      <c r="D298" s="121"/>
      <c r="E298" s="128"/>
      <c r="F298" s="52"/>
      <c r="G298" s="52"/>
      <c r="H298" s="52"/>
      <c r="I298" s="51"/>
      <c r="J298" s="14"/>
      <c r="K298" s="15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 ht="15.75" customHeight="1">
      <c r="A299" s="194"/>
      <c r="B299" s="116"/>
      <c r="C299" s="214"/>
      <c r="D299" s="121"/>
      <c r="E299" s="127"/>
      <c r="F299" s="51"/>
      <c r="G299" s="51"/>
      <c r="H299" s="51"/>
      <c r="I299" s="51"/>
      <c r="J299" s="14"/>
      <c r="K299" s="15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 ht="15.75" customHeight="1">
      <c r="A300" s="194"/>
      <c r="B300" s="116"/>
      <c r="C300" s="214"/>
      <c r="D300" s="122"/>
      <c r="E300" s="127"/>
      <c r="F300" s="51"/>
      <c r="G300" s="51"/>
      <c r="H300" s="51"/>
      <c r="I300" s="51"/>
      <c r="J300" s="14"/>
      <c r="K300" s="15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 ht="15.75" customHeight="1">
      <c r="A301" s="194"/>
      <c r="B301" s="116"/>
      <c r="C301" s="214"/>
      <c r="D301" s="14"/>
      <c r="E301" s="29"/>
      <c r="F301" s="122"/>
      <c r="G301" s="122"/>
      <c r="H301" s="122"/>
      <c r="I301" s="33"/>
      <c r="J301" s="122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 ht="15.75" customHeight="1">
      <c r="A302" s="194"/>
      <c r="B302" s="116"/>
      <c r="C302" s="214"/>
      <c r="D302" s="14"/>
      <c r="E302" s="11"/>
      <c r="F302" s="14"/>
      <c r="G302" s="14"/>
      <c r="H302" s="14"/>
      <c r="I302" s="18"/>
      <c r="J302" s="14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 ht="15.75" customHeight="1">
      <c r="A303" s="194"/>
      <c r="B303" s="116"/>
      <c r="C303" s="219"/>
      <c r="D303" s="21"/>
      <c r="E303" s="26"/>
      <c r="F303" s="16"/>
      <c r="G303" s="16"/>
      <c r="H303" s="16"/>
      <c r="I303" s="18"/>
      <c r="J303" s="14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 ht="15.75" customHeight="1">
      <c r="A304" s="194"/>
      <c r="B304" s="116"/>
      <c r="C304" s="222"/>
      <c r="D304" s="121"/>
      <c r="E304" s="11"/>
      <c r="F304" s="14"/>
      <c r="G304" s="14"/>
      <c r="H304" s="14"/>
      <c r="I304" s="18"/>
      <c r="J304" s="14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 ht="15.75" customHeight="1">
      <c r="A305" s="194"/>
      <c r="B305" s="116"/>
      <c r="C305" s="222"/>
      <c r="D305" s="121"/>
      <c r="E305" s="11"/>
      <c r="F305" s="14"/>
      <c r="G305" s="14"/>
      <c r="H305" s="14"/>
      <c r="I305" s="18"/>
      <c r="J305" s="14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 ht="15.75" customHeight="1">
      <c r="A306" s="194"/>
      <c r="B306" s="116"/>
      <c r="C306" s="220"/>
      <c r="D306" s="122"/>
      <c r="E306" s="11"/>
      <c r="F306" s="14"/>
      <c r="G306" s="14"/>
      <c r="H306" s="14"/>
      <c r="I306" s="18"/>
      <c r="J306" s="14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 ht="15.75" customHeight="1">
      <c r="A307" s="194"/>
      <c r="B307" s="116"/>
      <c r="C307" s="222"/>
      <c r="D307" s="34"/>
      <c r="E307" s="11"/>
      <c r="F307" s="14"/>
      <c r="G307" s="14"/>
      <c r="H307" s="14"/>
      <c r="I307" s="18"/>
      <c r="J307" s="14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 ht="15.75" customHeight="1">
      <c r="A308" s="194"/>
      <c r="B308" s="116"/>
      <c r="C308" s="219"/>
      <c r="D308" s="21"/>
      <c r="E308" s="26"/>
      <c r="F308" s="26"/>
      <c r="G308" s="26"/>
      <c r="H308" s="26"/>
      <c r="I308" s="18"/>
      <c r="J308" s="14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 ht="15.75" customHeight="1">
      <c r="A309" s="194"/>
      <c r="B309" s="116"/>
      <c r="C309" s="220"/>
      <c r="D309" s="122"/>
      <c r="E309" s="26"/>
      <c r="F309" s="26"/>
      <c r="G309" s="26"/>
      <c r="H309" s="26"/>
      <c r="I309" s="18"/>
      <c r="J309" s="14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 ht="15.75" customHeight="1">
      <c r="A310" s="194"/>
      <c r="B310" s="116"/>
      <c r="C310" s="214"/>
      <c r="D310" s="21"/>
      <c r="E310" s="26"/>
      <c r="F310" s="26"/>
      <c r="G310" s="26"/>
      <c r="H310" s="26"/>
      <c r="I310" s="18"/>
      <c r="J310" s="14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 ht="15.75" customHeight="1">
      <c r="A311" s="194"/>
      <c r="B311" s="116"/>
      <c r="C311" s="214"/>
      <c r="D311" s="122"/>
      <c r="E311" s="26"/>
      <c r="F311" s="26"/>
      <c r="G311" s="26"/>
      <c r="H311" s="26"/>
      <c r="I311" s="18"/>
      <c r="J311" s="14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 ht="15.75" customHeight="1">
      <c r="A312" s="194"/>
      <c r="B312" s="116"/>
      <c r="C312" s="217"/>
      <c r="D312" s="14"/>
      <c r="E312" s="11"/>
      <c r="F312" s="14"/>
      <c r="G312" s="14"/>
      <c r="H312" s="14"/>
      <c r="I312" s="18"/>
      <c r="J312" s="14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 ht="15.75" customHeight="1">
      <c r="A313" s="194"/>
      <c r="B313" s="116"/>
      <c r="C313" s="219"/>
      <c r="D313" s="21"/>
      <c r="E313" s="26"/>
      <c r="F313" s="16"/>
      <c r="G313" s="16"/>
      <c r="H313" s="16"/>
      <c r="I313" s="18"/>
      <c r="J313" s="14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 ht="15.75" customHeight="1">
      <c r="A314" s="194"/>
      <c r="B314" s="116"/>
      <c r="C314" s="222"/>
      <c r="D314" s="121"/>
      <c r="E314" s="26"/>
      <c r="F314" s="16"/>
      <c r="G314" s="16"/>
      <c r="H314" s="16"/>
      <c r="I314" s="18"/>
      <c r="J314" s="14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 ht="15.75" customHeight="1">
      <c r="A315" s="194"/>
      <c r="B315" s="116"/>
      <c r="C315" s="222"/>
      <c r="D315" s="121"/>
      <c r="E315" s="26"/>
      <c r="F315" s="16"/>
      <c r="G315" s="16"/>
      <c r="H315" s="16"/>
      <c r="I315" s="18"/>
      <c r="J315" s="14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 ht="15.75" customHeight="1">
      <c r="A316" s="194"/>
      <c r="B316" s="116"/>
      <c r="C316" s="222"/>
      <c r="D316" s="121"/>
      <c r="E316" s="26"/>
      <c r="F316" s="16"/>
      <c r="G316" s="16"/>
      <c r="H316" s="16"/>
      <c r="I316" s="18"/>
      <c r="J316" s="14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 ht="15.75" customHeight="1">
      <c r="A317" s="194"/>
      <c r="B317" s="116"/>
      <c r="C317" s="222"/>
      <c r="D317" s="121"/>
      <c r="E317" s="127"/>
      <c r="F317" s="51"/>
      <c r="G317" s="51"/>
      <c r="H317" s="51"/>
      <c r="I317" s="18"/>
      <c r="J317" s="14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 ht="15.75" customHeight="1">
      <c r="A318" s="194"/>
      <c r="B318" s="116"/>
      <c r="C318" s="220"/>
      <c r="D318" s="122"/>
      <c r="E318" s="127"/>
      <c r="F318" s="51"/>
      <c r="G318" s="51"/>
      <c r="H318" s="51"/>
      <c r="I318" s="18"/>
      <c r="J318" s="14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 ht="15.75" customHeight="1">
      <c r="A319" s="194"/>
      <c r="B319" s="116"/>
      <c r="C319" s="219"/>
      <c r="D319" s="21"/>
      <c r="E319" s="26"/>
      <c r="F319" s="16"/>
      <c r="G319" s="16"/>
      <c r="H319" s="16"/>
      <c r="I319" s="18"/>
      <c r="J319" s="14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 ht="15.75" customHeight="1">
      <c r="A320" s="194"/>
      <c r="B320" s="116"/>
      <c r="C320" s="222"/>
      <c r="D320" s="121"/>
      <c r="E320" s="11"/>
      <c r="F320" s="14"/>
      <c r="G320" s="14"/>
      <c r="H320" s="14"/>
      <c r="I320" s="18"/>
      <c r="J320" s="14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 ht="15.75" customHeight="1">
      <c r="A321" s="194"/>
      <c r="B321" s="116"/>
      <c r="C321" s="222"/>
      <c r="D321" s="121"/>
      <c r="E321" s="11"/>
      <c r="F321" s="14"/>
      <c r="G321" s="14"/>
      <c r="H321" s="14"/>
      <c r="I321" s="18"/>
      <c r="J321" s="14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 ht="15.75" customHeight="1">
      <c r="A322" s="194"/>
      <c r="B322" s="116"/>
      <c r="C322" s="220"/>
      <c r="D322" s="122"/>
      <c r="E322" s="11"/>
      <c r="F322" s="14"/>
      <c r="G322" s="14"/>
      <c r="H322" s="14"/>
      <c r="I322" s="18"/>
      <c r="J322" s="14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 ht="15.75" customHeight="1">
      <c r="A323" s="194"/>
      <c r="B323" s="80"/>
      <c r="C323" s="217"/>
      <c r="D323" s="14"/>
      <c r="E323" s="11"/>
      <c r="F323" s="14"/>
      <c r="G323" s="14"/>
      <c r="H323" s="14"/>
      <c r="I323" s="18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 ht="15.75" customHeight="1">
      <c r="A324" s="194"/>
      <c r="B324" s="80"/>
      <c r="C324" s="217"/>
      <c r="D324" s="14"/>
      <c r="E324" s="11"/>
      <c r="F324" s="14"/>
      <c r="G324" s="14"/>
      <c r="H324" s="14"/>
      <c r="I324" s="18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 ht="15.75" customHeight="1">
      <c r="A325" s="194"/>
      <c r="B325" s="80"/>
      <c r="C325" s="217"/>
      <c r="D325" s="14"/>
      <c r="E325" s="11"/>
      <c r="F325" s="14"/>
      <c r="G325" s="14"/>
      <c r="H325" s="14"/>
      <c r="I325" s="18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 ht="15.75" customHeight="1">
      <c r="A326" s="192"/>
      <c r="B326" s="80"/>
      <c r="C326" s="109"/>
      <c r="D326" s="14"/>
      <c r="E326" s="11"/>
      <c r="F326" s="14"/>
      <c r="G326" s="14"/>
      <c r="H326" s="14"/>
      <c r="I326" s="18"/>
      <c r="J326" s="17"/>
      <c r="K326" s="30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>
      <c r="A327" s="192"/>
      <c r="B327" s="80"/>
      <c r="C327" s="109"/>
      <c r="D327" s="14"/>
      <c r="E327" s="11"/>
      <c r="F327" s="14"/>
      <c r="G327" s="14"/>
      <c r="H327" s="14"/>
      <c r="I327" s="18"/>
      <c r="J327" s="17"/>
      <c r="K327" s="30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>
      <c r="A328" s="192"/>
      <c r="B328" s="80"/>
      <c r="C328" s="109"/>
      <c r="D328" s="14"/>
      <c r="E328" s="11"/>
      <c r="F328" s="14"/>
      <c r="G328" s="14"/>
      <c r="H328" s="14"/>
      <c r="I328" s="18"/>
      <c r="J328" s="17"/>
      <c r="K328" s="30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>
      <c r="A329" s="192"/>
      <c r="B329" s="80"/>
      <c r="C329" s="109"/>
      <c r="D329" s="14"/>
      <c r="E329" s="11"/>
      <c r="F329" s="14"/>
      <c r="G329" s="14"/>
      <c r="H329" s="14"/>
      <c r="I329" s="18"/>
      <c r="J329" s="17"/>
      <c r="K329" s="30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>
      <c r="A330" s="192"/>
      <c r="B330" s="80"/>
      <c r="C330" s="217"/>
      <c r="D330" s="14"/>
      <c r="E330" s="11"/>
      <c r="F330" s="14"/>
      <c r="G330" s="14"/>
      <c r="H330" s="14"/>
      <c r="I330" s="18"/>
      <c r="J330" s="17"/>
      <c r="K330" s="30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>
      <c r="A331" s="192"/>
      <c r="B331" s="80"/>
      <c r="C331" s="217"/>
      <c r="D331" s="14"/>
      <c r="E331" s="11"/>
      <c r="F331" s="14"/>
      <c r="G331" s="14"/>
      <c r="H331" s="14"/>
      <c r="I331" s="18"/>
      <c r="J331" s="17"/>
      <c r="K331" s="30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>
      <c r="A332" s="192"/>
      <c r="B332" s="80"/>
      <c r="C332" s="217"/>
      <c r="D332" s="14"/>
      <c r="E332" s="11"/>
      <c r="F332" s="14"/>
      <c r="G332" s="14"/>
      <c r="H332" s="14"/>
      <c r="I332" s="18"/>
      <c r="J332" s="17"/>
      <c r="K332" s="30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>
      <c r="A333" s="192"/>
      <c r="B333" s="80"/>
      <c r="C333" s="217"/>
      <c r="D333" s="14"/>
      <c r="E333" s="11"/>
      <c r="F333" s="14"/>
      <c r="G333" s="14"/>
      <c r="H333" s="14"/>
      <c r="I333" s="18"/>
      <c r="J333" s="17"/>
      <c r="K333" s="30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>
      <c r="A334" s="192"/>
      <c r="B334" s="80"/>
      <c r="C334" s="217"/>
      <c r="D334" s="14"/>
      <c r="E334" s="11"/>
      <c r="F334" s="14"/>
      <c r="G334" s="14"/>
      <c r="H334" s="14"/>
      <c r="I334" s="18"/>
      <c r="J334" s="17"/>
      <c r="K334" s="30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>
      <c r="A335" s="195"/>
      <c r="B335" s="80"/>
      <c r="C335" s="165"/>
      <c r="D335" s="55"/>
      <c r="E335" s="55"/>
      <c r="F335" s="55"/>
      <c r="G335" s="55"/>
      <c r="H335" s="55"/>
      <c r="I335" s="24"/>
      <c r="J335" s="54"/>
      <c r="K335" s="30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>
      <c r="A336" s="195"/>
      <c r="B336" s="80"/>
      <c r="C336" s="165"/>
      <c r="D336" s="55"/>
      <c r="E336" s="55"/>
      <c r="F336" s="55"/>
      <c r="G336" s="55"/>
      <c r="H336" s="55"/>
      <c r="I336" s="24"/>
      <c r="J336" s="54"/>
      <c r="K336" s="30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>
      <c r="A337" s="195"/>
      <c r="B337" s="80"/>
      <c r="C337" s="165"/>
      <c r="D337" s="55"/>
      <c r="E337" s="55"/>
      <c r="F337" s="55"/>
      <c r="G337" s="55"/>
      <c r="H337" s="55"/>
      <c r="I337" s="24"/>
      <c r="J337" s="54"/>
      <c r="K337" s="30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>
      <c r="A338" s="195"/>
      <c r="B338" s="80"/>
      <c r="C338" s="165"/>
      <c r="D338" s="55"/>
      <c r="E338" s="55"/>
      <c r="F338" s="55"/>
      <c r="G338" s="55"/>
      <c r="H338" s="55"/>
      <c r="I338" s="24"/>
      <c r="J338" s="54"/>
      <c r="K338" s="30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>
      <c r="A339" s="195"/>
      <c r="B339" s="80"/>
      <c r="C339" s="165"/>
      <c r="D339" s="54"/>
      <c r="E339" s="114"/>
      <c r="F339" s="54"/>
      <c r="G339" s="54"/>
      <c r="H339" s="54"/>
      <c r="I339" s="24"/>
      <c r="J339" s="54"/>
      <c r="K339" s="30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>
      <c r="A340" s="195"/>
      <c r="B340" s="80"/>
      <c r="C340" s="165"/>
      <c r="D340" s="54"/>
      <c r="E340" s="114"/>
      <c r="F340" s="54"/>
      <c r="G340" s="54"/>
      <c r="H340" s="54"/>
      <c r="I340" s="24"/>
      <c r="J340" s="54"/>
      <c r="K340" s="30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>
      <c r="A341" s="195"/>
      <c r="B341" s="80"/>
      <c r="C341" s="165"/>
      <c r="D341" s="54"/>
      <c r="E341" s="114"/>
      <c r="F341" s="54"/>
      <c r="G341" s="54"/>
      <c r="H341" s="54"/>
      <c r="I341" s="24"/>
      <c r="J341" s="54"/>
      <c r="K341" s="30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>
      <c r="A342" s="165"/>
      <c r="B342" s="80"/>
      <c r="C342" s="165"/>
      <c r="D342" s="54"/>
      <c r="E342" s="114"/>
      <c r="F342" s="54"/>
      <c r="G342" s="54"/>
      <c r="H342" s="54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</row>
    <row r="343" spans="1:27" ht="15.75" customHeight="1">
      <c r="A343" s="165"/>
      <c r="B343" s="80"/>
      <c r="C343" s="165"/>
      <c r="D343" s="54"/>
      <c r="E343" s="114"/>
      <c r="F343" s="54"/>
      <c r="G343" s="54"/>
      <c r="H343" s="54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</row>
    <row r="344" spans="1:27" ht="15.75" customHeight="1">
      <c r="A344" s="165"/>
      <c r="B344" s="80"/>
      <c r="C344" s="165"/>
      <c r="D344" s="54"/>
      <c r="E344" s="114"/>
      <c r="F344" s="54"/>
      <c r="G344" s="54"/>
      <c r="H344" s="54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</row>
    <row r="345" spans="1:27" ht="15.75" customHeight="1">
      <c r="A345" s="165"/>
      <c r="B345" s="80"/>
      <c r="C345" s="165"/>
      <c r="D345" s="54"/>
      <c r="E345" s="114"/>
      <c r="F345" s="54"/>
      <c r="G345" s="54"/>
      <c r="H345" s="54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</row>
    <row r="346" spans="1:27" ht="15.75" customHeight="1">
      <c r="A346" s="165"/>
      <c r="B346" s="80"/>
      <c r="C346" s="165"/>
      <c r="D346" s="54"/>
      <c r="E346" s="114"/>
      <c r="F346" s="54"/>
      <c r="G346" s="54"/>
      <c r="H346" s="54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</row>
    <row r="347" spans="1:27" ht="15.75" customHeight="1">
      <c r="A347" s="165"/>
      <c r="B347" s="80"/>
      <c r="C347" s="165"/>
      <c r="D347" s="54"/>
      <c r="E347" s="114"/>
      <c r="F347" s="54"/>
      <c r="G347" s="54"/>
      <c r="H347" s="54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</row>
    <row r="348" spans="1:27" ht="15.75" customHeight="1">
      <c r="A348" s="165"/>
      <c r="B348" s="80"/>
      <c r="C348" s="165"/>
      <c r="D348" s="54"/>
      <c r="E348" s="114"/>
      <c r="F348" s="54"/>
      <c r="G348" s="54"/>
      <c r="H348" s="54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</row>
    <row r="349" spans="1:27" ht="15.75" customHeight="1">
      <c r="A349" s="165"/>
      <c r="B349" s="80"/>
      <c r="C349" s="165"/>
      <c r="D349" s="54"/>
      <c r="E349" s="114"/>
      <c r="F349" s="54"/>
      <c r="G349" s="54"/>
      <c r="H349" s="54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</row>
    <row r="350" spans="1:27" ht="15.75" customHeight="1">
      <c r="A350" s="165"/>
      <c r="B350" s="80"/>
      <c r="C350" s="165"/>
      <c r="D350" s="54"/>
      <c r="E350" s="114"/>
      <c r="F350" s="54"/>
      <c r="G350" s="54"/>
      <c r="H350" s="54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</row>
    <row r="351" spans="1:27" ht="15.75" customHeight="1">
      <c r="A351" s="165"/>
      <c r="B351" s="80"/>
      <c r="C351" s="165"/>
      <c r="D351" s="54"/>
      <c r="E351" s="114"/>
      <c r="F351" s="54"/>
      <c r="G351" s="54"/>
      <c r="H351" s="54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</row>
    <row r="352" spans="1:27" ht="15.75" customHeight="1">
      <c r="A352" s="165"/>
      <c r="B352" s="80"/>
      <c r="C352" s="165"/>
      <c r="D352" s="54"/>
      <c r="E352" s="114"/>
      <c r="F352" s="54"/>
      <c r="G352" s="54"/>
      <c r="H352" s="54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</row>
    <row r="353" spans="1:27" ht="15.75" customHeight="1">
      <c r="A353" s="165"/>
      <c r="B353" s="80"/>
      <c r="C353" s="165"/>
      <c r="D353" s="54"/>
      <c r="E353" s="114"/>
      <c r="F353" s="54"/>
      <c r="G353" s="54"/>
      <c r="H353" s="54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</row>
    <row r="354" spans="1:27" ht="15.75" customHeight="1">
      <c r="A354" s="165"/>
      <c r="B354" s="80"/>
      <c r="C354" s="165"/>
      <c r="D354" s="54"/>
      <c r="E354" s="114"/>
      <c r="F354" s="54"/>
      <c r="G354" s="54"/>
      <c r="H354" s="54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</row>
    <row r="355" spans="1:27" ht="15.75" customHeight="1">
      <c r="A355" s="165"/>
      <c r="B355" s="80"/>
      <c r="C355" s="165"/>
      <c r="D355" s="54"/>
      <c r="E355" s="114"/>
      <c r="F355" s="54"/>
      <c r="G355" s="54"/>
      <c r="H355" s="54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</row>
    <row r="356" spans="1:27" ht="15.75" customHeight="1">
      <c r="A356" s="165"/>
      <c r="B356" s="80"/>
      <c r="C356" s="165"/>
      <c r="D356" s="54"/>
      <c r="E356" s="114"/>
      <c r="F356" s="54"/>
      <c r="G356" s="54"/>
      <c r="H356" s="54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</row>
    <row r="357" spans="1:27" ht="15.75" customHeight="1">
      <c r="A357" s="165"/>
      <c r="B357" s="80"/>
      <c r="C357" s="165"/>
      <c r="D357" s="54"/>
      <c r="E357" s="114"/>
      <c r="F357" s="54"/>
      <c r="G357" s="54"/>
      <c r="H357" s="54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</row>
    <row r="358" spans="1:27" ht="15.75" customHeight="1">
      <c r="A358" s="165"/>
      <c r="B358" s="80"/>
      <c r="C358" s="165"/>
      <c r="D358" s="54"/>
      <c r="E358" s="114"/>
      <c r="F358" s="54"/>
      <c r="G358" s="54"/>
      <c r="H358" s="54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</row>
    <row r="359" spans="1:27" ht="15.75" customHeight="1">
      <c r="A359" s="165"/>
      <c r="B359" s="80"/>
      <c r="C359" s="165"/>
      <c r="D359" s="54"/>
      <c r="E359" s="114"/>
      <c r="F359" s="54"/>
      <c r="G359" s="54"/>
      <c r="H359" s="54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</row>
    <row r="360" spans="1:27" ht="15.75" customHeight="1">
      <c r="A360" s="165"/>
      <c r="B360" s="80"/>
      <c r="C360" s="165"/>
      <c r="D360" s="54"/>
      <c r="E360" s="114"/>
      <c r="F360" s="54"/>
      <c r="G360" s="54"/>
      <c r="H360" s="54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</row>
    <row r="361" spans="1:27" ht="15.75" customHeight="1">
      <c r="A361" s="165"/>
      <c r="B361" s="80"/>
      <c r="C361" s="165"/>
      <c r="D361" s="54"/>
      <c r="E361" s="114"/>
      <c r="F361" s="54"/>
      <c r="G361" s="54"/>
      <c r="H361" s="54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</row>
    <row r="362" spans="1:27" ht="15.75" customHeight="1">
      <c r="A362" s="165"/>
      <c r="B362" s="80"/>
      <c r="C362" s="165"/>
      <c r="D362" s="54"/>
      <c r="E362" s="114"/>
      <c r="F362" s="54"/>
      <c r="G362" s="54"/>
      <c r="H362" s="54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</row>
    <row r="363" spans="1:27" ht="15.75" customHeight="1">
      <c r="A363" s="165"/>
      <c r="B363" s="80"/>
      <c r="C363" s="165"/>
      <c r="D363" s="54"/>
      <c r="E363" s="114"/>
      <c r="F363" s="54"/>
      <c r="G363" s="54"/>
      <c r="H363" s="54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</row>
    <row r="364" spans="1:27" ht="15.75" customHeight="1">
      <c r="A364" s="165"/>
      <c r="B364" s="80"/>
      <c r="C364" s="165"/>
      <c r="D364" s="54"/>
      <c r="E364" s="114"/>
      <c r="F364" s="54"/>
      <c r="G364" s="54"/>
      <c r="H364" s="54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</row>
    <row r="365" spans="1:27" ht="15.75" customHeight="1">
      <c r="A365" s="165"/>
      <c r="B365" s="80"/>
      <c r="C365" s="165"/>
      <c r="D365" s="54"/>
      <c r="E365" s="114"/>
      <c r="F365" s="54"/>
      <c r="G365" s="54"/>
      <c r="H365" s="54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</row>
    <row r="366" spans="1:27" ht="15.75" customHeight="1">
      <c r="A366" s="165"/>
      <c r="B366" s="80"/>
      <c r="C366" s="165"/>
      <c r="D366" s="54"/>
      <c r="E366" s="114"/>
      <c r="F366" s="54"/>
      <c r="G366" s="54"/>
      <c r="H366" s="54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</row>
    <row r="367" spans="1:27" ht="15.75" customHeight="1">
      <c r="A367" s="165"/>
      <c r="B367" s="80"/>
      <c r="C367" s="165"/>
      <c r="D367" s="54"/>
      <c r="E367" s="114"/>
      <c r="F367" s="54"/>
      <c r="G367" s="54"/>
      <c r="H367" s="54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</row>
    <row r="368" spans="1:27" ht="15.75" customHeight="1">
      <c r="A368" s="165"/>
      <c r="B368" s="80"/>
      <c r="C368" s="165"/>
      <c r="D368" s="54"/>
      <c r="E368" s="114"/>
      <c r="F368" s="54"/>
      <c r="G368" s="54"/>
      <c r="H368" s="54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</row>
    <row r="369" spans="1:27" ht="15.75" customHeight="1">
      <c r="A369" s="165"/>
      <c r="B369" s="80"/>
      <c r="C369" s="165"/>
      <c r="D369" s="54"/>
      <c r="E369" s="114"/>
      <c r="F369" s="54"/>
      <c r="G369" s="54"/>
      <c r="H369" s="54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</row>
    <row r="370" spans="1:27" ht="15.75" customHeight="1">
      <c r="A370" s="165"/>
      <c r="B370" s="80"/>
      <c r="C370" s="165"/>
      <c r="D370" s="54"/>
      <c r="E370" s="114"/>
      <c r="F370" s="54"/>
      <c r="G370" s="54"/>
      <c r="H370" s="54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</row>
    <row r="371" spans="1:27" ht="15.75" customHeight="1">
      <c r="A371" s="165"/>
      <c r="B371" s="80"/>
      <c r="C371" s="165"/>
      <c r="D371" s="54"/>
      <c r="E371" s="114"/>
      <c r="F371" s="54"/>
      <c r="G371" s="54"/>
      <c r="H371" s="54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</row>
    <row r="372" spans="1:27" ht="15.75" customHeight="1">
      <c r="A372" s="165"/>
      <c r="B372" s="80"/>
      <c r="C372" s="165"/>
      <c r="D372" s="54"/>
      <c r="E372" s="114"/>
      <c r="F372" s="54"/>
      <c r="G372" s="54"/>
      <c r="H372" s="54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</row>
    <row r="373" spans="1:27" ht="15.75" customHeight="1">
      <c r="A373" s="165"/>
      <c r="B373" s="80"/>
      <c r="C373" s="165"/>
      <c r="D373" s="54"/>
      <c r="E373" s="114"/>
      <c r="F373" s="54"/>
      <c r="G373" s="54"/>
      <c r="H373" s="54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</row>
    <row r="374" spans="1:27" ht="15.75" customHeight="1">
      <c r="A374" s="165"/>
      <c r="B374" s="80"/>
      <c r="C374" s="165"/>
      <c r="D374" s="54"/>
      <c r="E374" s="114"/>
      <c r="F374" s="54"/>
      <c r="G374" s="54"/>
      <c r="H374" s="54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</row>
    <row r="375" spans="1:27" ht="15.75" customHeight="1">
      <c r="A375" s="165"/>
      <c r="B375" s="80"/>
      <c r="C375" s="165"/>
      <c r="D375" s="54"/>
      <c r="E375" s="114"/>
      <c r="F375" s="54"/>
      <c r="G375" s="54"/>
      <c r="H375" s="54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</row>
    <row r="376" spans="1:27" ht="15.75" customHeight="1">
      <c r="A376" s="165"/>
      <c r="B376" s="80"/>
      <c r="C376" s="165"/>
      <c r="D376" s="54"/>
      <c r="E376" s="114"/>
      <c r="F376" s="54"/>
      <c r="G376" s="54"/>
      <c r="H376" s="54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</row>
    <row r="377" spans="1:27" ht="15.75" customHeight="1">
      <c r="A377" s="165"/>
      <c r="B377" s="80"/>
      <c r="C377" s="165"/>
      <c r="D377" s="54"/>
      <c r="E377" s="114"/>
      <c r="F377" s="54"/>
      <c r="G377" s="54"/>
      <c r="H377" s="54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</row>
    <row r="378" spans="1:27" ht="15.75" customHeight="1">
      <c r="A378" s="165"/>
      <c r="B378" s="80"/>
      <c r="C378" s="165"/>
      <c r="D378" s="54"/>
      <c r="E378" s="114"/>
      <c r="F378" s="54"/>
      <c r="G378" s="54"/>
      <c r="H378" s="54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</row>
    <row r="379" spans="1:27" ht="15.75" customHeight="1">
      <c r="A379" s="165"/>
      <c r="B379" s="80"/>
      <c r="C379" s="165"/>
      <c r="D379" s="54"/>
      <c r="E379" s="114"/>
      <c r="F379" s="54"/>
      <c r="G379" s="54"/>
      <c r="H379" s="54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</row>
    <row r="380" spans="1:27" ht="15.75" customHeight="1">
      <c r="A380" s="165"/>
      <c r="B380" s="80"/>
      <c r="C380" s="165"/>
      <c r="D380" s="54"/>
      <c r="E380" s="114"/>
      <c r="F380" s="54"/>
      <c r="G380" s="54"/>
      <c r="H380" s="54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</row>
    <row r="381" spans="1:27" ht="15.75" customHeight="1">
      <c r="A381" s="165"/>
      <c r="B381" s="80"/>
      <c r="C381" s="165"/>
      <c r="D381" s="54"/>
      <c r="E381" s="114"/>
      <c r="F381" s="54"/>
      <c r="G381" s="54"/>
      <c r="H381" s="54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</row>
    <row r="382" spans="1:27" ht="15.75" customHeight="1">
      <c r="A382" s="165"/>
      <c r="B382" s="80"/>
      <c r="C382" s="165"/>
      <c r="D382" s="54"/>
      <c r="E382" s="114"/>
      <c r="F382" s="54"/>
      <c r="G382" s="54"/>
      <c r="H382" s="54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</row>
    <row r="383" spans="1:27" ht="15.75" customHeight="1">
      <c r="A383" s="165"/>
      <c r="B383" s="80"/>
      <c r="C383" s="165"/>
      <c r="D383" s="54"/>
      <c r="E383" s="114"/>
      <c r="F383" s="54"/>
      <c r="G383" s="54"/>
      <c r="H383" s="54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</row>
    <row r="384" spans="1:27" ht="15.75" customHeight="1">
      <c r="A384" s="165"/>
      <c r="B384" s="80"/>
      <c r="C384" s="165"/>
      <c r="D384" s="54"/>
      <c r="E384" s="114"/>
      <c r="F384" s="54"/>
      <c r="G384" s="54"/>
      <c r="H384" s="54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</row>
    <row r="385" spans="1:27" ht="15.75" customHeight="1">
      <c r="A385" s="165"/>
      <c r="B385" s="80"/>
      <c r="C385" s="165"/>
      <c r="D385" s="54"/>
      <c r="E385" s="114"/>
      <c r="F385" s="54"/>
      <c r="G385" s="54"/>
      <c r="H385" s="54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</row>
    <row r="386" spans="1:27" ht="15.75" customHeight="1">
      <c r="A386" s="165"/>
      <c r="B386" s="80"/>
      <c r="C386" s="165"/>
      <c r="D386" s="54"/>
      <c r="E386" s="114"/>
      <c r="F386" s="54"/>
      <c r="G386" s="54"/>
      <c r="H386" s="54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</row>
    <row r="387" spans="1:27" ht="15.75" customHeight="1">
      <c r="A387" s="165"/>
      <c r="B387" s="80"/>
      <c r="C387" s="165"/>
      <c r="D387" s="54"/>
      <c r="E387" s="114"/>
      <c r="F387" s="54"/>
      <c r="G387" s="54"/>
      <c r="H387" s="54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</row>
    <row r="388" spans="1:27" ht="15.75" customHeight="1">
      <c r="A388" s="165"/>
      <c r="B388" s="80"/>
      <c r="C388" s="165"/>
      <c r="D388" s="54"/>
      <c r="E388" s="114"/>
      <c r="F388" s="54"/>
      <c r="G388" s="54"/>
      <c r="H388" s="54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</row>
    <row r="389" spans="1:27" ht="15.75" customHeight="1">
      <c r="A389" s="165"/>
      <c r="B389" s="80"/>
      <c r="C389" s="165"/>
      <c r="D389" s="54"/>
      <c r="E389" s="114"/>
      <c r="F389" s="54"/>
      <c r="G389" s="54"/>
      <c r="H389" s="54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</row>
    <row r="390" spans="1:27" ht="15.75" customHeight="1">
      <c r="A390" s="165"/>
      <c r="B390" s="80"/>
      <c r="C390" s="165"/>
      <c r="D390" s="54"/>
      <c r="E390" s="114"/>
      <c r="F390" s="54"/>
      <c r="G390" s="54"/>
      <c r="H390" s="54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</row>
  </sheetData>
  <mergeCells count="5">
    <mergeCell ref="C9:C63"/>
    <mergeCell ref="C64:O67"/>
    <mergeCell ref="A64:A67"/>
    <mergeCell ref="C68:C122"/>
    <mergeCell ref="B9:B122"/>
  </mergeCells>
  <conditionalFormatting sqref="I224:I229 I231:I232 I269 I283:I292 J9:J12 J68:J75 J99:J109 J111:J114 J116:J120 J122:J123 J125:J129 J131 J133:J390 J77 J38:J63 J80:J97">
    <cfRule type="cellIs" dxfId="13" priority="7" operator="equal">
      <formula>"Passed"</formula>
    </cfRule>
  </conditionalFormatting>
  <conditionalFormatting sqref="I224:I229 I231:I232 I269 I283:I292 J9:J12 J68:J75 J99:J109 J111:J114 J116:J120 J122:J123 J125:J129 J131 J133:J390 J77 J38:J63 J80:J97">
    <cfRule type="cellIs" dxfId="12" priority="8" operator="equal">
      <formula>"Failed"</formula>
    </cfRule>
  </conditionalFormatting>
  <conditionalFormatting sqref="I224:I229 I231:I232 I269 I283:I292 J9:J12 J68:J75 J99:J109 J111:J114 J116:J120 J122:J123 J125:J129 J131 J133:J390 J77 J38:J63 J80:J97">
    <cfRule type="cellIs" dxfId="11" priority="9" operator="equal">
      <formula>"Not Executed"</formula>
    </cfRule>
  </conditionalFormatting>
  <conditionalFormatting sqref="I224:I229 I231:I232 I269 I283:I292 J9:J12 J68:J75 J99:J109 J111:J114 J116:J120 J122:J123 J125:J129 J131 J133:J390 J77 J38:J63 J80:J97">
    <cfRule type="cellIs" dxfId="10" priority="10" operator="equal">
      <formula>"Out of Scope"</formula>
    </cfRule>
  </conditionalFormatting>
  <conditionalFormatting sqref="J130">
    <cfRule type="cellIs" dxfId="9" priority="11" operator="equal">
      <formula>"Passed"</formula>
    </cfRule>
  </conditionalFormatting>
  <conditionalFormatting sqref="J130">
    <cfRule type="cellIs" dxfId="8" priority="12" operator="equal">
      <formula>"Failed"</formula>
    </cfRule>
  </conditionalFormatting>
  <conditionalFormatting sqref="J130">
    <cfRule type="cellIs" dxfId="7" priority="13" operator="equal">
      <formula>"Not Executed"</formula>
    </cfRule>
  </conditionalFormatting>
  <conditionalFormatting sqref="J130">
    <cfRule type="cellIs" dxfId="6" priority="14" operator="equal">
      <formula>"Out of Scope"</formula>
    </cfRule>
  </conditionalFormatting>
  <conditionalFormatting sqref="J13">
    <cfRule type="cellIs" dxfId="5" priority="6" operator="equal">
      <formula>"Passed"</formula>
    </cfRule>
  </conditionalFormatting>
  <conditionalFormatting sqref="J68:J77 J9:J63 J79:J269">
    <cfRule type="cellIs" dxfId="4" priority="5" operator="equal">
      <formula>"Failed"</formula>
    </cfRule>
  </conditionalFormatting>
  <conditionalFormatting sqref="J68:J77 J9:J63 J79:J289">
    <cfRule type="cellIs" dxfId="3" priority="2" operator="equal">
      <formula>"Out of Scope"</formula>
    </cfRule>
    <cfRule type="cellIs" dxfId="2" priority="3" operator="equal">
      <formula>"Not Executed"</formula>
    </cfRule>
    <cfRule type="cellIs" dxfId="1" priority="4" operator="equal">
      <formula>"Passed"</formula>
    </cfRule>
  </conditionalFormatting>
  <conditionalFormatting sqref="J78">
    <cfRule type="cellIs" dxfId="0" priority="1" operator="equal">
      <formula>"Passed"</formula>
    </cfRule>
  </conditionalFormatting>
  <dataValidations count="2">
    <dataValidation type="list" allowBlank="1" sqref="J9:J12 J278 J280:J282 I283:J292 J293:J322 J335:J338 J358:J390 I224:J229 J230 I231:J232 J233:J237 J240:J241 J244 J247:J258 J260:J268 I269:J269 J270:J272 J275:J276 J38:J63 J68:J223" xr:uid="{00000000-0002-0000-0000-000000000000}">
      <formula1>"Passed,Failed,Not Executed,Out of Scope"</formula1>
    </dataValidation>
    <dataValidation type="list" allowBlank="1" showInputMessage="1" showErrorMessage="1" sqref="J13:J37" xr:uid="{9A0971A0-3268-4DCA-AF29-6A595C167C7B}">
      <formula1>"Passed, Failed, Not Executed, Out of Scope"</formula1>
    </dataValidation>
  </dataValidations>
  <hyperlinks>
    <hyperlink ref="H21" r:id="rId1" xr:uid="{3136CE40-B360-48A4-B4D6-89718F9B0625}"/>
    <hyperlink ref="H23" r:id="rId2" xr:uid="{9577F687-947A-4E35-9A79-D6816F359178}"/>
    <hyperlink ref="H80" r:id="rId3" xr:uid="{5780F0E3-973F-4F5F-800C-98465F4F018C}"/>
    <hyperlink ref="H82" r:id="rId4" xr:uid="{52F56CFE-C470-45D6-AE6A-6C794961165C}"/>
    <hyperlink ref="H47" r:id="rId5" xr:uid="{9ACE4594-1F2C-4FA3-948F-D8C04A262DED}"/>
    <hyperlink ref="H51" r:id="rId6" xr:uid="{93D618C3-EAF9-41BE-B6E7-A0C095388DAD}"/>
    <hyperlink ref="H45" r:id="rId7" xr:uid="{3FFB3585-0135-45D2-9264-C99B267F9AD9}"/>
    <hyperlink ref="H41" r:id="rId8" xr:uid="{139F75D5-38A8-4514-BD2B-2E5B28BDBFEF}"/>
    <hyperlink ref="H15" r:id="rId9" xr:uid="{9CF65430-A735-4790-AB91-0A76DCCB61E9}"/>
    <hyperlink ref="H53" r:id="rId10" xr:uid="{38010ED5-A20A-432B-AD2A-C1358B6A9BBA}"/>
    <hyperlink ref="H55" r:id="rId11" xr:uid="{5CCC2230-5A7E-4BD6-A47B-4B1A7049FB6A}"/>
    <hyperlink ref="H92" r:id="rId12" xr:uid="{EEEC3B1C-A089-4522-8C04-1CCFCDBFCD6E}"/>
    <hyperlink ref="H96" r:id="rId13" xr:uid="{12AC75BA-08A3-426C-850E-B3D3BA400C20}"/>
    <hyperlink ref="H100" r:id="rId14" xr:uid="{1EEA099B-0136-4C3A-BB0B-F0E12CD8804F}"/>
    <hyperlink ref="H106" r:id="rId15" xr:uid="{EB0FB2CF-D47C-4A66-AB9C-831A9A0F4DA8}"/>
    <hyperlink ref="H108" r:id="rId16" xr:uid="{4357734F-A7F5-441C-895F-ACF6A6493597}"/>
    <hyperlink ref="H122" r:id="rId17" xr:uid="{E50C23D6-A791-4EBF-8ABF-3E79FDE4ABB0}"/>
  </hyperlinks>
  <pageMargins left="0.7" right="0.7" top="0.75" bottom="0.75" header="0" footer="0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51"/>
  <sheetViews>
    <sheetView workbookViewId="0">
      <selection activeCell="F27" sqref="F27"/>
    </sheetView>
  </sheetViews>
  <sheetFormatPr defaultColWidth="12.5703125" defaultRowHeight="15" customHeight="1"/>
  <cols>
    <col min="1" max="1" width="14.42578125" customWidth="1"/>
    <col min="2" max="2" width="29.42578125" customWidth="1"/>
    <col min="3" max="3" width="21.5703125" customWidth="1"/>
    <col min="4" max="11" width="14.42578125" customWidth="1"/>
    <col min="12" max="12" width="40.5703125" customWidth="1"/>
    <col min="13" max="13" width="28.140625" customWidth="1"/>
    <col min="14" max="14" width="21.42578125" customWidth="1"/>
    <col min="15" max="15" width="30.5703125" customWidth="1"/>
    <col min="16" max="16" width="25" customWidth="1"/>
    <col min="17" max="18" width="14.42578125" customWidth="1"/>
    <col min="19" max="26" width="12.5703125" customWidth="1"/>
  </cols>
  <sheetData>
    <row r="1" spans="1:26" ht="15.75" customHeight="1"/>
    <row r="2" spans="1:26" ht="15.75" customHeight="1"/>
    <row r="3" spans="1:26" ht="8.25" customHeight="1" thickBot="1"/>
    <row r="4" spans="1:26" ht="25.5" customHeight="1">
      <c r="B4" s="257" t="s">
        <v>16</v>
      </c>
      <c r="C4" s="258"/>
      <c r="D4" s="258"/>
      <c r="E4" s="258"/>
      <c r="F4" s="258"/>
      <c r="G4" s="259"/>
      <c r="K4" s="56"/>
    </row>
    <row r="5" spans="1:26" ht="15.75" customHeight="1">
      <c r="B5" s="260" t="s">
        <v>17</v>
      </c>
      <c r="C5" s="263" t="s">
        <v>56</v>
      </c>
      <c r="D5" s="264"/>
      <c r="E5" s="264"/>
      <c r="F5" s="264"/>
      <c r="G5" s="265"/>
    </row>
    <row r="6" spans="1:26" ht="15.75" customHeight="1">
      <c r="B6" s="261" t="s">
        <v>18</v>
      </c>
      <c r="C6" s="266" t="s">
        <v>123</v>
      </c>
      <c r="D6" s="267"/>
      <c r="E6" s="267"/>
      <c r="F6" s="267"/>
      <c r="G6" s="268"/>
      <c r="I6" s="286" t="s">
        <v>19</v>
      </c>
      <c r="J6" s="287" t="s">
        <v>20</v>
      </c>
      <c r="L6" s="57" t="s">
        <v>21</v>
      </c>
    </row>
    <row r="7" spans="1:26" ht="15.75" customHeight="1">
      <c r="B7" s="261" t="s">
        <v>22</v>
      </c>
      <c r="C7" s="266" t="s">
        <v>23</v>
      </c>
      <c r="D7" s="267"/>
      <c r="E7" s="267"/>
      <c r="F7" s="267"/>
      <c r="G7" s="268"/>
      <c r="I7" s="58">
        <f>C15</f>
        <v>36</v>
      </c>
      <c r="J7" s="59" t="s">
        <v>1</v>
      </c>
      <c r="K7" s="28"/>
      <c r="L7" s="28"/>
    </row>
    <row r="8" spans="1:26" ht="15.75" customHeight="1">
      <c r="B8" s="261" t="s">
        <v>24</v>
      </c>
      <c r="C8" s="266" t="s">
        <v>42</v>
      </c>
      <c r="D8" s="267"/>
      <c r="E8" s="267"/>
      <c r="F8" s="267"/>
      <c r="G8" s="268"/>
      <c r="I8" s="58">
        <f>D15</f>
        <v>9</v>
      </c>
      <c r="J8" s="59" t="s">
        <v>2</v>
      </c>
      <c r="K8" s="28"/>
      <c r="L8" s="60"/>
    </row>
    <row r="9" spans="1:26" ht="15.75" customHeight="1">
      <c r="B9" s="261" t="s">
        <v>25</v>
      </c>
      <c r="C9" s="266" t="s">
        <v>42</v>
      </c>
      <c r="D9" s="267"/>
      <c r="E9" s="267"/>
      <c r="F9" s="267"/>
      <c r="G9" s="268"/>
      <c r="I9" s="58">
        <f>E15</f>
        <v>8</v>
      </c>
      <c r="J9" s="61" t="s">
        <v>3</v>
      </c>
      <c r="L9" s="62" t="s">
        <v>26</v>
      </c>
      <c r="M9" s="63" t="s">
        <v>27</v>
      </c>
      <c r="N9" s="63" t="s">
        <v>28</v>
      </c>
      <c r="O9" s="63"/>
      <c r="P9" s="63"/>
    </row>
    <row r="10" spans="1:26" ht="15.75" customHeight="1">
      <c r="B10" s="262" t="s">
        <v>29</v>
      </c>
      <c r="C10" s="269" t="s">
        <v>23</v>
      </c>
      <c r="D10" s="270"/>
      <c r="E10" s="270"/>
      <c r="F10" s="270"/>
      <c r="G10" s="271"/>
      <c r="I10" s="58">
        <f>F15</f>
        <v>3</v>
      </c>
      <c r="J10" s="61" t="s">
        <v>4</v>
      </c>
      <c r="L10" s="28"/>
      <c r="M10" s="28"/>
      <c r="N10" s="28" t="s">
        <v>30</v>
      </c>
      <c r="O10" s="28" t="s">
        <v>31</v>
      </c>
      <c r="P10" s="28"/>
    </row>
    <row r="11" spans="1:26" ht="15.75" customHeight="1">
      <c r="B11" s="273" t="s">
        <v>32</v>
      </c>
      <c r="C11" s="272"/>
      <c r="D11" s="272"/>
      <c r="E11" s="272"/>
      <c r="F11" s="272"/>
      <c r="G11" s="272"/>
    </row>
    <row r="12" spans="1:26" ht="15.75" customHeight="1">
      <c r="B12" s="272"/>
      <c r="C12" s="272"/>
      <c r="D12" s="272"/>
      <c r="E12" s="272"/>
      <c r="F12" s="272"/>
      <c r="G12" s="272"/>
    </row>
    <row r="13" spans="1:26" ht="15.75" customHeight="1">
      <c r="B13" s="278" t="s">
        <v>33</v>
      </c>
      <c r="C13" s="279" t="s">
        <v>1</v>
      </c>
      <c r="D13" s="279" t="s">
        <v>2</v>
      </c>
      <c r="E13" s="279" t="s">
        <v>3</v>
      </c>
      <c r="F13" s="279" t="s">
        <v>34</v>
      </c>
      <c r="G13" s="280" t="s">
        <v>35</v>
      </c>
      <c r="L13" s="64"/>
      <c r="M13" s="64"/>
      <c r="N13" s="64"/>
      <c r="O13" s="64"/>
      <c r="P13" s="64"/>
      <c r="Q13" s="64"/>
      <c r="R13" s="64"/>
    </row>
    <row r="14" spans="1:26" ht="48" customHeight="1">
      <c r="A14" s="65"/>
      <c r="B14" s="66"/>
      <c r="C14" s="281">
        <f>TestCase!K3</f>
        <v>36</v>
      </c>
      <c r="D14" s="282">
        <f>TestCase!K4</f>
        <v>9</v>
      </c>
      <c r="E14" s="283">
        <f>TestCase!K5</f>
        <v>8</v>
      </c>
      <c r="F14" s="284">
        <f>TestCase!K6</f>
        <v>3</v>
      </c>
      <c r="G14" s="285">
        <f>TestCase!K7</f>
        <v>56</v>
      </c>
      <c r="H14" s="65"/>
      <c r="I14" s="65"/>
      <c r="J14" s="65"/>
      <c r="K14" s="65"/>
      <c r="L14" s="67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spans="1:26" ht="18.75">
      <c r="B15" s="274" t="s">
        <v>36</v>
      </c>
      <c r="C15" s="275">
        <f t="shared" ref="C15:G15" si="0">SUM(C14)</f>
        <v>36</v>
      </c>
      <c r="D15" s="276">
        <f t="shared" si="0"/>
        <v>9</v>
      </c>
      <c r="E15" s="275">
        <f t="shared" si="0"/>
        <v>8</v>
      </c>
      <c r="F15" s="275">
        <f t="shared" si="0"/>
        <v>3</v>
      </c>
      <c r="G15" s="277">
        <f t="shared" si="0"/>
        <v>56</v>
      </c>
      <c r="L15" s="56"/>
      <c r="M15" s="68"/>
      <c r="N15" s="68"/>
      <c r="O15" s="68"/>
      <c r="P15" s="68"/>
      <c r="Q15" s="68"/>
      <c r="R15" s="68"/>
    </row>
    <row r="16" spans="1:26" ht="15.75" customHeight="1">
      <c r="B16" s="69"/>
      <c r="C16" s="69"/>
      <c r="D16" s="69"/>
      <c r="E16" s="69"/>
      <c r="F16" s="69"/>
      <c r="G16" s="69"/>
      <c r="L16" s="56"/>
      <c r="M16" s="68"/>
      <c r="N16" s="68"/>
      <c r="O16" s="68"/>
      <c r="P16" s="68"/>
      <c r="Q16" s="68"/>
      <c r="R16" s="68"/>
    </row>
    <row r="17" spans="1:18" ht="15.75" customHeight="1">
      <c r="B17" s="69"/>
      <c r="C17" s="69"/>
      <c r="D17" s="69"/>
      <c r="E17" s="69"/>
      <c r="F17" s="69"/>
      <c r="G17" s="69"/>
      <c r="L17" s="64"/>
      <c r="M17" s="64"/>
      <c r="N17" s="64"/>
      <c r="O17" s="64"/>
      <c r="P17" s="64"/>
      <c r="Q17" s="64"/>
      <c r="R17" s="64"/>
    </row>
    <row r="18" spans="1:18" ht="15.75" customHeight="1">
      <c r="A18" s="174"/>
      <c r="B18" s="174"/>
      <c r="C18" s="174"/>
      <c r="D18" s="174"/>
      <c r="E18" s="174"/>
      <c r="F18" s="174"/>
      <c r="G18" s="174"/>
      <c r="H18" s="174"/>
    </row>
    <row r="19" spans="1:18" ht="15.75" customHeight="1">
      <c r="A19" s="174"/>
      <c r="B19" s="174"/>
      <c r="C19" s="174"/>
      <c r="D19" s="174"/>
      <c r="E19" s="174"/>
      <c r="F19" s="174"/>
      <c r="G19" s="174"/>
      <c r="H19" s="174"/>
    </row>
    <row r="20" spans="1:18" ht="15.75" customHeight="1">
      <c r="A20" s="174"/>
      <c r="B20" s="174"/>
      <c r="C20" s="174"/>
      <c r="D20" s="174"/>
      <c r="E20" s="174"/>
      <c r="F20" s="174"/>
      <c r="G20" s="174"/>
      <c r="H20" s="174"/>
    </row>
    <row r="21" spans="1:18" ht="15.75" customHeight="1">
      <c r="A21" s="174"/>
      <c r="B21" s="174"/>
      <c r="C21" s="174"/>
      <c r="D21" s="174"/>
      <c r="E21" s="174"/>
      <c r="F21" s="174"/>
      <c r="G21" s="174"/>
      <c r="H21" s="174"/>
    </row>
    <row r="22" spans="1:18" ht="15.75" customHeight="1"/>
    <row r="23" spans="1:18" ht="15.75" customHeight="1">
      <c r="B23" s="293"/>
      <c r="C23" s="293"/>
      <c r="D23" s="293"/>
      <c r="E23" s="289"/>
      <c r="F23" s="289"/>
      <c r="G23" s="289"/>
    </row>
    <row r="24" spans="1:18" ht="15.75" customHeight="1">
      <c r="B24" s="289"/>
      <c r="C24" s="289"/>
      <c r="D24" s="289"/>
      <c r="E24" s="174"/>
      <c r="F24" s="174"/>
      <c r="G24" s="289"/>
    </row>
    <row r="25" spans="1:18" ht="15.75" customHeight="1">
      <c r="B25" s="289"/>
      <c r="C25" s="289"/>
      <c r="D25" s="289"/>
      <c r="E25" s="174"/>
      <c r="F25" s="174"/>
      <c r="G25" s="289"/>
    </row>
    <row r="26" spans="1:18" ht="15.75" customHeight="1">
      <c r="B26" s="289"/>
      <c r="C26" s="289"/>
      <c r="D26" s="289"/>
      <c r="E26" s="289"/>
      <c r="F26" s="289"/>
      <c r="G26" s="289"/>
    </row>
    <row r="27" spans="1:18" ht="15.75" customHeight="1">
      <c r="B27" s="290"/>
      <c r="C27" s="291"/>
      <c r="D27" s="288"/>
      <c r="E27" s="289"/>
      <c r="F27" s="289"/>
      <c r="G27" s="289"/>
    </row>
    <row r="28" spans="1:18" ht="15.75" customHeight="1">
      <c r="B28" s="289"/>
      <c r="C28" s="289"/>
      <c r="D28" s="289"/>
      <c r="E28" s="174"/>
      <c r="F28" s="174"/>
      <c r="G28" s="289"/>
    </row>
    <row r="29" spans="1:18" ht="15.75" customHeight="1">
      <c r="B29" s="289"/>
      <c r="C29" s="289"/>
      <c r="D29" s="289"/>
      <c r="E29" s="174"/>
      <c r="F29" s="174"/>
      <c r="G29" s="289"/>
    </row>
    <row r="30" spans="1:18" ht="15.75" customHeight="1">
      <c r="B30" s="289"/>
      <c r="C30" s="289"/>
      <c r="D30" s="289"/>
      <c r="E30" s="289"/>
      <c r="F30" s="289"/>
      <c r="G30" s="289"/>
    </row>
    <row r="31" spans="1:18" ht="15.75" customHeight="1">
      <c r="B31" s="290"/>
      <c r="C31" s="291"/>
      <c r="D31" s="288"/>
      <c r="E31" s="289"/>
      <c r="F31" s="289"/>
      <c r="G31" s="289"/>
    </row>
    <row r="32" spans="1:18" ht="15.75" customHeight="1">
      <c r="B32" s="289"/>
      <c r="C32" s="289"/>
      <c r="D32" s="289"/>
      <c r="E32" s="174"/>
      <c r="F32" s="174"/>
      <c r="G32" s="289"/>
    </row>
    <row r="33" spans="2:7" ht="15.75" customHeight="1">
      <c r="B33" s="289"/>
      <c r="C33" s="289"/>
      <c r="D33" s="289"/>
      <c r="E33" s="174"/>
      <c r="F33" s="174"/>
      <c r="G33" s="289"/>
    </row>
    <row r="34" spans="2:7" ht="15.75" customHeight="1">
      <c r="B34" s="289"/>
      <c r="C34" s="289"/>
      <c r="D34" s="289"/>
      <c r="E34" s="289"/>
      <c r="F34" s="289"/>
      <c r="G34" s="289"/>
    </row>
    <row r="35" spans="2:7" ht="15.75" customHeight="1">
      <c r="B35" s="290"/>
      <c r="C35" s="291"/>
      <c r="D35" s="288"/>
      <c r="E35" s="289"/>
      <c r="F35" s="289"/>
      <c r="G35" s="289"/>
    </row>
    <row r="36" spans="2:7" ht="15.75" customHeight="1">
      <c r="B36" s="289"/>
      <c r="C36" s="289"/>
      <c r="D36" s="289"/>
      <c r="E36" s="174"/>
      <c r="F36" s="174"/>
      <c r="G36" s="289"/>
    </row>
    <row r="37" spans="2:7" ht="15.75" customHeight="1">
      <c r="B37" s="289"/>
      <c r="C37" s="289"/>
      <c r="D37" s="289"/>
      <c r="E37" s="174"/>
      <c r="F37" s="174"/>
      <c r="G37" s="289"/>
    </row>
    <row r="38" spans="2:7" ht="15.75" customHeight="1">
      <c r="B38" s="289"/>
      <c r="C38" s="289"/>
      <c r="D38" s="289"/>
      <c r="E38" s="289"/>
      <c r="F38" s="289"/>
      <c r="G38" s="289"/>
    </row>
    <row r="39" spans="2:7" ht="15.75" customHeight="1">
      <c r="B39" s="290"/>
      <c r="C39" s="291"/>
      <c r="D39" s="288"/>
      <c r="E39" s="289"/>
      <c r="F39" s="289"/>
      <c r="G39" s="289"/>
    </row>
    <row r="40" spans="2:7" ht="15.75" customHeight="1">
      <c r="B40" s="289"/>
      <c r="C40" s="289"/>
      <c r="D40" s="289"/>
      <c r="E40" s="174"/>
      <c r="F40" s="174"/>
      <c r="G40" s="289"/>
    </row>
    <row r="41" spans="2:7" ht="15.75" customHeight="1">
      <c r="B41" s="289"/>
      <c r="C41" s="289"/>
      <c r="D41" s="289"/>
      <c r="E41" s="174"/>
      <c r="F41" s="174"/>
      <c r="G41" s="289"/>
    </row>
    <row r="42" spans="2:7" ht="15.75" customHeight="1">
      <c r="B42" s="289"/>
      <c r="C42" s="289"/>
      <c r="D42" s="289"/>
      <c r="E42" s="289"/>
      <c r="F42" s="289"/>
      <c r="G42" s="289"/>
    </row>
    <row r="43" spans="2:7" ht="15.75" customHeight="1">
      <c r="B43" s="290"/>
      <c r="C43" s="292"/>
      <c r="D43" s="288"/>
      <c r="E43" s="289"/>
      <c r="F43" s="289"/>
      <c r="G43" s="289"/>
    </row>
    <row r="44" spans="2:7" ht="15.75" customHeight="1">
      <c r="B44" s="289"/>
      <c r="C44" s="289"/>
      <c r="D44" s="289"/>
      <c r="E44" s="174"/>
      <c r="F44" s="174"/>
      <c r="G44" s="289"/>
    </row>
    <row r="45" spans="2:7" ht="15.75" customHeight="1">
      <c r="B45" s="289"/>
      <c r="C45" s="289"/>
      <c r="D45" s="289"/>
      <c r="E45" s="174"/>
      <c r="F45" s="174"/>
      <c r="G45" s="289"/>
    </row>
    <row r="46" spans="2:7" ht="15.75" customHeight="1">
      <c r="B46" s="289"/>
      <c r="C46" s="289"/>
      <c r="D46" s="289"/>
      <c r="E46" s="289"/>
      <c r="F46" s="289"/>
      <c r="G46" s="289"/>
    </row>
    <row r="47" spans="2:7" ht="15.75" customHeight="1">
      <c r="B47" s="290"/>
      <c r="C47" s="292"/>
      <c r="D47" s="288"/>
      <c r="E47" s="289"/>
      <c r="F47" s="289"/>
      <c r="G47" s="289"/>
    </row>
    <row r="48" spans="2:7" ht="15.75" customHeight="1">
      <c r="B48" s="289"/>
      <c r="C48" s="289"/>
      <c r="D48" s="289"/>
      <c r="E48" s="174"/>
      <c r="F48" s="174"/>
      <c r="G48" s="289"/>
    </row>
    <row r="49" spans="2:7" ht="15.75" customHeight="1">
      <c r="B49" s="289"/>
      <c r="C49" s="289"/>
      <c r="D49" s="289"/>
      <c r="E49" s="174"/>
      <c r="F49" s="174"/>
      <c r="G49" s="289"/>
    </row>
    <row r="50" spans="2:7" ht="33.75" customHeight="1">
      <c r="B50" s="289"/>
      <c r="C50" s="289"/>
      <c r="D50" s="289"/>
      <c r="E50" s="289"/>
      <c r="F50" s="289"/>
      <c r="G50" s="289"/>
    </row>
    <row r="51" spans="2:7" ht="15.75" customHeight="1">
      <c r="B51" s="290"/>
      <c r="C51" s="292"/>
      <c r="D51" s="288"/>
      <c r="E51" s="289"/>
      <c r="F51" s="289"/>
      <c r="G51" s="289"/>
    </row>
    <row r="52" spans="2:7" ht="15.75" customHeight="1">
      <c r="B52" s="289"/>
      <c r="C52" s="289"/>
      <c r="D52" s="289"/>
      <c r="E52" s="174"/>
      <c r="F52" s="174"/>
      <c r="G52" s="289"/>
    </row>
    <row r="53" spans="2:7" ht="15.75" customHeight="1">
      <c r="B53" s="289"/>
      <c r="C53" s="289"/>
      <c r="D53" s="289"/>
      <c r="E53" s="174"/>
      <c r="F53" s="174"/>
      <c r="G53" s="289"/>
    </row>
    <row r="54" spans="2:7" ht="39" customHeight="1">
      <c r="B54" s="289"/>
      <c r="C54" s="289"/>
      <c r="D54" s="289"/>
      <c r="E54" s="289"/>
      <c r="F54" s="289"/>
      <c r="G54" s="289"/>
    </row>
    <row r="55" spans="2:7" ht="15.75" customHeight="1"/>
    <row r="56" spans="2:7" ht="15.75" customHeight="1"/>
    <row r="57" spans="2:7" ht="15.75" customHeight="1"/>
    <row r="58" spans="2:7" ht="15.75" customHeight="1"/>
    <row r="59" spans="2:7" ht="15.75" customHeight="1"/>
    <row r="60" spans="2:7" ht="15.75" customHeight="1"/>
    <row r="61" spans="2:7" ht="15.75" customHeight="1"/>
    <row r="62" spans="2:7" ht="15.75" customHeight="1"/>
    <row r="63" spans="2:7" ht="15.75" customHeight="1"/>
    <row r="64" spans="2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</sheetData>
  <mergeCells count="8">
    <mergeCell ref="B4:G4"/>
    <mergeCell ref="C5:G5"/>
    <mergeCell ref="C6:G6"/>
    <mergeCell ref="C7:G7"/>
    <mergeCell ref="C9:G9"/>
    <mergeCell ref="C8:G8"/>
    <mergeCell ref="C10:G10"/>
    <mergeCell ref="B11:G12"/>
  </mergeCells>
  <pageMargins left="0.7" right="0.7" top="0" bottom="0.75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40240-412E-408B-9292-CFAF3EA8F0D4}">
  <dimension ref="A3:AK36"/>
  <sheetViews>
    <sheetView topLeftCell="A3" zoomScaleNormal="100" workbookViewId="0">
      <selection activeCell="U6" sqref="U6"/>
    </sheetView>
  </sheetViews>
  <sheetFormatPr defaultRowHeight="12.75"/>
  <cols>
    <col min="1" max="1" width="10" style="138" customWidth="1"/>
    <col min="2" max="2" width="9.140625" style="117"/>
    <col min="3" max="3" width="10.7109375" style="117" bestFit="1" customWidth="1"/>
    <col min="4" max="4" width="12.28515625" style="117" customWidth="1"/>
    <col min="5" max="6" width="9.140625" style="117"/>
    <col min="7" max="7" width="9.140625" style="117" hidden="1" customWidth="1"/>
    <col min="8" max="8" width="9" style="117" customWidth="1"/>
    <col min="9" max="9" width="9.140625" style="117" hidden="1" customWidth="1"/>
    <col min="10" max="10" width="9.140625" style="117"/>
  </cols>
  <sheetData>
    <row r="3" spans="1:35" ht="47.25" customHeight="1">
      <c r="A3" s="249" t="s">
        <v>125</v>
      </c>
      <c r="B3" s="249"/>
      <c r="C3" s="249"/>
      <c r="D3" s="249"/>
      <c r="E3" s="249"/>
      <c r="F3" s="249"/>
      <c r="G3" s="249"/>
    </row>
    <row r="4" spans="1:35" ht="12.75" customHeight="1">
      <c r="A4" s="249"/>
      <c r="B4" s="249"/>
      <c r="C4" s="249"/>
      <c r="D4" s="249"/>
      <c r="E4" s="249"/>
      <c r="F4" s="249"/>
      <c r="G4" s="249"/>
    </row>
    <row r="5" spans="1:35" ht="12.75" customHeight="1">
      <c r="A5" s="249"/>
      <c r="B5" s="249"/>
      <c r="C5" s="249"/>
      <c r="D5" s="249"/>
      <c r="E5" s="249"/>
      <c r="F5" s="249"/>
      <c r="G5" s="249"/>
      <c r="I5" s="141"/>
    </row>
    <row r="6" spans="1:35" ht="12.75" customHeight="1">
      <c r="A6" s="249"/>
      <c r="B6" s="249"/>
      <c r="C6" s="249"/>
      <c r="D6" s="249"/>
      <c r="E6" s="249"/>
      <c r="F6" s="249"/>
      <c r="G6" s="249"/>
      <c r="J6" s="229" t="s">
        <v>268</v>
      </c>
      <c r="K6" s="229"/>
      <c r="L6" s="229"/>
      <c r="M6" s="229"/>
      <c r="N6" s="229"/>
      <c r="O6" s="229"/>
      <c r="P6" s="229"/>
      <c r="Q6" s="230"/>
      <c r="R6" s="231" t="s">
        <v>269</v>
      </c>
      <c r="S6" s="232">
        <f>100</f>
        <v>100</v>
      </c>
    </row>
    <row r="7" spans="1:35" ht="12.75" customHeight="1">
      <c r="A7" s="249"/>
      <c r="B7" s="249"/>
      <c r="C7" s="249"/>
      <c r="D7" s="249"/>
      <c r="E7" s="249"/>
      <c r="F7" s="249"/>
      <c r="G7" s="249"/>
    </row>
    <row r="9" spans="1:35" ht="15.75" customHeight="1">
      <c r="A9" s="252" t="s">
        <v>266</v>
      </c>
      <c r="B9" s="253"/>
      <c r="C9" s="253"/>
      <c r="D9" s="253"/>
      <c r="E9" s="253"/>
      <c r="F9" s="142"/>
      <c r="G9" s="142"/>
      <c r="H9" s="142"/>
      <c r="I9" s="142"/>
      <c r="J9" s="250" t="s">
        <v>270</v>
      </c>
      <c r="K9" s="250"/>
      <c r="L9" s="250"/>
      <c r="M9" s="250"/>
      <c r="N9" s="254" t="s">
        <v>271</v>
      </c>
      <c r="O9" s="255"/>
      <c r="P9" s="255"/>
      <c r="Q9" s="255"/>
      <c r="R9" s="255"/>
      <c r="S9" s="255"/>
      <c r="T9" s="255"/>
      <c r="U9" s="255"/>
    </row>
    <row r="10" spans="1:35">
      <c r="A10" s="253"/>
      <c r="B10" s="253"/>
      <c r="C10" s="253"/>
      <c r="D10" s="253"/>
      <c r="E10" s="253"/>
      <c r="F10" s="142"/>
      <c r="G10" s="142"/>
      <c r="H10" s="142"/>
      <c r="I10" s="142"/>
      <c r="J10" s="142"/>
    </row>
    <row r="11" spans="1:35" s="103" customFormat="1" ht="15" customHeight="1">
      <c r="A11" s="253"/>
      <c r="B11" s="253"/>
      <c r="C11" s="253"/>
      <c r="D11" s="253"/>
      <c r="E11" s="253"/>
      <c r="F11" s="142"/>
      <c r="G11" s="142"/>
      <c r="H11" s="142"/>
      <c r="I11" s="142"/>
      <c r="J11" s="142"/>
    </row>
    <row r="12" spans="1:35" ht="15.75">
      <c r="A12" s="253"/>
      <c r="B12" s="253"/>
      <c r="C12" s="253"/>
      <c r="D12" s="253"/>
      <c r="E12" s="253"/>
      <c r="F12" s="142"/>
      <c r="G12" s="142"/>
      <c r="H12" s="142"/>
      <c r="I12" s="142"/>
      <c r="J12" s="250" t="s">
        <v>272</v>
      </c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  <c r="AH12" s="250"/>
      <c r="AI12" s="250"/>
    </row>
    <row r="13" spans="1:35">
      <c r="A13" s="253"/>
      <c r="B13" s="253"/>
      <c r="C13" s="253"/>
      <c r="D13" s="253"/>
      <c r="E13" s="253"/>
      <c r="F13" s="142"/>
      <c r="G13" s="142"/>
      <c r="H13" s="142"/>
      <c r="I13" s="142"/>
      <c r="J13" s="142"/>
    </row>
    <row r="14" spans="1:35">
      <c r="A14" s="253"/>
      <c r="B14" s="253"/>
      <c r="C14" s="253"/>
      <c r="D14" s="253"/>
      <c r="E14" s="253"/>
      <c r="F14" s="142"/>
      <c r="G14" s="142"/>
      <c r="H14" s="142"/>
      <c r="I14" s="142"/>
      <c r="J14" s="142"/>
    </row>
    <row r="15" spans="1:35" ht="15.75">
      <c r="A15" s="253"/>
      <c r="B15" s="253"/>
      <c r="C15" s="253"/>
      <c r="D15" s="253"/>
      <c r="E15" s="253"/>
      <c r="F15" s="142"/>
      <c r="G15" s="142"/>
      <c r="H15" s="142"/>
      <c r="I15" s="142"/>
      <c r="J15" s="250" t="s">
        <v>273</v>
      </c>
      <c r="K15" s="250"/>
      <c r="L15" s="250"/>
      <c r="M15" s="250"/>
      <c r="N15" s="250"/>
      <c r="O15" s="250"/>
      <c r="P15" s="250"/>
      <c r="Q15" s="250"/>
      <c r="R15" s="250"/>
      <c r="S15" s="250"/>
      <c r="T15" s="250"/>
      <c r="U15" s="250"/>
      <c r="V15" s="250"/>
      <c r="W15" s="250"/>
      <c r="X15" s="250"/>
      <c r="Y15" s="250"/>
      <c r="Z15" s="250"/>
      <c r="AA15" s="250"/>
      <c r="AB15" s="250"/>
      <c r="AC15" s="250"/>
      <c r="AD15" s="250"/>
      <c r="AE15" s="250"/>
    </row>
    <row r="16" spans="1:35">
      <c r="A16" s="253"/>
      <c r="B16" s="253"/>
      <c r="C16" s="253"/>
      <c r="D16" s="253"/>
      <c r="E16" s="253"/>
      <c r="F16" s="142"/>
      <c r="G16" s="142"/>
      <c r="H16" s="142"/>
      <c r="I16" s="142"/>
      <c r="J16" s="142"/>
    </row>
    <row r="17" spans="1:37">
      <c r="A17" s="253"/>
      <c r="B17" s="253"/>
      <c r="C17" s="253"/>
      <c r="D17" s="253"/>
      <c r="E17" s="253"/>
      <c r="F17" s="142"/>
      <c r="G17" s="142"/>
      <c r="H17" s="142"/>
      <c r="I17" s="142"/>
      <c r="J17" s="142"/>
    </row>
    <row r="18" spans="1:37" ht="15.75">
      <c r="A18" s="253"/>
      <c r="B18" s="253"/>
      <c r="C18" s="253"/>
      <c r="D18" s="253"/>
      <c r="E18" s="253"/>
      <c r="F18" s="142"/>
      <c r="G18" s="142"/>
      <c r="H18" s="142"/>
      <c r="I18" s="142"/>
      <c r="J18" s="250" t="s">
        <v>274</v>
      </c>
      <c r="K18" s="250"/>
      <c r="L18" s="250"/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  <c r="AA18" s="250"/>
      <c r="AB18" s="250"/>
      <c r="AC18" s="250"/>
      <c r="AD18" s="250"/>
      <c r="AE18" s="250"/>
    </row>
    <row r="19" spans="1:37">
      <c r="A19" s="253"/>
      <c r="B19" s="253"/>
      <c r="C19" s="253"/>
      <c r="D19" s="253"/>
      <c r="E19" s="253"/>
      <c r="F19" s="142"/>
      <c r="G19" s="142"/>
      <c r="H19" s="142"/>
      <c r="I19" s="142"/>
      <c r="J19" s="142"/>
    </row>
    <row r="20" spans="1:37">
      <c r="A20" s="253"/>
      <c r="B20" s="253"/>
      <c r="C20" s="253"/>
      <c r="D20" s="253"/>
      <c r="E20" s="253"/>
      <c r="F20" s="142"/>
      <c r="G20" s="142"/>
      <c r="H20" s="142"/>
      <c r="I20" s="142"/>
      <c r="J20" s="142"/>
      <c r="K20" s="139"/>
    </row>
    <row r="21" spans="1:37" ht="15.75">
      <c r="A21" s="253"/>
      <c r="B21" s="253"/>
      <c r="C21" s="253"/>
      <c r="D21" s="253"/>
      <c r="E21" s="253"/>
      <c r="F21" s="142"/>
      <c r="G21" s="142"/>
      <c r="H21" s="142"/>
      <c r="I21" s="142"/>
      <c r="J21" s="250" t="s">
        <v>275</v>
      </c>
      <c r="K21" s="250"/>
      <c r="L21" s="250"/>
      <c r="M21" s="250"/>
      <c r="N21" s="250"/>
      <c r="O21" s="250"/>
      <c r="P21" s="250"/>
      <c r="Q21" s="250"/>
      <c r="R21" s="250"/>
      <c r="S21" s="250"/>
      <c r="T21" s="250"/>
      <c r="U21" s="250"/>
      <c r="V21" s="250"/>
      <c r="W21" s="250"/>
      <c r="X21" s="250"/>
      <c r="Y21" s="250"/>
      <c r="Z21" s="250"/>
      <c r="AA21" s="250"/>
      <c r="AB21" s="250"/>
      <c r="AC21" s="250"/>
    </row>
    <row r="22" spans="1:37">
      <c r="A22" s="253"/>
      <c r="B22" s="253"/>
      <c r="C22" s="253"/>
      <c r="D22" s="253"/>
      <c r="E22" s="253"/>
      <c r="F22" s="142"/>
      <c r="G22" s="142"/>
      <c r="H22" s="142"/>
      <c r="I22" s="142"/>
      <c r="J22" s="142"/>
    </row>
    <row r="23" spans="1:37">
      <c r="A23" s="253"/>
      <c r="B23" s="253"/>
      <c r="C23" s="253"/>
      <c r="D23" s="253"/>
      <c r="E23" s="253"/>
      <c r="F23" s="142"/>
      <c r="G23" s="142"/>
      <c r="H23" s="142"/>
      <c r="I23" s="142"/>
      <c r="J23" s="142"/>
    </row>
    <row r="24" spans="1:37" ht="15.75">
      <c r="A24" s="253"/>
      <c r="B24" s="253"/>
      <c r="C24" s="253"/>
      <c r="D24" s="253"/>
      <c r="E24" s="253"/>
      <c r="F24" s="142"/>
      <c r="G24" s="142"/>
      <c r="H24" s="142"/>
      <c r="I24" s="142"/>
      <c r="J24" s="250" t="s">
        <v>276</v>
      </c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  <c r="AF24" s="250"/>
      <c r="AG24" s="250"/>
      <c r="AH24" s="250"/>
      <c r="AI24" s="250"/>
      <c r="AJ24" s="250"/>
      <c r="AK24" s="250"/>
    </row>
    <row r="25" spans="1:37">
      <c r="A25" s="253"/>
      <c r="B25" s="253"/>
      <c r="C25" s="253"/>
      <c r="D25" s="253"/>
      <c r="E25" s="253"/>
      <c r="F25" s="142"/>
      <c r="G25" s="142"/>
      <c r="H25" s="142"/>
      <c r="I25" s="142"/>
      <c r="J25" s="142"/>
    </row>
    <row r="26" spans="1:37">
      <c r="A26" s="253"/>
      <c r="B26" s="253"/>
      <c r="C26" s="253"/>
      <c r="D26" s="253"/>
      <c r="E26" s="253"/>
      <c r="F26" s="142"/>
      <c r="G26" s="142"/>
      <c r="H26" s="142"/>
      <c r="I26" s="142"/>
      <c r="J26" s="142"/>
    </row>
    <row r="27" spans="1:37" ht="15.75">
      <c r="A27" s="253"/>
      <c r="B27" s="253"/>
      <c r="C27" s="253"/>
      <c r="D27" s="253"/>
      <c r="E27" s="253"/>
      <c r="F27" s="142"/>
      <c r="G27" s="142"/>
      <c r="H27" s="142"/>
      <c r="I27" s="142"/>
      <c r="J27" s="250" t="s">
        <v>277</v>
      </c>
      <c r="K27" s="250"/>
      <c r="L27" s="250"/>
      <c r="M27" s="250"/>
      <c r="N27" s="250"/>
      <c r="O27" s="250"/>
      <c r="P27" s="250"/>
      <c r="Q27" s="250"/>
      <c r="R27" s="250"/>
      <c r="S27" s="250"/>
      <c r="T27" s="250"/>
      <c r="U27" s="250"/>
      <c r="V27" s="250"/>
      <c r="W27" s="250"/>
      <c r="X27" s="250"/>
      <c r="Y27" s="250"/>
      <c r="Z27" s="250"/>
      <c r="AA27" s="250"/>
      <c r="AB27" s="250"/>
      <c r="AC27" s="250"/>
      <c r="AD27" s="250"/>
      <c r="AE27" s="250"/>
    </row>
    <row r="28" spans="1:37">
      <c r="A28" s="253"/>
      <c r="B28" s="253"/>
      <c r="C28" s="253"/>
      <c r="D28" s="253"/>
      <c r="E28" s="253"/>
    </row>
    <row r="30" spans="1:37" ht="15.75">
      <c r="J30" s="251" t="s">
        <v>278</v>
      </c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  <c r="AA30" s="251"/>
      <c r="AB30" s="251"/>
      <c r="AC30" s="251"/>
      <c r="AD30" s="251"/>
      <c r="AE30" s="251"/>
    </row>
    <row r="33" spans="10:30" ht="15.75">
      <c r="J33" s="251" t="s">
        <v>279</v>
      </c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</row>
    <row r="36" spans="10:30" ht="15.75">
      <c r="J36" s="251" t="s">
        <v>280</v>
      </c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</row>
  </sheetData>
  <mergeCells count="13">
    <mergeCell ref="J36:V36"/>
    <mergeCell ref="J9:M9"/>
    <mergeCell ref="A9:E28"/>
    <mergeCell ref="N9:U9"/>
    <mergeCell ref="J18:AE18"/>
    <mergeCell ref="J21:AC21"/>
    <mergeCell ref="J24:AK24"/>
    <mergeCell ref="J27:AE27"/>
    <mergeCell ref="A3:G7"/>
    <mergeCell ref="J12:AI12"/>
    <mergeCell ref="J15:AE15"/>
    <mergeCell ref="J30:AE30"/>
    <mergeCell ref="J33:AD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0A0C7-4790-4E54-988E-3131EEE49BFF}">
  <dimension ref="A2:E6"/>
  <sheetViews>
    <sheetView zoomScaleNormal="100" workbookViewId="0">
      <selection activeCell="D15" sqref="D15"/>
    </sheetView>
  </sheetViews>
  <sheetFormatPr defaultRowHeight="12.75"/>
  <sheetData>
    <row r="2" spans="1:5">
      <c r="A2" s="256" t="s">
        <v>265</v>
      </c>
      <c r="B2" s="256"/>
      <c r="C2" s="256"/>
      <c r="D2" s="256"/>
      <c r="E2" s="256"/>
    </row>
    <row r="3" spans="1:5">
      <c r="A3" s="256"/>
      <c r="B3" s="256"/>
      <c r="C3" s="256"/>
      <c r="D3" s="256"/>
      <c r="E3" s="256"/>
    </row>
    <row r="4" spans="1:5">
      <c r="A4" s="256"/>
      <c r="B4" s="256"/>
      <c r="C4" s="256"/>
      <c r="D4" s="256"/>
      <c r="E4" s="256"/>
    </row>
    <row r="5" spans="1:5">
      <c r="A5" s="256"/>
      <c r="B5" s="256"/>
      <c r="C5" s="256"/>
      <c r="D5" s="256"/>
      <c r="E5" s="256"/>
    </row>
    <row r="6" spans="1:5">
      <c r="A6" s="256"/>
      <c r="B6" s="256"/>
      <c r="C6" s="256"/>
      <c r="D6" s="256"/>
      <c r="E6" s="256"/>
    </row>
  </sheetData>
  <mergeCells count="1">
    <mergeCell ref="A2:E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</vt:lpstr>
      <vt:lpstr>Report</vt:lpstr>
      <vt:lpstr>Test Matrix</vt:lpstr>
      <vt:lpstr>Mind Maps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Windows User</cp:lastModifiedBy>
  <dcterms:created xsi:type="dcterms:W3CDTF">2022-05-29T18:57:31Z</dcterms:created>
  <dcterms:modified xsi:type="dcterms:W3CDTF">2022-09-25T08:52:38Z</dcterms:modified>
</cp:coreProperties>
</file>