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a.miftah\Demo 9\SKU_File\"/>
    </mc:Choice>
  </mc:AlternateContent>
  <xr:revisionPtr revIDLastSave="0" documentId="13_ncr:1_{75AD3B4B-7632-4214-BAB3-C6F33F8E2C12}" xr6:coauthVersionLast="45" xr6:coauthVersionMax="45" xr10:uidLastSave="{00000000-0000-0000-0000-000000000000}"/>
  <bookViews>
    <workbookView xWindow="-110" yWindow="-110" windowWidth="19420" windowHeight="10420" activeTab="1" xr2:uid="{AEB2BB90-0893-44BB-A470-0D928FF73F41}"/>
  </bookViews>
  <sheets>
    <sheet name="Item Single" sheetId="2" r:id="rId1"/>
    <sheet name="Item Bundle" sheetId="3" r:id="rId2"/>
    <sheet name="Item Ada" sheetId="4" r:id="rId3"/>
  </sheets>
  <definedNames>
    <definedName name="_xlnm._FilterDatabase" localSheetId="2" hidden="1">'Item Ada'!$A$1:$H$60</definedName>
    <definedName name="_xlnm._FilterDatabase" localSheetId="1" hidden="1">'Item Bundle'!$A$1:$AD$58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3" l="1"/>
  <c r="W72" i="3"/>
  <c r="D72" i="3"/>
  <c r="C71" i="3"/>
  <c r="D71" i="3"/>
  <c r="W71" i="3"/>
  <c r="C68" i="3"/>
  <c r="D68" i="3"/>
  <c r="C69" i="3"/>
  <c r="C70" i="3"/>
  <c r="W68" i="3"/>
  <c r="W69" i="3"/>
  <c r="D69" i="3" s="1"/>
  <c r="W70" i="3"/>
  <c r="D70" i="3" s="1"/>
  <c r="D67" i="3"/>
  <c r="C67" i="3"/>
  <c r="AK67" i="3"/>
  <c r="AD67" i="3"/>
  <c r="V67" i="3"/>
  <c r="W67" i="3" s="1"/>
  <c r="C66" i="3"/>
  <c r="W66" i="3"/>
  <c r="AD66" i="3" s="1"/>
  <c r="C65" i="3"/>
  <c r="D65" i="3"/>
  <c r="W65" i="3"/>
  <c r="C64" i="3"/>
  <c r="AD64" i="3"/>
  <c r="D64" i="3" s="1"/>
  <c r="C63" i="3"/>
  <c r="AD63" i="3"/>
  <c r="D63" i="3" s="1"/>
  <c r="D66" i="3" l="1"/>
  <c r="C62" i="3"/>
  <c r="D62" i="3" s="1"/>
  <c r="AQ61" i="3"/>
  <c r="C61" i="3" s="1"/>
  <c r="D61" i="3" s="1"/>
  <c r="C60" i="3"/>
  <c r="D60" i="3"/>
  <c r="D59" i="3"/>
  <c r="C59" i="3"/>
  <c r="AS61" i="3" l="1"/>
  <c r="C32" i="3"/>
  <c r="V32" i="3"/>
  <c r="W32" i="3" s="1"/>
  <c r="V21" i="3"/>
  <c r="W21" i="3" s="1"/>
  <c r="D21" i="3"/>
  <c r="C21" i="3"/>
  <c r="D18" i="2"/>
  <c r="C18" i="2"/>
  <c r="W39" i="3"/>
  <c r="AD39" i="3" s="1"/>
  <c r="W8" i="3"/>
  <c r="AD8" i="3" s="1"/>
  <c r="W57" i="3"/>
  <c r="AD57" i="3" s="1"/>
  <c r="W5" i="3"/>
  <c r="W6" i="3"/>
  <c r="W9" i="3"/>
  <c r="AD9" i="3" s="1"/>
  <c r="W10" i="3"/>
  <c r="AD10" i="3" s="1"/>
  <c r="W11" i="3"/>
  <c r="AD11" i="3" s="1"/>
  <c r="W12" i="3"/>
  <c r="AD12" i="3" s="1"/>
  <c r="W20" i="3"/>
  <c r="W23" i="3"/>
  <c r="AD23" i="3" s="1"/>
  <c r="W24" i="3"/>
  <c r="AD24" i="3" s="1"/>
  <c r="W26" i="3"/>
  <c r="AD26" i="3" s="1"/>
  <c r="W29" i="3"/>
  <c r="AD29" i="3" s="1"/>
  <c r="W33" i="3"/>
  <c r="AD33" i="3" s="1"/>
  <c r="W34" i="3"/>
  <c r="AD34" i="3" s="1"/>
  <c r="W35" i="3"/>
  <c r="AD35" i="3" s="1"/>
  <c r="W48" i="3"/>
  <c r="AD48" i="3" s="1"/>
  <c r="W49" i="3"/>
  <c r="AD49" i="3" s="1"/>
  <c r="W50" i="3"/>
  <c r="W51" i="3"/>
  <c r="W52" i="3"/>
  <c r="W53" i="3"/>
  <c r="AD53" i="3" s="1"/>
  <c r="W54" i="3"/>
  <c r="AD54" i="3" s="1"/>
  <c r="W38" i="3"/>
  <c r="AD38" i="3" s="1"/>
  <c r="W18" i="3"/>
  <c r="W14" i="3"/>
  <c r="W46" i="3"/>
  <c r="W15" i="3"/>
  <c r="W47" i="3"/>
  <c r="W27" i="3"/>
  <c r="AD27" i="3" s="1"/>
  <c r="W17" i="3"/>
  <c r="AD17" i="3" s="1"/>
  <c r="W25" i="3"/>
  <c r="AD25" i="3" s="1"/>
  <c r="W4" i="3"/>
  <c r="W3" i="3"/>
  <c r="W7" i="3"/>
  <c r="W13" i="3"/>
  <c r="AD13" i="3" s="1"/>
  <c r="W37" i="3"/>
  <c r="AD37" i="3" s="1"/>
  <c r="W30" i="3"/>
  <c r="AD30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V43" i="3" l="1"/>
  <c r="W43" i="3" s="1"/>
  <c r="V42" i="3"/>
  <c r="W42" i="3" s="1"/>
  <c r="AD42" i="3" s="1"/>
  <c r="V41" i="3"/>
  <c r="W41" i="3" s="1"/>
  <c r="D41" i="3"/>
  <c r="C41" i="3"/>
  <c r="C23" i="3"/>
  <c r="V45" i="3" l="1"/>
  <c r="X31" i="3" l="1"/>
  <c r="X22" i="3" l="1"/>
  <c r="W22" i="3"/>
</calcChain>
</file>

<file path=xl/sharedStrings.xml><?xml version="1.0" encoding="utf-8"?>
<sst xmlns="http://schemas.openxmlformats.org/spreadsheetml/2006/main" count="1014" uniqueCount="708">
  <si>
    <t>SKU</t>
  </si>
  <si>
    <t>Brand</t>
  </si>
  <si>
    <t>Nama Produk</t>
  </si>
  <si>
    <t>Price List NFI</t>
  </si>
  <si>
    <t>Harga Cost</t>
  </si>
  <si>
    <t>Alias SKU 1</t>
  </si>
  <si>
    <t>Alias Nama 1</t>
  </si>
  <si>
    <t>Alias SKU 2</t>
  </si>
  <si>
    <t>Alias Nama 2</t>
  </si>
  <si>
    <t>Alias Nama 3</t>
  </si>
  <si>
    <t>Produk 1</t>
  </si>
  <si>
    <t>SKU Produk 1</t>
  </si>
  <si>
    <t>PCS Produk 1</t>
  </si>
  <si>
    <t>Price List NFI 1</t>
  </si>
  <si>
    <t>Subtotal Produk 1</t>
  </si>
  <si>
    <t>Harga Display 1</t>
  </si>
  <si>
    <t>Harga Cost 1</t>
  </si>
  <si>
    <t>Produk 2</t>
  </si>
  <si>
    <t>SKU Produk 2</t>
  </si>
  <si>
    <t>PCS Produk 2</t>
  </si>
  <si>
    <t>Price List NFI 2</t>
  </si>
  <si>
    <t>Subtotal Produk 2</t>
  </si>
  <si>
    <t>Harga Display 2</t>
  </si>
  <si>
    <t>Harga Cost 2</t>
  </si>
  <si>
    <t>Sub Brand</t>
  </si>
  <si>
    <t>Parent Item</t>
  </si>
  <si>
    <t xml:space="preserve">HiLo Joint+ </t>
  </si>
  <si>
    <t>HiLo Others</t>
  </si>
  <si>
    <t>HiLo</t>
  </si>
  <si>
    <t>WRP Green Tea (WRP Diet Tea)</t>
  </si>
  <si>
    <t>WRP Lose Weight</t>
  </si>
  <si>
    <t>WRP</t>
  </si>
  <si>
    <t>HiLo Join+</t>
  </si>
  <si>
    <t>WRP Green Tea 30 Sachet</t>
  </si>
  <si>
    <t xml:space="preserve">HiLo Soleha </t>
  </si>
  <si>
    <t>HiLo Soleha</t>
  </si>
  <si>
    <t>HiLo Soleha 250gr</t>
  </si>
  <si>
    <t>WRP Coco Splash (6 botol)</t>
  </si>
  <si>
    <t>WRP Everyday</t>
  </si>
  <si>
    <t>2205080P6</t>
  </si>
  <si>
    <t>WRP Coco Splash isi 6 Botol</t>
  </si>
  <si>
    <t>WRP Active Coco Splash</t>
  </si>
  <si>
    <t>HiLo Chocolate Avocado isi 6 pcs</t>
  </si>
  <si>
    <t>2101467P6</t>
  </si>
  <si>
    <t>HiLo Chocolate Avocado 200ml</t>
  </si>
  <si>
    <t>Bundle</t>
  </si>
  <si>
    <t>TS Susu Low Fat Vanilla 5 boxes</t>
  </si>
  <si>
    <t>2105084180P5</t>
  </si>
  <si>
    <t>Tropicana Slim Milk Low Fat Vanilla 500gr</t>
  </si>
  <si>
    <t>WRP Body Shape Balanced Vanilla</t>
  </si>
  <si>
    <t>WRP On The Go Original RTD 24 pieces</t>
  </si>
  <si>
    <t>2205000P24</t>
  </si>
  <si>
    <t>WRP On The Go Original</t>
  </si>
  <si>
    <t>WRP Everyday Fruit Bar</t>
  </si>
  <si>
    <t>WRP Fruit Bar</t>
  </si>
  <si>
    <t>WRP Body Shape 250gr CHOCOCINNO/VANILLA - Option:VANILLA</t>
  </si>
  <si>
    <t>W'dank Saraba</t>
  </si>
  <si>
    <t>W'dank</t>
  </si>
  <si>
    <t>W-dank Saraba 4s</t>
  </si>
  <si>
    <t>WRP Lose Weight Meal Replacement</t>
  </si>
  <si>
    <t>HiLo School Chocolate 750gr Free HiLo Teen 250gr</t>
  </si>
  <si>
    <t>HILO ACTIVE CHOCOLATE 750G Free HiLo Teen 250gr</t>
  </si>
  <si>
    <t>PH9H21</t>
  </si>
  <si>
    <t>HiLo School Chocolate 750gr</t>
  </si>
  <si>
    <t>HiLo Teen Yoghurt Banana 250gr</t>
  </si>
  <si>
    <t>PH7H21</t>
  </si>
  <si>
    <t>HiLo Active Chocolate 750gr</t>
  </si>
  <si>
    <t>PH21H22</t>
  </si>
  <si>
    <t>HILO PLATINUM SWISS CHOCOLATE 12SX35G Free HiLo Teen 250gr</t>
  </si>
  <si>
    <t>HiLo Platinum Swiss Chocolate 420gr</t>
  </si>
  <si>
    <r>
      <t xml:space="preserve">Spektaflash </t>
    </r>
    <r>
      <rPr>
        <sz val="11"/>
        <color theme="1"/>
        <rFont val="Tahoma"/>
        <family val="2"/>
      </rPr>
      <t>���</t>
    </r>
    <r>
      <rPr>
        <sz val="11"/>
        <color theme="1"/>
        <rFont val="Calibri"/>
        <family val="2"/>
        <scheme val="minor"/>
      </rPr>
      <t xml:space="preserve"> Tropicana Slim White Coffee</t>
    </r>
  </si>
  <si>
    <r>
      <t xml:space="preserve">Spektaflash </t>
    </r>
    <r>
      <rPr>
        <sz val="11"/>
        <color theme="1"/>
        <rFont val="Tahoma"/>
        <family val="2"/>
      </rPr>
      <t>���</t>
    </r>
    <r>
      <rPr>
        <sz val="11"/>
        <color theme="1"/>
        <rFont val="Calibri"/>
        <family val="2"/>
        <scheme val="minor"/>
      </rPr>
      <t xml:space="preserve"> Tropicana Slim Stevia [50 Sachet]</t>
    </r>
  </si>
  <si>
    <t>Tropicana Slim White Coffee</t>
  </si>
  <si>
    <t>Tropicana Slim Stevia (50 sch)</t>
  </si>
  <si>
    <t>WRP Coco Splash isi 6 JABODETABEK ONLY</t>
  </si>
  <si>
    <t>Buy 1 Get 1 HiLo School Vanilla Vegiberi ED Desember 2018</t>
  </si>
  <si>
    <t>Buy 1 Get 1 FREE HiLo School Vanilla Vegiberi 500gr</t>
  </si>
  <si>
    <t>PH4B16</t>
  </si>
  <si>
    <t>Buy 1 Get 1 HiLo School Chocolate ED Maret 2019</t>
  </si>
  <si>
    <t>Twin Pack: HiLo School Chocolate 500gr</t>
  </si>
  <si>
    <t>2101453180P2</t>
  </si>
  <si>
    <t>PN1N2</t>
  </si>
  <si>
    <t>NutriSari Jus Jambu dan Jus Mangga</t>
  </si>
  <si>
    <t>PROMO NutriSari Premium ala Jus Mangga dan Jus Jambu (get 2 box x 4 Sachets) - Paket:2 Box (1 box Jus Jambu dan 1 box Jus Mangga)</t>
  </si>
  <si>
    <t>NutriSari Premium ala Jus Mangga (4 sch)</t>
  </si>
  <si>
    <t>NutriSari Premium ala Jus Jambu (4 sch)</t>
  </si>
  <si>
    <t>2101847443P2</t>
  </si>
  <si>
    <t>Hilo Thai Tea 20s</t>
  </si>
  <si>
    <t>HiLo Thai Tea (10 sch)</t>
  </si>
  <si>
    <t>PH4(2)G73</t>
  </si>
  <si>
    <t>HiLo School Vanilla Vegiberi 500gr 2 Pcs FREE Lock &amp; Lock</t>
  </si>
  <si>
    <t>HiLo School Vanilla Vegiberi 500gr</t>
  </si>
  <si>
    <t>(FREE) Lock&amp;Lock Square</t>
  </si>
  <si>
    <t>(B)71210092</t>
  </si>
  <si>
    <t>PH3(2)G73</t>
  </si>
  <si>
    <t>HiLo School Honey 500gr 2 Pcs FREE Lock &amp; Lock</t>
  </si>
  <si>
    <t>HiLo School Honey 500gr</t>
  </si>
  <si>
    <t>FS Ganteng [BUY1 GET1] L-Men Platinum High Protein Minuman Kesehatan [25 g/ Serving]</t>
  </si>
  <si>
    <t>Twin Pack: L-Men Platinum Choco Latte 800gr (25 protein / serving)</t>
  </si>
  <si>
    <t>2305551288P2</t>
  </si>
  <si>
    <t>Special Serbu 10.10 by Nutrimart - Serba 10 RIBU - Varian:Tropicana Slim I Sweet (25 sachet) 1 Dus</t>
  </si>
  <si>
    <t>Tropicana Slim Sweetener I Sweet</t>
  </si>
  <si>
    <t>Special Serbu 10.10 by Nutrimart - Serba 10 RIBU - Varian:HiLo Thai Tea 15 gr / paket 10 Sachet</t>
  </si>
  <si>
    <t>HiLo School Chocolate 750gr 2 pcs FREE Laundry Bag</t>
  </si>
  <si>
    <t>PH9(2)G20</t>
  </si>
  <si>
    <t>(FREE)Laundry Bag</t>
  </si>
  <si>
    <t>(B)71210008</t>
  </si>
  <si>
    <t>HiLo Active Chocolate 750gr 2pcs FREE Voucher MAP</t>
  </si>
  <si>
    <t>PH7(2)G31</t>
  </si>
  <si>
    <t>(FREE)Voucher MAP Rp 50.000</t>
  </si>
  <si>
    <t>(B)71210009</t>
  </si>
  <si>
    <t>HiLo School Chocolate 500gr 2 Pcs FREE Lock &amp; Lock</t>
  </si>
  <si>
    <t>PH8(2)G73</t>
  </si>
  <si>
    <t>HiLo School Chocolate 500gr</t>
  </si>
  <si>
    <t>Buy 1 Get 1 FREE NutriSari Premium Ala Jus Jambu (4 Sch) - FS</t>
  </si>
  <si>
    <t>1100525104P2</t>
  </si>
  <si>
    <t>Special Promo by Nutrimart - Serba 11 RIBU - Varian:Tropicana Slim I Sweet (25 sachet) 1 Dus</t>
  </si>
  <si>
    <t>Special Serbu 11.11 by Nutrimart - Serba 11 RIBU - Varian:Tropicana Slim I Sweet (25 sachet) 1 Dus</t>
  </si>
  <si>
    <t>Special Serbu 11.11 by Nutrimart - Serba 11 RIBU - Varian:NutriSari Premium ala Jus Jambu 1 box</t>
  </si>
  <si>
    <t>Special Serbu 11.11 by Nutrimart - Serba 11 RIBU - Varian:NutriSari Premium ala Jus Mangga 1 box</t>
  </si>
  <si>
    <t>Special Serbu 11.11 by Nutrimart - Serba 11 RIBU - Varian:HiLo Thai Tea 15 gr / paket 10 Sachet</t>
  </si>
  <si>
    <t>Buy 1 Get 1 Free NutriSari Jeruk Manis (500 gr) - ED Desember 2019 FS</t>
  </si>
  <si>
    <t>1102101180P2</t>
  </si>
  <si>
    <t>NutriSari Jeruk Manis 500gr</t>
  </si>
  <si>
    <t>PL11(2)G51(2)</t>
  </si>
  <si>
    <t>Buy 2 Get 2 FREE L-Men Hi Protein 2 Go Chocolate</t>
  </si>
  <si>
    <t>L-Men Hi Protein 2 Go Chocolate</t>
  </si>
  <si>
    <t>Buy 3 Tropicana Slim Café Latte Free Mug Nutrimart</t>
  </si>
  <si>
    <t>PT23(3)G116</t>
  </si>
  <si>
    <t>Tropicana Slim Cafe Latte (10 sch)</t>
  </si>
  <si>
    <t>Mug HiLo Edisi London</t>
  </si>
  <si>
    <t>(B)71210135</t>
  </si>
  <si>
    <t>L-Men Gain Mass Chocolate 500gr FREE Tumbler Stainless Tokopedia - FS</t>
  </si>
  <si>
    <t>PL6G33</t>
  </si>
  <si>
    <t>L-Men Gain Mass Chocolate 500gr</t>
  </si>
  <si>
    <t>(FREE)Tumbler Tokopedia Black</t>
  </si>
  <si>
    <t>(B)71210031</t>
  </si>
  <si>
    <t>Special Promo by Nutrimart - Serba 12 RIBU - Varian:NutriSari Premium ala Jus Mangga 1 box</t>
  </si>
  <si>
    <t>Tropicana Slim Beras Merah Organik 1kg</t>
  </si>
  <si>
    <t>Tropicana Slim Merah</t>
  </si>
  <si>
    <t>Tropicana Slim</t>
  </si>
  <si>
    <t>L-Men Platinum Choco Latte 800gr (25gr protein)</t>
  </si>
  <si>
    <t>L-Men Platinum 1000g (4 kantong @250g)</t>
  </si>
  <si>
    <t>WRP Meal Replacement (Nutritious Drink) Chocolate 300g</t>
  </si>
  <si>
    <t>WRP Meal Replacement Chocolate 6 sachets</t>
  </si>
  <si>
    <t>WRP Cookies Chocolate Chips Showbox (12 sch)</t>
  </si>
  <si>
    <t>WRP Cookies Chocolate - 12 Buah</t>
  </si>
  <si>
    <t>WRP MEAL REPLACEMENT CHOCOLATE 12 SACHET X 25G</t>
  </si>
  <si>
    <t>L-Men Bar Crunchy Chocolate 12sch</t>
  </si>
  <si>
    <t>L-Men Crunchy Chocolate Bar (isi 12)</t>
  </si>
  <si>
    <t>WRP Meal Replacement Choco Cereal 6 sachets</t>
  </si>
  <si>
    <t>WRP Meal Replacement - Nutritious Drink - Choco Cereal 306 g</t>
  </si>
  <si>
    <t>L-Men Platinum Choco Latte</t>
  </si>
  <si>
    <t>Tropicana Slim Beras Merah 3 pouch (Shopee)</t>
  </si>
  <si>
    <t>Tropicana Slim Kuning</t>
  </si>
  <si>
    <t>W-K-1</t>
  </si>
  <si>
    <t>WRP FRUIT BAR (ISI 12)</t>
  </si>
  <si>
    <t>lfmchocvan</t>
  </si>
  <si>
    <t>WRP Everyday Low Fat Milk (2 pcs)</t>
  </si>
  <si>
    <t>WRP Low Fat Milk Mix</t>
  </si>
  <si>
    <t>PW18W19</t>
  </si>
  <si>
    <t>WRP Everyday Fruitbar (1 box isi 12)</t>
  </si>
  <si>
    <t>WRP FRUIT BAR BOX ISI 12</t>
  </si>
  <si>
    <t>WRP Green Tea (WRP Diet Tea) 30 Sachets</t>
  </si>
  <si>
    <t>WRP Green Tea 30 sachet</t>
  </si>
  <si>
    <t>WRP MEAL REPLACEMENT STRAWBERRY 12 SACHET X 25G</t>
  </si>
  <si>
    <t>WRP MEAL REPLACEMENT COFFEE 12 SACHET X 25G</t>
  </si>
  <si>
    <t>WRP Meal Replacement Strawberry 6 sachets</t>
  </si>
  <si>
    <t>WRP Meal Replacement - Nutritious Drink - Strawberry 300 g</t>
  </si>
  <si>
    <t>WRP Meal Replacement Coffee 6 sachets</t>
  </si>
  <si>
    <t>WRP Everyday /Stay Slim - Choco Hazelnut 260 g</t>
  </si>
  <si>
    <t>WRP Everyday Low Fat Milk Choco Hazelnut</t>
  </si>
  <si>
    <t>Tropicana Slim Beras Merah Organik 2 pouch</t>
  </si>
  <si>
    <t>2106376P2</t>
  </si>
  <si>
    <t>L-Men Hi Protein Slow Release Chocolate Hazelnut</t>
  </si>
  <si>
    <t>L-Men Suplemen</t>
  </si>
  <si>
    <t>L-Men</t>
  </si>
  <si>
    <t>WRP Meal Replacement Mocha Green Tea 6 sachets</t>
  </si>
  <si>
    <t>WRP MEAL REPLACEMENT MOCCA GREEN TEA 12 SACHET X 25G</t>
  </si>
  <si>
    <t>WRP EVERYDAY LOW FAT MILK VANILA &amp; CHOCOLATE (Isi 6)</t>
  </si>
  <si>
    <t>WRP Active /Body Shape - Energetic Chococino 210 g</t>
  </si>
  <si>
    <t>WRP Bodyshape Chococino</t>
  </si>
  <si>
    <t>WRP EVERYDAY CHOCO HAZELNUT 250G</t>
  </si>
  <si>
    <t>2105084145P3</t>
  </si>
  <si>
    <t>Tropicana Slim Low Fat Milk Vanilla 180gr (3 boxes)</t>
  </si>
  <si>
    <t>2105084145boxes3_2</t>
  </si>
  <si>
    <t>TROPICANA SLIM LOW FAT MILK VANILLA 180G</t>
  </si>
  <si>
    <t>WRP ACTIVE ENERGETIC CHOCOCINO 6 SACHET x 35G</t>
  </si>
  <si>
    <t>[12PCS] WRP Everyday Fruit Bar (12x20gr)</t>
  </si>
  <si>
    <t>WRP Meal Replacement /Nutritious Drink - Coffee 300 g</t>
  </si>
  <si>
    <t>L-MEN BAR CRUNCHY CHOCOLATE (isi 12 sachets)</t>
  </si>
  <si>
    <t>WRP MEAL REPLACEMENT CHOCOLATE CEREAL 300G</t>
  </si>
  <si>
    <t>WRP Lose Weight Meal Replacement Coffee</t>
  </si>
  <si>
    <t>WRP Everyday /Stay Slim - Choco Hazelnut 250 g</t>
  </si>
  <si>
    <t>Tropicana Slim Susu High Fiber High Calcium - Package 1000gr</t>
  </si>
  <si>
    <t>2151051180P2</t>
  </si>
  <si>
    <t>Twin Pack: Tropicana Slim Skim Milk Fiber Pro 500gr</t>
  </si>
  <si>
    <t>2101200180P2</t>
  </si>
  <si>
    <t>WRP Lose Weight Meal Replacement Chocolate</t>
  </si>
  <si>
    <t>Nutrisari Leci 10 sachet</t>
  </si>
  <si>
    <t>NS Leci (10 Sch)</t>
  </si>
  <si>
    <t>L-Men Platinum Choco Latte (1000 gr)</t>
  </si>
  <si>
    <t>WRP DIET TEA</t>
  </si>
  <si>
    <t>WRP Meal Replacement / Nutritious Drink - Mocha Green Tea 300g</t>
  </si>
  <si>
    <t>WRP- Meal Replacement Nutritious Drink - Strawberry 300 gram</t>
  </si>
  <si>
    <t>NutriSari Lemon Tea 40 sachet</t>
  </si>
  <si>
    <t>NutriSari</t>
  </si>
  <si>
    <t>WRP Meal Replacement (Nutritious Drink) Chocolate 12DX12SX25G</t>
  </si>
  <si>
    <t>WRP Meal Replacement (Nutritious Drink) Choco Cereal</t>
  </si>
  <si>
    <t>Tropicana Slim Minyak Kanola (JABODETABEK ONLY)</t>
  </si>
  <si>
    <t>Tropicana Slim Minyak Kanola 946ml</t>
  </si>
  <si>
    <t>2105084145(2)</t>
  </si>
  <si>
    <t>Susu Low Fat Vanilla</t>
  </si>
  <si>
    <t>WRP Nutritious Drink Diet Coffee</t>
  </si>
  <si>
    <t>Tropicana Slim Strawberry Jam 375gr</t>
  </si>
  <si>
    <t>Tropicana Slim Strawberry Jam Selai (JABODETABEK ONLY)</t>
  </si>
  <si>
    <t>HiLo Platinum Minuman Kesehatan Swiss Chocolate [12 Sachet]</t>
  </si>
  <si>
    <t>H-3</t>
  </si>
  <si>
    <t>Hilo School Chocolate 750 gr</t>
  </si>
  <si>
    <t>HiLo School Vanilla Vegiberi 750gr</t>
  </si>
  <si>
    <t>H-4</t>
  </si>
  <si>
    <t>Hilo School Vanilla Vegberi 750 gr</t>
  </si>
  <si>
    <t>H-1</t>
  </si>
  <si>
    <t>Hilo Teen Vanilla Caramel 750 Gr</t>
  </si>
  <si>
    <t>HiLo Teen Vanilla 750gr</t>
  </si>
  <si>
    <t>H-2</t>
  </si>
  <si>
    <t>Hilo Teen Chocolate 750 gr</t>
  </si>
  <si>
    <t>HiLo Teen Chocolate 750gr</t>
  </si>
  <si>
    <t>Tropicana Slim Minyak Jagung (JABODETABEK ONLY)</t>
  </si>
  <si>
    <t>Tropicana Slim Minyak Jagung 946ml</t>
  </si>
  <si>
    <t>HiLo Gold Minuman Kesehatan Vanilla [500 g]</t>
  </si>
  <si>
    <t>HiLo Gold Vanilla 500gr</t>
  </si>
  <si>
    <t>HiLo Chocolate Avocado Minuman Kesehatan [200 mL/24 Botol]</t>
  </si>
  <si>
    <t>2101467P24</t>
  </si>
  <si>
    <t>H-B-2</t>
  </si>
  <si>
    <t>Hilo Avocado Chocolate (isi 24 botol) JABODETABEK ONLY</t>
  </si>
  <si>
    <t>Tropicana Slim Minyak Jagung (Botol 946ml) - JABODETABEK ONLY</t>
  </si>
  <si>
    <t>HILO GOLD PLAIN 500G</t>
  </si>
  <si>
    <t>HiLo Gold Plain (Original) 500gr</t>
  </si>
  <si>
    <t>(Disc. 50%) L-Men Bar ED Januari 2019</t>
  </si>
  <si>
    <t>HiLo School Minuman Kesehatan Chocolate [500 g]</t>
  </si>
  <si>
    <t>Twin Pack: L-Men Crunchy Chocolate Bar (12 Sch)</t>
  </si>
  <si>
    <t>2306592173P2</t>
  </si>
  <si>
    <t>2306551174P2</t>
  </si>
  <si>
    <t>L-Men Crunchy Bar Chocolate 12 Sch (BUY 1 Get 1 FREE)</t>
  </si>
  <si>
    <t>HiLo Gold Chocolate 500gr</t>
  </si>
  <si>
    <t>HILO GOLD CHOCOLATE 500G</t>
  </si>
  <si>
    <t>Buy 2 Get 1 L-Men Gain Mass Banana 225 gr</t>
  </si>
  <si>
    <t>2304036151P3</t>
  </si>
  <si>
    <t>gmb225b2g1f</t>
  </si>
  <si>
    <t>Buy 2 Get 1 L-Men Gain Mass Banana 225 gr - FS</t>
  </si>
  <si>
    <t>Buy 2 Get 1 L-Men Gain Mass Chocolate 225 gr</t>
  </si>
  <si>
    <t>2304051151P3</t>
  </si>
  <si>
    <t>gmc225b2g1f</t>
  </si>
  <si>
    <t>Buy 2 Get 1 L-Men Gain Mass Chocolate 225 gr - FS</t>
  </si>
  <si>
    <t>L-Men Bar ED Januari 2019</t>
  </si>
  <si>
    <t>L-Men Crunchy Chocolate Bar (isi 12) - EXP : Feb 2019</t>
  </si>
  <si>
    <t>Nutrisari Premium Ala Jus Mangga [EXP DATE : APRIL 2019)</t>
  </si>
  <si>
    <t>L-Men Crunchy Chocolate Bar [12 Bar] ED : Feb 2019</t>
  </si>
  <si>
    <t>Hilo Chocolate Avocado - Special Price GET 24 BOTTLES Jabodetabek Area Only</t>
  </si>
  <si>
    <t>FS 10.10</t>
  </si>
  <si>
    <t>FS 10.10 [BUY1 GET1] L-Men Platinum High Protein Minuman Kesehatan [25 g/ Serving]</t>
  </si>
  <si>
    <t>Kamis Ganteng FS L-Men Crunchy Chocolate Bar [12 Bar]</t>
  </si>
  <si>
    <t>Alias SKU 3</t>
  </si>
  <si>
    <t>Alias SKU 4</t>
  </si>
  <si>
    <t>Alias Nama 4</t>
  </si>
  <si>
    <t>HiLo Chocolate Avocado 6 Botol</t>
  </si>
  <si>
    <t>NutriSari Lychee Tea (10 Sch)</t>
  </si>
  <si>
    <t>Nutrisari Nutritea Lychee Tea</t>
  </si>
  <si>
    <t>PL8M1</t>
  </si>
  <si>
    <t>L-MEN PLATINUM CHOCO LATTE 800GR (25GR PROTEIN) + Smart Shake Gunsmoke Black</t>
  </si>
  <si>
    <t>L-Men Platinum + Smart Shake (Gunsmoke Black)</t>
  </si>
  <si>
    <t>2304558112P2</t>
  </si>
  <si>
    <t>L-Men Lose Weight Chocolate Cereal [300g/2pcs]</t>
  </si>
  <si>
    <t>LOSE WEIGHT 2 BOXES PACKAGE</t>
  </si>
  <si>
    <t>2304051180P5</t>
  </si>
  <si>
    <t>Gain Mass 5 Boxes Package</t>
  </si>
  <si>
    <t>L-Men Hi Protein Whey Advanced Choco Vanilla [500g/2pcs]</t>
  </si>
  <si>
    <t>2303056180P2</t>
  </si>
  <si>
    <t>L-Men Advanced Chocolate Vanilla 2 Boxes</t>
  </si>
  <si>
    <t>Gain Mass 2 Boxes Package</t>
  </si>
  <si>
    <t>Twin Pack: L-Men Gain Mass Chocolate 500gr</t>
  </si>
  <si>
    <t>2304051180P2</t>
  </si>
  <si>
    <t>PL8M6</t>
  </si>
  <si>
    <t>L-MEN PLATINUM CHOCO LATTE 800GR (25GR PROTEIN) + Smart Shake Pure White</t>
  </si>
  <si>
    <t>L-Men Platinum + Smart Shake (Pure White)</t>
  </si>
  <si>
    <t>(B)71210016</t>
  </si>
  <si>
    <t>(FREE)Voucher Nutrimart 100.000</t>
  </si>
  <si>
    <t>Voucher Nutrimart 100.000</t>
  </si>
  <si>
    <t>2105084180P3</t>
  </si>
  <si>
    <t>Buy 2 Get 1 Free Tropicana Slim Low Fat Milk 500gr</t>
  </si>
  <si>
    <t>Tropicana Slim Susu Low Fat Vanilla Package (isi 3 box)</t>
  </si>
  <si>
    <t>2102900130P3</t>
  </si>
  <si>
    <t>Buy 2 Get 1 FREE Tropicana Slim Diabtx 100 Sch</t>
  </si>
  <si>
    <t>Tropicana Slim Diabtx 100's package 3 boxes</t>
  </si>
  <si>
    <t>L-MEN CRUNCHY CHOCOLATE BAR (12 BAR)</t>
  </si>
  <si>
    <t>Alias Nama 5</t>
  </si>
  <si>
    <t>L-MEN PLATINUM CHOCO LATTE 800GR (25GR PROTEIN) - FREE L-MEN BAR 1</t>
  </si>
  <si>
    <t>PL8L12</t>
  </si>
  <si>
    <t>LMen Platinum + LMen Crunchy Bar Package</t>
  </si>
  <si>
    <t>Tropicana Slim Diabtx 100 Sachet 5 Boxes Packages</t>
  </si>
  <si>
    <t>2102900130P5</t>
  </si>
  <si>
    <t>Tropicana Slim DIABTX (100 sch)</t>
  </si>
  <si>
    <t>Twin Pack: Tropicana Slim Skim Milk Chocolate 500gr</t>
  </si>
  <si>
    <t>2101151180P2</t>
  </si>
  <si>
    <t>Tropicana Slim Skim Milk 2 Boxes Package</t>
  </si>
  <si>
    <t>L-Men Bar Crunchy Chocolate (2 Boxes)</t>
  </si>
  <si>
    <t>Platinum 2 Boxes Package</t>
  </si>
  <si>
    <t>L-Men Platinum + Smart Shake (Neon Blue)</t>
  </si>
  <si>
    <t>L-Men Platinum + Smart Shake (Neon Yellow)</t>
  </si>
  <si>
    <t>PL8M4</t>
  </si>
  <si>
    <t>L-MEN PLATINUM CHOCO LATTE 800GR (25GR PROTEIN) + Smart Shake Neon Red</t>
  </si>
  <si>
    <t>L-Men Platinum + Smart Shake (Neon Red)</t>
  </si>
  <si>
    <t>Tropicana Slim Cafe Latte [10 sachets x 2 pcs]</t>
  </si>
  <si>
    <t>2104153110P2</t>
  </si>
  <si>
    <t>Tropicana Slim Cafe Latte 2 boxes</t>
  </si>
  <si>
    <t>2304051180P7</t>
  </si>
  <si>
    <t>Gain Mass 7 Boxes Package</t>
  </si>
  <si>
    <t>Twin Pack: Tropicana Slim Classic 100s</t>
  </si>
  <si>
    <t>2102500130P2</t>
  </si>
  <si>
    <t>Tropicana Slim Classic 100 Sachet Package (isi 2 box)</t>
  </si>
  <si>
    <t>Tropicana Slim DIABTX 100 Sachet Package (isi 2 box)</t>
  </si>
  <si>
    <t>Twin Pack: Tropicana Slim Diabtx 100s</t>
  </si>
  <si>
    <t>2102900130P2</t>
  </si>
  <si>
    <t>L-Men Platinum + Smart Shake (Neon Green)</t>
  </si>
  <si>
    <t>NutriSari Leci</t>
  </si>
  <si>
    <t>L-MEN BAR CRUNCHY CHOCOLATE</t>
  </si>
  <si>
    <t>WRP Coco Splash (6botol)</t>
  </si>
  <si>
    <t>WRP COCO SPLASH 1 BOTOL</t>
  </si>
  <si>
    <t>2106376P3</t>
  </si>
  <si>
    <t>Tropicana Slim Beras Merah Organik 3 pouch</t>
  </si>
  <si>
    <t>HiLo Chocolate Avocado (24 Botol)</t>
  </si>
  <si>
    <t>PT20T21T22</t>
  </si>
  <si>
    <t>Tropicana Slim Sirup Package (3 Botol)</t>
  </si>
  <si>
    <t>Tropicana Slim Sirup Package (2 Botol Coco Pandan, 1 Botol Orange, 1 Botol Lychee)</t>
  </si>
  <si>
    <t>L-Men Hi Protein 2 Go 2pcs + L-Men Bar 2pcs</t>
  </si>
  <si>
    <t>PL11(2)L12(2)</t>
  </si>
  <si>
    <t>2 Box L-Men 2 Go FREE L-Men Bar Crunchy Chocolate (Gym Sby)</t>
  </si>
  <si>
    <t>FREE - L-Men Bar Crunchy Chocolate (12 sch)</t>
  </si>
  <si>
    <t>HiLo Chocolate Avocado 200ml (24 botol)</t>
  </si>
  <si>
    <t>L-Men Gain Mass Chocolate 500gr 2 Boxes</t>
  </si>
  <si>
    <t>2305551288P1G60</t>
  </si>
  <si>
    <t>L-Men Platinum Choco Latte 800gr FREE Voucher Manzone Rp 50.000</t>
  </si>
  <si>
    <t>L-Men Platinum 800gr + Voucher Cashback 50.000 (Khusus Celebrity Fitness)</t>
  </si>
  <si>
    <t>L-MEN PLATINUM CHOCO LATTE 800GR (25GR PROTEIN) - FREE L-MEN BAR 1 SHOWBOX</t>
  </si>
  <si>
    <t>L-Men Platinum Choco Latte 800gr (25gr protein) - Khusus Celebrity Fitness</t>
  </si>
  <si>
    <t>L-MEN PLATINUM CHOCO LATTE 800GR (25GR PROTEIN) + Smart Shake Neon Green</t>
  </si>
  <si>
    <t>L-MEN PLATINUM CHOCO LATTE 800GR (25GR PROTEIN) + Smart Shake Neon Blue</t>
  </si>
  <si>
    <t>L-MEN PLATINUM CHOCO LATTE 800GR (25GR PROTEIN) + Smart Shake Neon Yellow</t>
  </si>
  <si>
    <t>2307061250P24</t>
  </si>
  <si>
    <t>L-Men Hi Protein 2 Go Chocolate (24 pcs) - 12gr Protein / Serving</t>
  </si>
  <si>
    <t>L-Men Hi Protein 2 Go Chocolate (24 tetrapack) - GYM</t>
  </si>
  <si>
    <t>L-Men Gain Mass Chocolate 500gr - 5 Boxes</t>
  </si>
  <si>
    <t>HiLo Thai Tea 10s (Buy 1 Pack Get 1 Pack)</t>
  </si>
  <si>
    <t>HiLo Thai Tea (2 Renceng) - Shopee</t>
  </si>
  <si>
    <t>L-Men Gain Mass Chocolate 500gr Buy 2 Get 1 Free</t>
  </si>
  <si>
    <t>2304051180P3</t>
  </si>
  <si>
    <t>Buy 2 Get 1 L-Men Gain Mass Chocolate 500 gr</t>
  </si>
  <si>
    <t>L-Men Gain Mass Banana 225gr Buy 2 Get 1 Free</t>
  </si>
  <si>
    <t>L-Men Gain Mass Chocolate 225gr Buy 2 Get 1 Free</t>
  </si>
  <si>
    <t>2307061250P4G24</t>
  </si>
  <si>
    <t>L-Men 2 Go Minuman Kesehatan [4 pcs] + Free Shoes Bag Coklat - L-Men 2 Go Minuman Kesehatan [4 pcs] + Free Shoes Bag Coklat</t>
  </si>
  <si>
    <t>L-Men 2 GO [4PCS+FREE SHOESBAG]</t>
  </si>
  <si>
    <t>L-MEN 2 GO</t>
  </si>
  <si>
    <t>2307061250</t>
  </si>
  <si>
    <t>(50%)2306551174</t>
  </si>
  <si>
    <t>(50%)2104031270</t>
  </si>
  <si>
    <t>(50%)1100525104</t>
  </si>
  <si>
    <t>(50%)L-Men Crunchy Bar Chocolate</t>
  </si>
  <si>
    <t>(50%)Tropicana Slim Sirup Leci 750ml</t>
  </si>
  <si>
    <t>(50%)NutriSari Premium ala Jus Jambu</t>
  </si>
  <si>
    <t>Tropicana Slim Sirup Leci 750ml (50% Diskon)</t>
  </si>
  <si>
    <t>NutriSari Premium ala Jus Jambu (4 sch) (50% Diskon)</t>
  </si>
  <si>
    <t>L-Men Crunchy Bar Chocolate (50% Diskon)</t>
  </si>
  <si>
    <t>L-Men Hi Protein 2 Go Chocolate (24 Tetrapak)</t>
  </si>
  <si>
    <t>L-Men Bar Crunchy Chocolate (Single)</t>
  </si>
  <si>
    <t>L-Men Bar Crunchy Chocolate Single Sachet</t>
  </si>
  <si>
    <t>(R)2306592173</t>
  </si>
  <si>
    <t>L-MEN Gain Mass 2 Boxes Package</t>
  </si>
  <si>
    <t>Tropicana Slim Beras Merah 3 pouch</t>
  </si>
  <si>
    <t>Hilo Chocolate Avocado - Special Price GET 6 BOTTLES Jabodetabek Area Only</t>
  </si>
  <si>
    <t>Alias Nama 6</t>
  </si>
  <si>
    <t>Tropicana Slim Beras Merah 2 Pouch</t>
  </si>
  <si>
    <t>2101453190</t>
  </si>
  <si>
    <t>2101651190</t>
  </si>
  <si>
    <t xml:space="preserve">Hilo School Chocolate 750 gr </t>
  </si>
  <si>
    <t xml:space="preserve">Hilo Teen Chocolate 750 gr </t>
  </si>
  <si>
    <t>PL8G26</t>
  </si>
  <si>
    <t>L-Men Platinum 800gr FREE Spider Bottle</t>
  </si>
  <si>
    <t>L-Men Platinum Suplemen [800 gr] + Free Spider Bottle Hitam</t>
  </si>
  <si>
    <t>2101000195P1G19</t>
  </si>
  <si>
    <t>Tropicana Slim Original Susu Skim [1000 Gr] + Free Infuse Watter Bottle</t>
  </si>
  <si>
    <t>Tropicana Slim Original  Susu Skim [1000 Gr] + Free Infuse Watter Bottle</t>
  </si>
  <si>
    <t>2305551401P1B6</t>
  </si>
  <si>
    <t>[BUY1 GET1] L-Men Platinum High Protein Minuman Kesehatan [25 g/ Serving] - [BUY1 GET1] L-Men Platinum High Protein Minuman Kesehatan [25 g/ Serving]</t>
  </si>
  <si>
    <t>Buy 1 Get 1 FREE L-Men Platinum Choco Latte Sachet (25gr Protein) - FS</t>
  </si>
  <si>
    <t>2304051151P2</t>
  </si>
  <si>
    <t>Twin Pack: L-Men Gain Mass Chocolate 225gr</t>
  </si>
  <si>
    <t>L-Men Gain Mass Minuman Kesehatan [225g/ Buy 2 Get 1]</t>
  </si>
  <si>
    <t>Special Serbu 10.10 by Nutrimart - Serba 10 RIBU - Varian:NutriSari Premium ala Jus Jambu 1 box</t>
  </si>
  <si>
    <t>Nutrisari Premium Ala Jus Jambu [ED DEKAT : APRIL 2019]</t>
  </si>
  <si>
    <t>Flash Sale L-Men Crunchy Chocolate Bar [12 Bar]</t>
  </si>
  <si>
    <t>2307061250P4</t>
  </si>
  <si>
    <t>L-Men Hi Protein 2 Go Chocolate (4 Tetrapack)</t>
  </si>
  <si>
    <t>Buy 2 Get 2 FREE L-Men Hi Protein 2 Go Chocolate - ED April 2019 FS</t>
  </si>
  <si>
    <t>Backpack HiLo School</t>
  </si>
  <si>
    <t>(B)71210023</t>
  </si>
  <si>
    <t>Backpack HiLo School - BTS</t>
  </si>
  <si>
    <t>2305551401P2</t>
  </si>
  <si>
    <t>FREE - Backpack HiLo School</t>
  </si>
  <si>
    <t>FREE - Backpack HiLo School - BTS</t>
  </si>
  <si>
    <t>FREE - Free Lunch Box</t>
  </si>
  <si>
    <t>(B)71210022</t>
  </si>
  <si>
    <t>FREE - Heavenly Blush Tummy Yogurt Bar Lime 25gr (12 pcs)</t>
  </si>
  <si>
    <t>(B)740050175</t>
  </si>
  <si>
    <t>FREE - Laundry Bag</t>
  </si>
  <si>
    <t>FREE - Lunch Box Lock &amp; Lock HPL850</t>
  </si>
  <si>
    <t>FREE - Saldo Go Pay 50.000</t>
  </si>
  <si>
    <t>(B)71210014</t>
  </si>
  <si>
    <t>FREE - Shaker L-Men Black</t>
  </si>
  <si>
    <t>(B)71210028</t>
  </si>
  <si>
    <t>FREE - Slingbag HiLo School - BTS</t>
  </si>
  <si>
    <t>(B)71210001</t>
  </si>
  <si>
    <t>FREE - Spider Bottle</t>
  </si>
  <si>
    <t>(B)71210026</t>
  </si>
  <si>
    <t>FREE - Voucher L-Men Store Rp 50.000</t>
  </si>
  <si>
    <t>(B)71210024</t>
  </si>
  <si>
    <t>FREE - Voucher MAP Rp 50.000</t>
  </si>
  <si>
    <t>FREE - Voucher Nutrimart 100.000</t>
  </si>
  <si>
    <t>FREE - Voucher Zap 50% Tropicana Slim</t>
  </si>
  <si>
    <t>(B)71210025</t>
  </si>
  <si>
    <t>Free Lunch Box</t>
  </si>
  <si>
    <t>HiLo Active Vanilla 500gr FREE My Bottle</t>
  </si>
  <si>
    <t>2101452180P2G29</t>
  </si>
  <si>
    <t>Infuse Water Bottle Blibli (Gimmcick)</t>
  </si>
  <si>
    <t>(B)71210007</t>
  </si>
  <si>
    <t>Infused Water Bottle (Gimmick Blibli)</t>
  </si>
  <si>
    <t>Laundry Bag</t>
  </si>
  <si>
    <t>L-Men Hi Protein Daily Package</t>
  </si>
  <si>
    <t>PL11(2)L12L13</t>
  </si>
  <si>
    <t>Lose Weight 5 Boxes Package</t>
  </si>
  <si>
    <t>2304558112P5</t>
  </si>
  <si>
    <t>Lunch Box Lock &amp; Lock HPL850</t>
  </si>
  <si>
    <t>1100525104</t>
  </si>
  <si>
    <t>Shoe Bag untuk Konsumen L-Men</t>
  </si>
  <si>
    <t>(B)71210021</t>
  </si>
  <si>
    <t>Shoesbag l-men gimmick MP</t>
  </si>
  <si>
    <t>Spatula Blibli (gimmick)</t>
  </si>
  <si>
    <t>(B)71210003</t>
  </si>
  <si>
    <t>Tempat Makan Blibli (Gimmick)</t>
  </si>
  <si>
    <t>(B)71210005</t>
  </si>
  <si>
    <t>Totebag TS Blibli (Gimmick)</t>
  </si>
  <si>
    <t>(B)71210006</t>
  </si>
  <si>
    <t>TUMBLER HILO TEEN (GIMMICK)</t>
  </si>
  <si>
    <t>(B)71210080</t>
  </si>
  <si>
    <t>tumbler L-Men</t>
  </si>
  <si>
    <t>(B)71210013</t>
  </si>
  <si>
    <t>Tumbler My Bottle</t>
  </si>
  <si>
    <t>Tumblr Nutrimart Blibli (Gimmick)</t>
  </si>
  <si>
    <t>tupperware (promo market place)</t>
  </si>
  <si>
    <t>(B)71210081</t>
  </si>
  <si>
    <t>Tupperware Set</t>
  </si>
  <si>
    <t>Voucher L-Men Store Rp 50.000</t>
  </si>
  <si>
    <t>voucher LS 50k</t>
  </si>
  <si>
    <t>Voucher Planet Sports 200.000</t>
  </si>
  <si>
    <t>voucher-planet-sports-200.000</t>
  </si>
  <si>
    <t>W'Dank Kopi Bajigur 3 pcs</t>
  </si>
  <si>
    <t>1101672107</t>
  </si>
  <si>
    <t>W'dank Pletok ala Betawi</t>
  </si>
  <si>
    <t>WRP Active Energetic Chococino</t>
  </si>
  <si>
    <t>2204551186</t>
  </si>
  <si>
    <t>WRP Body Shape Energetic Chococino 234 gr</t>
  </si>
  <si>
    <t>WRP Everyday (Stay Slim) Choco Hazelnut</t>
  </si>
  <si>
    <t>2204051148</t>
  </si>
  <si>
    <t>WRP Everyday Choco Hazelnut</t>
  </si>
  <si>
    <t>WRP Everyday Low Fat Milk Chocolate (1 pc) &amp; Vanilla (1 pc)</t>
  </si>
  <si>
    <t>WRP Green Tea  30 Sachet</t>
  </si>
  <si>
    <t>2205500121</t>
  </si>
  <si>
    <t>WRP Meal Replacement Choco Cereal</t>
  </si>
  <si>
    <t>2201058106</t>
  </si>
  <si>
    <t>WRP Meal Replacement Chocolate</t>
  </si>
  <si>
    <t>2201051116</t>
  </si>
  <si>
    <t>WRP Meal Replacement Coffee</t>
  </si>
  <si>
    <t>2201050106</t>
  </si>
  <si>
    <t>WRP Meal Replacement Mocha Green Tea</t>
  </si>
  <si>
    <t>2201052106</t>
  </si>
  <si>
    <t>WRP Meal Replacement Strawberry</t>
  </si>
  <si>
    <t>2201057106</t>
  </si>
  <si>
    <t>WRP Nutritious Drink Diet Mocca Green Tea</t>
  </si>
  <si>
    <t>WRP Nutritious Drink Diet Strawberry</t>
  </si>
  <si>
    <t>WRP On The Go Chocolate RTD 24 pieces</t>
  </si>
  <si>
    <t>2205051P24</t>
  </si>
  <si>
    <t>WRP On The Go Coffee RTD isi 24 Pieces</t>
  </si>
  <si>
    <t>2205050P24</t>
  </si>
  <si>
    <t>WRP On The Go Strawberry isi RTD 24 pieces</t>
  </si>
  <si>
    <t>22050281P24</t>
  </si>
  <si>
    <t>WRP Stay Slim Choco Hazelnut</t>
  </si>
  <si>
    <t>L-Men Platinum 1000 gr</t>
  </si>
  <si>
    <t>L-Men Platinum 800gr + Voucher Cashback 50.000</t>
  </si>
  <si>
    <t>PL8G2</t>
  </si>
  <si>
    <t>(FREE)Voucher L-Men Store Rp 50.000</t>
  </si>
  <si>
    <t>HiLo Teen Chocolate 250gr</t>
  </si>
  <si>
    <t>HiLo Teen</t>
  </si>
  <si>
    <t>Free - HiLo Teen Chocolate 250gr</t>
  </si>
  <si>
    <t>(B)2101651155</t>
  </si>
  <si>
    <t>Bonus Produk</t>
  </si>
  <si>
    <t>Nutrisari Kelapa Muda 5 Sachet</t>
  </si>
  <si>
    <t>Tropicana Slim DIABTX 25 Sachet (dengan kromium)</t>
  </si>
  <si>
    <t>TS Diabtx 25s</t>
  </si>
  <si>
    <t>PL5(2)G33</t>
  </si>
  <si>
    <t>Buy 2 L-Men Gain Mass Chocolate 225gr FREE Tumbler Stainless Tokopedia</t>
  </si>
  <si>
    <t>L-Men Gain Mass Chocolate 225gr</t>
  </si>
  <si>
    <t>PW18(3)W19(3)</t>
  </si>
  <si>
    <t>WRP Low Fat Mix 6 pcs</t>
  </si>
  <si>
    <t>(6PCS)WRP EVERYDAY LOW FAT MILK VANILA &amp; CHOCOLATE</t>
  </si>
  <si>
    <t>WRP Everyday Low Fat Milk Chocolate</t>
  </si>
  <si>
    <t>WRP Everyday Low Fat Milk Vanilla</t>
  </si>
  <si>
    <t>Buy 1 Get 1 Free Tropicana Slim Sirup Leci 750ml</t>
  </si>
  <si>
    <t>2104031270P2</t>
  </si>
  <si>
    <t>Tropicana Slim Sirup Leci 750ml</t>
  </si>
  <si>
    <t>2101651155P2</t>
  </si>
  <si>
    <t>Buy 1 Get 1 HiLo Teen Chocolate 250gr ED Bulan September 2018</t>
  </si>
  <si>
    <t>Buy 1 Get 1 HiLo Teen Chocolate 250gr</t>
  </si>
  <si>
    <t>PT7(2)G22</t>
  </si>
  <si>
    <t>Buy 2 Tropicana Slim Susu Non Fat Chocolate FREE Lock &amp; Lock</t>
  </si>
  <si>
    <t>Tropicana Slim Milk Skim Chocolate 500gr</t>
  </si>
  <si>
    <t>(FREE)Lunch Box Lock &amp; Lock HPL850</t>
  </si>
  <si>
    <t>(B)71210010</t>
  </si>
  <si>
    <t>PT6(2)G22</t>
  </si>
  <si>
    <t>Buy 2 Tropicana Slim Susu Non Fat Coffee FREE Lock &amp; Lock</t>
  </si>
  <si>
    <t>Tropicana Slim Milk Skim Coffee 500gr</t>
  </si>
  <si>
    <t>Buy 2 Tropicana Slim Susu Non Fat Fiber Pro FREE Lock &amp; Lock</t>
  </si>
  <si>
    <t>PT8(2)G22</t>
  </si>
  <si>
    <t>Tropicana Slim Milk Skim Fiber Pro Plain 500gr</t>
  </si>
  <si>
    <t>FREE - HiLo Teen Chocolate 250gr</t>
  </si>
  <si>
    <t>Heavenly Blush Yogurt Drink To Go Wholesome Original (24 tetrapack)</t>
  </si>
  <si>
    <t>Heavenly Blush Yogurt Drink To Go Wholesome Original (isi 24 tetrapack)</t>
  </si>
  <si>
    <t>2101710106P4</t>
  </si>
  <si>
    <t>HiLo Joint+ 4 pcs</t>
  </si>
  <si>
    <t>HILO JOINT PLUS (ISI 4 DUS) - DISC 20%</t>
  </si>
  <si>
    <t>Kode Bundle</t>
  </si>
  <si>
    <t>H999</t>
  </si>
  <si>
    <t>HiLo School Chocolate  750gr Free HiLo Teen 250gr</t>
  </si>
  <si>
    <t>PH9H999</t>
  </si>
  <si>
    <t>PH8(2)G1</t>
  </si>
  <si>
    <t>HiLo School Chocolate 2 Box Hadiah Backpack HiLo</t>
  </si>
  <si>
    <t>(FREE)Backpack HiLo School</t>
  </si>
  <si>
    <t>HiLo School Chocolate 750gr 2 Boxes Free Laundry Bag</t>
  </si>
  <si>
    <t>PH8G30</t>
  </si>
  <si>
    <t>Hilo School Chocolate Minuman Kesehatan [500 g] + Free Tumblr Nutrimart</t>
  </si>
  <si>
    <t>(FREE)Tumblr Nutrimart Hijau</t>
  </si>
  <si>
    <t>(B)71210012</t>
  </si>
  <si>
    <t>PH20(2)G62</t>
  </si>
  <si>
    <t>Hilo Teen chocolate 2 boxes FREE tupperware</t>
  </si>
  <si>
    <t>(FREE) Tupperware_Summer Package</t>
  </si>
  <si>
    <t>Hilo Teen Chocolate 2 boxes package (FREE TUPPERWARE)</t>
  </si>
  <si>
    <t>HiLo Teen Chocolate 750gr 2 pcs FREE Voucher MAP</t>
  </si>
  <si>
    <t>PH20(2)G31</t>
  </si>
  <si>
    <t>HiLo Teen Vanilla 750gr 2 pcs FREE Voucher MAP</t>
  </si>
  <si>
    <t>PH24(2)G31</t>
  </si>
  <si>
    <t>Paket 4 Pack Beras Merah Tropicana Slim (Free Ongkir Jabodetabek Only)</t>
  </si>
  <si>
    <t>2106376P4</t>
  </si>
  <si>
    <t>Tropicana Slim Beras Merah [2 Pcs] + Free Lunch Box</t>
  </si>
  <si>
    <t>2106376P2G27</t>
  </si>
  <si>
    <t>(FREE)Tempat Makan Blibli</t>
  </si>
  <si>
    <t>Tropicana Slim Beras Merah Organik Paket (2 pouch)</t>
  </si>
  <si>
    <t>Tropicana Slim Diabtx Gula [100 Sachet] + Free Totebag</t>
  </si>
  <si>
    <t>PT17G27</t>
  </si>
  <si>
    <t>PT5G31</t>
  </si>
  <si>
    <t>Tropicana Slim Non Fat Skim Milk Plain 1 kg FREE Voucher MAP Rp 50.000</t>
  </si>
  <si>
    <t>Tropicana Slim Milk Skim Original 1kg</t>
  </si>
  <si>
    <t>PT5G7</t>
  </si>
  <si>
    <t>(FREE)Infused Water Bottle</t>
  </si>
  <si>
    <t>Tropicana Slim Sirup Cocopandan Buy 3 Get 1 Free (JABODETABEK ONLY)</t>
  </si>
  <si>
    <t>2104030270P4</t>
  </si>
  <si>
    <t>Tropicana Slim Sirup Cocopandan 750ml</t>
  </si>
  <si>
    <t>Tropicana Slim Sirup Orange Buy 3 Get 1 Free (JABODETABEK ONLY)</t>
  </si>
  <si>
    <t>2104010270P4</t>
  </si>
  <si>
    <t>Tropicana Slim Sirup Orange 750ml</t>
  </si>
  <si>
    <t>Tropicana Slim Skim Milk 5 Boxes Package</t>
  </si>
  <si>
    <t>2101000195P5</t>
  </si>
  <si>
    <t>Tropicana Slim Susu Non Fat Chocolate 2 Box FREE Voucher MAP Rp 50.000</t>
  </si>
  <si>
    <t>PT7(2)G31</t>
  </si>
  <si>
    <t>Tropicana Slim Susu Non Fat Coffee 2 Box FREE Voucher MAP Rp 50.000</t>
  </si>
  <si>
    <t>PT6(2)G31</t>
  </si>
  <si>
    <t>WRP Everyday Low Fat Milk (isi 6)</t>
  </si>
  <si>
    <t>WRP EVERYDAY LOW FAT MILK (MARKET PLACE) - 3 rasa chocolate + 3 rasa vanilla</t>
  </si>
  <si>
    <t>WRP Everyday Low Fat Milk Chocolate (3 pcs) &amp; Vanilla (3 pcs)</t>
  </si>
  <si>
    <t>WRP FRUIT BAR  BOX ISI 12</t>
  </si>
  <si>
    <t>WRP On The Go Original isi 24 Pieces</t>
  </si>
  <si>
    <t>(Buy 1 Get 1) Tropicana Slim Classic 100s</t>
  </si>
  <si>
    <t>(Buy 1 Get 1) Tropicana Slim DIABTX 100s (dengan Kromium)</t>
  </si>
  <si>
    <t>(disc 50%)NS KELAPA MUDA PLS 18PX40SX11G</t>
  </si>
  <si>
    <t>(E)1101580102</t>
  </si>
  <si>
    <t>(B)71210030</t>
  </si>
  <si>
    <t>Celemek Nutrimart Eksklusif</t>
  </si>
  <si>
    <t>Cetakan Jelly/Pudding</t>
  </si>
  <si>
    <t>Cetakan Jelly/Pudding/Cake</t>
  </si>
  <si>
    <t>(B)71210085</t>
  </si>
  <si>
    <t>(B)71210100</t>
  </si>
  <si>
    <t>Eksklusif L-Men X-Shirt</t>
  </si>
  <si>
    <t>(B)71210103</t>
  </si>
  <si>
    <t>Ekslusive L-Men Thumbler</t>
  </si>
  <si>
    <t>Exclusive Shoes Bag L-Men</t>
  </si>
  <si>
    <t>(B)2101462303</t>
  </si>
  <si>
    <t>FREE HiLo Belgian Chocolate 10 sachet</t>
  </si>
  <si>
    <t>(B)2101462301</t>
  </si>
  <si>
    <t>FREE HiLo Belgian Chocolate 4 sachet</t>
  </si>
  <si>
    <t>HiLo Active</t>
  </si>
  <si>
    <t>HiLo Belgian Chocolate (4 sch)</t>
  </si>
  <si>
    <t>(B)71210088</t>
  </si>
  <si>
    <t>Gelang 3x3 free gimmick</t>
  </si>
  <si>
    <t>Gelang 3x3 free gimmick (1 pcs)</t>
  </si>
  <si>
    <t>Gelang L-Men 3x3 free gimmick (1 pcs)</t>
  </si>
  <si>
    <t>HiLo Belgian Chocolate 10 sachet</t>
  </si>
  <si>
    <t>HiLo Chocolate Avocado 6 Botol (Marketplace)</t>
  </si>
  <si>
    <t>2101710106P5</t>
  </si>
  <si>
    <t>HiLo Joint+ Package (isi 5 box)</t>
  </si>
  <si>
    <t>HiLo Kacang Hijau</t>
  </si>
  <si>
    <t>(B)71210071</t>
  </si>
  <si>
    <t>HiLo Reusable Bag</t>
  </si>
  <si>
    <t>H998</t>
  </si>
  <si>
    <t>PH998G93</t>
  </si>
  <si>
    <t>HiLo Soleha Tumbler Eksklusif</t>
  </si>
  <si>
    <t>(B)71210110</t>
  </si>
  <si>
    <t>(FREE) Tumbler HiLo Swim</t>
  </si>
  <si>
    <t>20000</t>
  </si>
  <si>
    <t>HiLo Soleha Tumbler Eksklusif (Tosca / Pink)</t>
  </si>
  <si>
    <t>HiLo Soleha Tumbler Eksklusif warna Pink</t>
  </si>
  <si>
    <t>HiLo Soleha Tumbler Eksklusif warna Tosca</t>
  </si>
  <si>
    <t>HiLo Soleha Tumbler Package</t>
  </si>
  <si>
    <t>HiLo Soleha Tumbler Package (Warna Pink)</t>
  </si>
  <si>
    <t>HiLo Soleha Tumbler Package (Warna Tosca)</t>
  </si>
  <si>
    <t>HiLo Soleha Tumbler Package (Warna Tosca/ Pink)</t>
  </si>
  <si>
    <t>Alias Nama 7</t>
  </si>
  <si>
    <t>L-Men Gain Mass Chocolate</t>
  </si>
  <si>
    <t>2304051180</t>
  </si>
  <si>
    <t>PL11(12)G51(12)</t>
  </si>
  <si>
    <t>L-Men Hi Protein 2 Go (24 tetrapack)</t>
  </si>
  <si>
    <t>Paket Tumbler HiLo Soleha (Pink)</t>
  </si>
  <si>
    <t>Paket Tumbler HiLo Soleha (Tosca)</t>
  </si>
  <si>
    <t>Alias Nama 8</t>
  </si>
  <si>
    <t>Alias Nama 9</t>
  </si>
  <si>
    <t>Smart Shake - Gunsmoke Black</t>
  </si>
  <si>
    <t>Tropicana Slim Beras Merah Organik Paket Ramadhan (2 pouch)</t>
  </si>
  <si>
    <t>Tropicana Slim DIABTX 100 Sachet Package (isi 5 box)</t>
  </si>
  <si>
    <t>WRP Everyday Fruit Bar (PROMO MARKET PLACE)</t>
  </si>
  <si>
    <t xml:space="preserve">L-MEN STAYMASS CHOCOLATE </t>
  </si>
  <si>
    <t>L-Men Staymass Chocolate</t>
  </si>
  <si>
    <t>L999</t>
  </si>
  <si>
    <t>2305551288</t>
  </si>
  <si>
    <t>PL8L999</t>
  </si>
  <si>
    <t>(MARKET PLACE) L-MEN PLATINUM + FREE STAYMASS -NEW</t>
  </si>
  <si>
    <t>(MARKET PLACE) WRP EVERYDAY LOW FAT MILK ( 3 rasa Chocolate + 3 rasa vanilla) - NEW</t>
  </si>
  <si>
    <t>2 Gain Mass + stay Mass (Promo market place)</t>
  </si>
  <si>
    <t>PL6(2)L999</t>
  </si>
  <si>
    <t>1101665318</t>
  </si>
  <si>
    <t>1101665318P5</t>
  </si>
  <si>
    <t>5 Box W'dank Bajigur</t>
  </si>
  <si>
    <t>W'Dank Bajigur (10 sch)</t>
  </si>
  <si>
    <t>16500</t>
  </si>
  <si>
    <t>PW14W18W19</t>
  </si>
  <si>
    <t>W999</t>
  </si>
  <si>
    <t>Bundle of Love Package 1</t>
  </si>
  <si>
    <t>Produk 3</t>
  </si>
  <si>
    <t>SKU Produk 3</t>
  </si>
  <si>
    <t>PCS Produk 3</t>
  </si>
  <si>
    <t>Price List NFI 3</t>
  </si>
  <si>
    <t>Subtotal Produk 3</t>
  </si>
  <si>
    <t>Harga Display 3</t>
  </si>
  <si>
    <t>Harga Cost 3</t>
  </si>
  <si>
    <t>Produk 4</t>
  </si>
  <si>
    <t>SKU Produk 4</t>
  </si>
  <si>
    <t>PCS Produk 4</t>
  </si>
  <si>
    <t>Price List NFI 4</t>
  </si>
  <si>
    <t>Subtotal Produk 4</t>
  </si>
  <si>
    <t>Harga Display 4</t>
  </si>
  <si>
    <t>Harga Cost 4</t>
  </si>
  <si>
    <t>PW14W18W19W999(12)</t>
  </si>
  <si>
    <t>Bundle of Love Package 2</t>
  </si>
  <si>
    <t>PH9(2)G73</t>
  </si>
  <si>
    <t>Hilo School Chocolate Susu Formula [750 g/ 2 pcs] + Free Lock&amp;Lock</t>
  </si>
  <si>
    <t>PH5(2)G73</t>
  </si>
  <si>
    <t>Hilo School Vanilla Vegiberi Minuman Kesehatan [750 g/ 2 pcs] + Free Lock&amp;Lock</t>
  </si>
  <si>
    <t>PH19(2)G73</t>
  </si>
  <si>
    <t>HiLo Teen Chocolate 500gr 2 pcs FREE Lock &amp; Lock</t>
  </si>
  <si>
    <t>HiLo Teen Chocolate 500gr</t>
  </si>
  <si>
    <t>Tropicana Slim Classic Gula [100 Sachet/ 3 pcs ] + Free Gelas Enamel</t>
  </si>
  <si>
    <t>PT13(3)G18</t>
  </si>
  <si>
    <t>Tropicana Slim Classic (100 sch)</t>
  </si>
  <si>
    <t>(FREE)Gelas Enamel</t>
  </si>
  <si>
    <t>(B)71210027</t>
  </si>
  <si>
    <t>T999</t>
  </si>
  <si>
    <t>PT999T31G64</t>
  </si>
  <si>
    <t>[PROMO] Tropicana Slim Beras Merah 1 kg - Tropicana Slim Susu Low Fat Vanilla 180gr FREE 1 TEFLON</t>
  </si>
  <si>
    <t>Tropicana Slim High Fiber High Calcium Milk Vanilla 180gr</t>
  </si>
  <si>
    <t>(FREE) Mini Teflon Pig Character</t>
  </si>
  <si>
    <t>(B)71210083</t>
  </si>
  <si>
    <t>PT7(2)G73</t>
  </si>
  <si>
    <t>(B)71210093</t>
  </si>
  <si>
    <t>(B)71210094</t>
  </si>
  <si>
    <t>PT6(2)G73</t>
  </si>
  <si>
    <t>PT8(2)G73</t>
  </si>
  <si>
    <t>2101150180P5</t>
  </si>
  <si>
    <t>NFDM Coffee 5 Boxes Packages</t>
  </si>
  <si>
    <t>PT17G129</t>
  </si>
  <si>
    <t>(FREE) Tote Bag NutriMart</t>
  </si>
  <si>
    <t>(B)71210148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</si>
</sst>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8" formatCode="&quot;Rp&quot;#,##0.00;[Red]\-&quot;Rp&quot;#,##0.00"/>
    <numFmt numFmtId="41" formatCode="_-* #,##0_-;\-* #,##0_-;_-* &quot;-&quot;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2" xfId="0" applyFont="1" applyBorder="1" applyAlignment="1">
      <alignment vertical="center" wrapText="1"/>
    </xf>
    <xf numFmtId="6" fontId="0" fillId="0" borderId="0" xfId="0" applyNumberFormat="1"/>
    <xf numFmtId="8" fontId="0" fillId="0" borderId="0" xfId="0" applyNumberFormat="1"/>
    <xf numFmtId="41" fontId="0" fillId="0" borderId="0" xfId="1" applyFont="1"/>
    <xf numFmtId="11" fontId="0" fillId="0" borderId="0" xfId="0" applyNumberFormat="1"/>
    <xf numFmtId="0" fontId="6" fillId="0" borderId="0" xfId="0" applyFont="1"/>
    <xf numFmtId="0" fontId="7" fillId="0" borderId="0" xfId="0" applyFont="1" applyAlignment="1">
      <alignment horizontal="left" vertical="center"/>
    </xf>
    <xf numFmtId="6" fontId="6" fillId="0" borderId="0" xfId="0" applyNumberFormat="1" applyFont="1"/>
    <xf numFmtId="0" fontId="4" fillId="0" borderId="0" xfId="0" applyFont="1" applyBorder="1" applyAlignment="1">
      <alignment vertical="center" wrapText="1"/>
    </xf>
    <xf numFmtId="0" fontId="0" fillId="0" borderId="2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116B-F6E2-4C66-93F2-648E9F34AD6F}">
  <dimension ref="A1:V20"/>
  <sheetViews>
    <sheetView zoomScale="56" workbookViewId="0">
      <selection activeCell="H10" sqref="H10"/>
    </sheetView>
  </sheetViews>
  <sheetFormatPr defaultRowHeight="14.5"/>
  <cols>
    <col min="1" max="1" width="33.1796875" customWidth="1"/>
    <col min="2" max="2" width="43.6328125" customWidth="1"/>
    <col min="3" max="4" width="14.1796875" customWidth="1"/>
    <col min="5" max="5" width="25.54296875" customWidth="1"/>
    <col min="6" max="6" width="16.54296875" customWidth="1"/>
    <col min="8" max="8" width="17.453125" customWidth="1"/>
    <col min="9" max="9" width="11.453125" customWidth="1"/>
    <col min="10" max="10" width="13.54296875" customWidth="1"/>
  </cols>
  <sheetData>
    <row r="1" spans="1:22">
      <c r="A1" s="1" t="s">
        <v>0</v>
      </c>
      <c r="B1" s="1" t="s">
        <v>2</v>
      </c>
      <c r="C1" s="1" t="s">
        <v>3</v>
      </c>
      <c r="D1" s="1" t="s">
        <v>4</v>
      </c>
      <c r="E1" s="1" t="s">
        <v>25</v>
      </c>
      <c r="F1" s="1" t="s">
        <v>24</v>
      </c>
      <c r="G1" s="1" t="s">
        <v>1</v>
      </c>
      <c r="H1" s="1" t="s">
        <v>540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263</v>
      </c>
      <c r="N1" s="1" t="s">
        <v>9</v>
      </c>
      <c r="O1" s="1" t="s">
        <v>264</v>
      </c>
      <c r="P1" s="1" t="s">
        <v>265</v>
      </c>
      <c r="R1" s="1" t="s">
        <v>296</v>
      </c>
      <c r="T1" s="1" t="s">
        <v>381</v>
      </c>
      <c r="V1" s="1" t="s">
        <v>634</v>
      </c>
    </row>
    <row r="2" spans="1:22">
      <c r="A2">
        <v>2101710106</v>
      </c>
      <c r="B2" t="s">
        <v>26</v>
      </c>
      <c r="C2" s="2">
        <v>33000</v>
      </c>
      <c r="D2" s="2">
        <f>C2</f>
        <v>33000</v>
      </c>
      <c r="E2" s="3" t="s">
        <v>26</v>
      </c>
      <c r="F2" s="3" t="s">
        <v>27</v>
      </c>
      <c r="G2" s="3" t="s">
        <v>28</v>
      </c>
      <c r="J2" t="s">
        <v>32</v>
      </c>
    </row>
    <row r="3" spans="1:22">
      <c r="A3">
        <v>2205500121</v>
      </c>
      <c r="B3" t="s">
        <v>29</v>
      </c>
      <c r="C3" s="2">
        <v>148500</v>
      </c>
      <c r="D3" s="2">
        <f t="shared" ref="D3:D17" si="0">C3</f>
        <v>148500</v>
      </c>
      <c r="E3" s="3" t="s">
        <v>29</v>
      </c>
      <c r="F3" s="3" t="s">
        <v>30</v>
      </c>
      <c r="G3" s="3" t="s">
        <v>31</v>
      </c>
      <c r="H3" s="3"/>
      <c r="J3" t="s">
        <v>33</v>
      </c>
    </row>
    <row r="4" spans="1:22">
      <c r="A4">
        <v>2101491155</v>
      </c>
      <c r="B4" t="s">
        <v>34</v>
      </c>
      <c r="C4" s="2">
        <v>40500</v>
      </c>
      <c r="D4" s="2">
        <f t="shared" si="0"/>
        <v>40500</v>
      </c>
      <c r="E4" s="3" t="s">
        <v>34</v>
      </c>
      <c r="F4" s="3" t="s">
        <v>35</v>
      </c>
      <c r="G4" s="3" t="s">
        <v>28</v>
      </c>
      <c r="H4" s="3" t="s">
        <v>621</v>
      </c>
      <c r="J4" t="s">
        <v>36</v>
      </c>
    </row>
    <row r="5" spans="1:22">
      <c r="A5">
        <v>221223224</v>
      </c>
      <c r="B5" t="s">
        <v>49</v>
      </c>
      <c r="C5">
        <v>59400</v>
      </c>
      <c r="D5" s="2">
        <f t="shared" si="0"/>
        <v>59400</v>
      </c>
      <c r="E5" t="s">
        <v>49</v>
      </c>
      <c r="F5" t="s">
        <v>38</v>
      </c>
      <c r="G5" t="s">
        <v>31</v>
      </c>
      <c r="J5" t="s">
        <v>55</v>
      </c>
    </row>
    <row r="6" spans="1:22">
      <c r="A6">
        <v>2202032174</v>
      </c>
      <c r="B6" t="s">
        <v>53</v>
      </c>
      <c r="C6">
        <v>3850</v>
      </c>
      <c r="D6" s="2">
        <f t="shared" si="0"/>
        <v>3850</v>
      </c>
      <c r="E6" t="s">
        <v>53</v>
      </c>
      <c r="F6" t="s">
        <v>38</v>
      </c>
      <c r="G6" t="s">
        <v>31</v>
      </c>
      <c r="H6" t="s">
        <v>662</v>
      </c>
      <c r="J6" s="5" t="s">
        <v>54</v>
      </c>
      <c r="K6" t="s">
        <v>155</v>
      </c>
      <c r="L6" t="s">
        <v>156</v>
      </c>
      <c r="M6" t="s">
        <v>161</v>
      </c>
      <c r="N6" t="s">
        <v>162</v>
      </c>
      <c r="O6">
        <v>22238176</v>
      </c>
      <c r="P6" t="s">
        <v>188</v>
      </c>
      <c r="R6" t="s">
        <v>161</v>
      </c>
      <c r="T6" t="s">
        <v>588</v>
      </c>
      <c r="V6" t="s">
        <v>646</v>
      </c>
    </row>
    <row r="7" spans="1:22">
      <c r="A7">
        <v>1101553104</v>
      </c>
      <c r="B7" t="s">
        <v>56</v>
      </c>
      <c r="C7">
        <v>9900</v>
      </c>
      <c r="D7" s="2">
        <f t="shared" si="0"/>
        <v>9900</v>
      </c>
      <c r="E7" t="s">
        <v>56</v>
      </c>
      <c r="F7" t="s">
        <v>57</v>
      </c>
      <c r="G7" t="s">
        <v>57</v>
      </c>
      <c r="J7" t="s">
        <v>58</v>
      </c>
    </row>
    <row r="8" spans="1:22">
      <c r="A8">
        <v>2201051116</v>
      </c>
      <c r="B8" s="5" t="s">
        <v>59</v>
      </c>
      <c r="C8">
        <v>99000</v>
      </c>
      <c r="D8" s="2">
        <f t="shared" si="0"/>
        <v>99000</v>
      </c>
      <c r="G8" t="s">
        <v>31</v>
      </c>
    </row>
    <row r="9" spans="1:22">
      <c r="A9">
        <v>2106376</v>
      </c>
      <c r="B9" t="s">
        <v>138</v>
      </c>
      <c r="C9" s="4">
        <v>37000</v>
      </c>
      <c r="D9" s="2">
        <f t="shared" si="0"/>
        <v>37000</v>
      </c>
      <c r="E9" s="3" t="s">
        <v>138</v>
      </c>
      <c r="F9" s="3" t="s">
        <v>139</v>
      </c>
      <c r="G9" s="3" t="s">
        <v>140</v>
      </c>
      <c r="H9" s="3" t="s">
        <v>692</v>
      </c>
    </row>
    <row r="10" spans="1:22">
      <c r="A10">
        <v>2104405</v>
      </c>
      <c r="B10" t="s">
        <v>153</v>
      </c>
      <c r="C10" s="3">
        <v>134400</v>
      </c>
      <c r="D10" s="2">
        <f t="shared" si="0"/>
        <v>134400</v>
      </c>
      <c r="E10" s="3" t="s">
        <v>138</v>
      </c>
      <c r="F10" s="3" t="s">
        <v>154</v>
      </c>
      <c r="G10" s="3" t="s">
        <v>140</v>
      </c>
      <c r="H10" s="3"/>
    </row>
    <row r="11" spans="1:22">
      <c r="A11">
        <v>2302051180</v>
      </c>
      <c r="B11" t="s">
        <v>174</v>
      </c>
      <c r="C11" s="2">
        <v>143000</v>
      </c>
      <c r="D11" s="2">
        <f t="shared" si="0"/>
        <v>143000</v>
      </c>
      <c r="E11" s="3" t="s">
        <v>174</v>
      </c>
      <c r="F11" s="3" t="s">
        <v>175</v>
      </c>
      <c r="G11" s="3" t="s">
        <v>176</v>
      </c>
      <c r="H11" s="3"/>
    </row>
    <row r="12" spans="1:22">
      <c r="A12">
        <v>1102611331</v>
      </c>
      <c r="B12" t="s">
        <v>205</v>
      </c>
      <c r="C12" s="2">
        <v>39600</v>
      </c>
      <c r="D12" s="2">
        <f t="shared" si="0"/>
        <v>39600</v>
      </c>
      <c r="E12" s="3" t="s">
        <v>205</v>
      </c>
      <c r="F12" s="3" t="s">
        <v>206</v>
      </c>
      <c r="G12" s="3" t="s">
        <v>206</v>
      </c>
      <c r="H12" s="3"/>
    </row>
    <row r="13" spans="1:22">
      <c r="A13">
        <v>2205080</v>
      </c>
      <c r="B13" t="s">
        <v>41</v>
      </c>
      <c r="C13" s="6">
        <v>6800</v>
      </c>
      <c r="D13" s="2">
        <f t="shared" si="0"/>
        <v>6800</v>
      </c>
      <c r="G13" s="3" t="s">
        <v>31</v>
      </c>
      <c r="H13" s="3"/>
      <c r="J13" t="s">
        <v>328</v>
      </c>
    </row>
    <row r="14" spans="1:22">
      <c r="A14">
        <v>2101651155</v>
      </c>
      <c r="B14" t="s">
        <v>501</v>
      </c>
      <c r="C14" s="3">
        <v>38000</v>
      </c>
      <c r="D14" s="2">
        <f t="shared" si="0"/>
        <v>38000</v>
      </c>
      <c r="E14" s="3" t="s">
        <v>501</v>
      </c>
      <c r="F14" s="3" t="s">
        <v>502</v>
      </c>
      <c r="G14" s="3" t="s">
        <v>28</v>
      </c>
      <c r="H14" s="3" t="s">
        <v>541</v>
      </c>
      <c r="J14" t="s">
        <v>501</v>
      </c>
    </row>
    <row r="15" spans="1:22">
      <c r="A15" t="s">
        <v>504</v>
      </c>
      <c r="B15" t="s">
        <v>503</v>
      </c>
      <c r="C15">
        <v>0</v>
      </c>
      <c r="D15" s="2">
        <f t="shared" si="0"/>
        <v>0</v>
      </c>
      <c r="E15" s="3" t="s">
        <v>501</v>
      </c>
      <c r="F15" s="3" t="s">
        <v>502</v>
      </c>
      <c r="G15" s="3" t="s">
        <v>505</v>
      </c>
      <c r="H15" s="3"/>
      <c r="J15" t="s">
        <v>534</v>
      </c>
    </row>
    <row r="16" spans="1:22">
      <c r="A16">
        <v>1101580102</v>
      </c>
      <c r="B16" t="s">
        <v>506</v>
      </c>
      <c r="C16" s="2">
        <v>8900</v>
      </c>
      <c r="D16" s="2">
        <f t="shared" si="0"/>
        <v>8900</v>
      </c>
      <c r="E16" s="3" t="s">
        <v>506</v>
      </c>
      <c r="F16" s="3" t="s">
        <v>206</v>
      </c>
      <c r="G16" s="3" t="s">
        <v>206</v>
      </c>
      <c r="H16" s="3"/>
    </row>
    <row r="17" spans="1:11">
      <c r="A17">
        <v>2102900120</v>
      </c>
      <c r="B17" t="s">
        <v>507</v>
      </c>
      <c r="C17" s="2">
        <v>22400</v>
      </c>
      <c r="D17" s="2">
        <f t="shared" si="0"/>
        <v>22400</v>
      </c>
      <c r="E17" s="3" t="s">
        <v>508</v>
      </c>
      <c r="F17" s="3" t="s">
        <v>154</v>
      </c>
      <c r="G17" s="3" t="s">
        <v>140</v>
      </c>
      <c r="H17" s="3"/>
      <c r="J17" t="s">
        <v>507</v>
      </c>
      <c r="K17" t="s">
        <v>508</v>
      </c>
    </row>
    <row r="18" spans="1:11">
      <c r="A18" t="s">
        <v>593</v>
      </c>
      <c r="B18" t="s">
        <v>592</v>
      </c>
      <c r="C18">
        <f>C16/2</f>
        <v>4450</v>
      </c>
      <c r="D18">
        <f>D16/2</f>
        <v>4450</v>
      </c>
      <c r="E18" s="3" t="s">
        <v>506</v>
      </c>
      <c r="F18" s="3" t="s">
        <v>206</v>
      </c>
      <c r="G18" s="3" t="s">
        <v>206</v>
      </c>
    </row>
    <row r="19" spans="1:11">
      <c r="A19" t="s">
        <v>606</v>
      </c>
      <c r="B19" t="s">
        <v>607</v>
      </c>
      <c r="C19">
        <v>0</v>
      </c>
      <c r="D19">
        <v>0</v>
      </c>
      <c r="E19" t="s">
        <v>609</v>
      </c>
      <c r="F19" t="s">
        <v>608</v>
      </c>
      <c r="G19" s="3" t="s">
        <v>28</v>
      </c>
    </row>
    <row r="20" spans="1:11">
      <c r="A20">
        <v>2308051144</v>
      </c>
      <c r="B20" t="s">
        <v>647</v>
      </c>
      <c r="C20" s="2">
        <v>33000</v>
      </c>
      <c r="D20" s="2">
        <v>33000</v>
      </c>
      <c r="E20" s="3" t="s">
        <v>648</v>
      </c>
      <c r="F20" s="3" t="s">
        <v>175</v>
      </c>
      <c r="G20" s="3" t="s">
        <v>176</v>
      </c>
      <c r="H20" s="3" t="s">
        <v>649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C177-BE77-476D-9AAC-8B8DDF74B011}">
  <dimension ref="A1:AS72"/>
  <sheetViews>
    <sheetView tabSelected="1" zoomScale="59" zoomScaleNormal="40" workbookViewId="0">
      <pane ySplit="1" topLeftCell="A26" activePane="bottomLeft" state="frozen"/>
      <selection pane="bottomLeft" activeCell="A53" sqref="A53:A54"/>
    </sheetView>
  </sheetViews>
  <sheetFormatPr defaultRowHeight="14.5"/>
  <cols>
    <col min="1" max="1" width="26.81640625" customWidth="1"/>
    <col min="2" max="2" width="69.54296875" customWidth="1"/>
    <col min="3" max="4" width="14.81640625" customWidth="1"/>
    <col min="5" max="5" width="28.26953125" customWidth="1"/>
    <col min="19" max="19" width="11.81640625" bestFit="1" customWidth="1"/>
    <col min="20" max="20" width="8.81640625" bestFit="1" customWidth="1"/>
    <col min="21" max="21" width="21" customWidth="1"/>
    <col min="22" max="22" width="17.26953125" customWidth="1"/>
    <col min="23" max="23" width="13.26953125" customWidth="1"/>
    <col min="24" max="24" width="15.453125" customWidth="1"/>
    <col min="26" max="26" width="11.81640625" bestFit="1" customWidth="1"/>
    <col min="27" max="27" width="8.81640625" bestFit="1" customWidth="1"/>
    <col min="28" max="28" width="12.90625" customWidth="1"/>
    <col min="29" max="29" width="10.08984375" bestFit="1" customWidth="1"/>
    <col min="30" max="30" width="12.26953125" customWidth="1"/>
    <col min="31" max="31" width="8.81640625" bestFit="1" customWidth="1"/>
    <col min="43" max="43" width="11" customWidth="1"/>
    <col min="45" max="45" width="10.7265625" customWidth="1"/>
  </cols>
  <sheetData>
    <row r="1" spans="1:45">
      <c r="A1" s="1" t="s">
        <v>0</v>
      </c>
      <c r="B1" s="1" t="s">
        <v>2</v>
      </c>
      <c r="C1" s="1" t="s">
        <v>3</v>
      </c>
      <c r="D1" s="1" t="s">
        <v>4</v>
      </c>
      <c r="E1" s="1" t="s">
        <v>25</v>
      </c>
      <c r="F1" s="1" t="s">
        <v>24</v>
      </c>
      <c r="G1" s="1" t="s">
        <v>1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265</v>
      </c>
      <c r="M1" s="1" t="s">
        <v>296</v>
      </c>
      <c r="N1" s="1" t="s">
        <v>381</v>
      </c>
      <c r="O1" s="1" t="s">
        <v>634</v>
      </c>
      <c r="P1" s="1" t="s">
        <v>641</v>
      </c>
      <c r="Q1" s="1" t="s">
        <v>642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16</v>
      </c>
      <c r="X1" s="1" t="s">
        <v>15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23</v>
      </c>
      <c r="AE1" s="1" t="s">
        <v>22</v>
      </c>
      <c r="AF1" s="1" t="s">
        <v>664</v>
      </c>
      <c r="AG1" s="1" t="s">
        <v>665</v>
      </c>
      <c r="AH1" s="1" t="s">
        <v>666</v>
      </c>
      <c r="AI1" s="1" t="s">
        <v>667</v>
      </c>
      <c r="AJ1" s="1" t="s">
        <v>668</v>
      </c>
      <c r="AK1" s="1" t="s">
        <v>670</v>
      </c>
      <c r="AL1" s="1" t="s">
        <v>669</v>
      </c>
      <c r="AM1" s="1" t="s">
        <v>671</v>
      </c>
      <c r="AN1" s="1" t="s">
        <v>672</v>
      </c>
      <c r="AO1" s="1" t="s">
        <v>673</v>
      </c>
      <c r="AP1" s="1" t="s">
        <v>674</v>
      </c>
      <c r="AQ1" s="1" t="s">
        <v>675</v>
      </c>
      <c r="AR1" s="1" t="s">
        <v>676</v>
      </c>
      <c r="AS1" s="1" t="s">
        <v>677</v>
      </c>
    </row>
    <row r="2" spans="1:45">
      <c r="A2" t="s">
        <v>651</v>
      </c>
      <c r="B2" t="s">
        <v>652</v>
      </c>
      <c r="C2" s="6">
        <v>333000</v>
      </c>
      <c r="D2" s="6">
        <v>333000</v>
      </c>
      <c r="R2" t="s">
        <v>141</v>
      </c>
      <c r="S2" t="s">
        <v>650</v>
      </c>
      <c r="T2">
        <v>1</v>
      </c>
      <c r="U2">
        <v>330000</v>
      </c>
      <c r="V2">
        <v>330000</v>
      </c>
      <c r="W2">
        <v>330000</v>
      </c>
      <c r="Y2" t="s">
        <v>647</v>
      </c>
      <c r="Z2">
        <v>2308051144</v>
      </c>
      <c r="AA2">
        <v>1</v>
      </c>
      <c r="AB2" s="2">
        <v>33000</v>
      </c>
      <c r="AC2" s="2">
        <v>33000</v>
      </c>
    </row>
    <row r="3" spans="1:45">
      <c r="A3" t="s">
        <v>122</v>
      </c>
      <c r="B3" s="14" t="s">
        <v>121</v>
      </c>
      <c r="C3" s="6">
        <v>72600</v>
      </c>
      <c r="D3" s="6">
        <v>72600</v>
      </c>
      <c r="G3" t="s">
        <v>45</v>
      </c>
      <c r="R3" t="s">
        <v>123</v>
      </c>
      <c r="S3">
        <v>1102101180</v>
      </c>
      <c r="T3">
        <v>2</v>
      </c>
      <c r="U3" s="7">
        <v>36300</v>
      </c>
      <c r="V3" s="6">
        <v>72600</v>
      </c>
      <c r="W3" s="6">
        <f t="shared" ref="W3:W15" si="0">V3</f>
        <v>72600</v>
      </c>
      <c r="AD3" s="6"/>
    </row>
    <row r="4" spans="1:45">
      <c r="A4" t="s">
        <v>115</v>
      </c>
      <c r="B4" t="s">
        <v>114</v>
      </c>
      <c r="C4" s="6">
        <v>19800</v>
      </c>
      <c r="D4" s="6">
        <v>19800</v>
      </c>
      <c r="G4" t="s">
        <v>45</v>
      </c>
      <c r="R4" t="s">
        <v>85</v>
      </c>
      <c r="S4">
        <v>1100525104</v>
      </c>
      <c r="T4">
        <v>2</v>
      </c>
      <c r="U4" s="7">
        <v>9900</v>
      </c>
      <c r="V4" s="6">
        <v>19800</v>
      </c>
      <c r="W4" s="6">
        <f t="shared" si="0"/>
        <v>19800</v>
      </c>
      <c r="AD4" s="6"/>
    </row>
    <row r="5" spans="1:45">
      <c r="A5" t="s">
        <v>518</v>
      </c>
      <c r="B5" t="s">
        <v>517</v>
      </c>
      <c r="C5" s="6">
        <v>57200</v>
      </c>
      <c r="D5" s="6">
        <v>57200</v>
      </c>
      <c r="G5" t="s">
        <v>45</v>
      </c>
      <c r="R5" t="s">
        <v>519</v>
      </c>
      <c r="S5">
        <v>2104031270</v>
      </c>
      <c r="T5">
        <v>2</v>
      </c>
      <c r="U5" s="7">
        <v>28600</v>
      </c>
      <c r="V5" s="6">
        <v>57200</v>
      </c>
      <c r="W5" s="6">
        <f t="shared" si="0"/>
        <v>57200</v>
      </c>
      <c r="AD5" s="6"/>
    </row>
    <row r="6" spans="1:45">
      <c r="A6" t="s">
        <v>520</v>
      </c>
      <c r="B6" t="s">
        <v>522</v>
      </c>
      <c r="C6" s="6">
        <v>76000</v>
      </c>
      <c r="D6" s="6">
        <v>76000</v>
      </c>
      <c r="G6" t="s">
        <v>45</v>
      </c>
      <c r="I6" t="s">
        <v>521</v>
      </c>
      <c r="R6" t="s">
        <v>501</v>
      </c>
      <c r="S6">
        <v>2101651155</v>
      </c>
      <c r="T6">
        <v>2</v>
      </c>
      <c r="U6">
        <v>38000</v>
      </c>
      <c r="V6" s="3">
        <v>76000</v>
      </c>
      <c r="W6" s="6">
        <f t="shared" si="0"/>
        <v>76000</v>
      </c>
      <c r="AD6" s="6"/>
    </row>
    <row r="7" spans="1:45">
      <c r="A7" t="s">
        <v>124</v>
      </c>
      <c r="B7" t="s">
        <v>125</v>
      </c>
      <c r="C7" s="6">
        <v>16500</v>
      </c>
      <c r="D7" s="6">
        <v>16500</v>
      </c>
      <c r="G7" t="s">
        <v>45</v>
      </c>
      <c r="R7" t="s">
        <v>126</v>
      </c>
      <c r="S7">
        <v>2307061250</v>
      </c>
      <c r="T7">
        <v>2</v>
      </c>
      <c r="U7" s="7">
        <v>8250</v>
      </c>
      <c r="V7" s="6">
        <v>16500</v>
      </c>
      <c r="W7" s="6">
        <f t="shared" si="0"/>
        <v>16500</v>
      </c>
      <c r="AD7" s="6"/>
    </row>
    <row r="8" spans="1:45">
      <c r="A8" s="10" t="s">
        <v>509</v>
      </c>
      <c r="B8" t="s">
        <v>510</v>
      </c>
      <c r="C8" s="6">
        <v>121000</v>
      </c>
      <c r="D8" s="6">
        <v>162077</v>
      </c>
      <c r="G8" t="s">
        <v>45</v>
      </c>
      <c r="R8" t="s">
        <v>511</v>
      </c>
      <c r="S8">
        <v>2304051151</v>
      </c>
      <c r="T8">
        <v>2</v>
      </c>
      <c r="U8" s="7">
        <v>60500</v>
      </c>
      <c r="V8" s="6">
        <v>121000</v>
      </c>
      <c r="W8" s="6">
        <f t="shared" si="0"/>
        <v>121000</v>
      </c>
      <c r="Y8" t="s">
        <v>135</v>
      </c>
      <c r="Z8" t="s">
        <v>136</v>
      </c>
      <c r="AA8">
        <v>1</v>
      </c>
      <c r="AB8" s="7">
        <v>0</v>
      </c>
      <c r="AC8" s="6">
        <v>0</v>
      </c>
      <c r="AD8" s="6">
        <f t="shared" ref="AD8:AD13" si="1">D8-W8</f>
        <v>41077</v>
      </c>
    </row>
    <row r="9" spans="1:45">
      <c r="A9" t="s">
        <v>509</v>
      </c>
      <c r="B9" t="s">
        <v>510</v>
      </c>
      <c r="C9" s="6">
        <v>121000</v>
      </c>
      <c r="D9" s="6">
        <v>162077</v>
      </c>
      <c r="G9" t="s">
        <v>45</v>
      </c>
      <c r="I9" t="s">
        <v>510</v>
      </c>
      <c r="R9" t="s">
        <v>511</v>
      </c>
      <c r="S9">
        <v>2304051151</v>
      </c>
      <c r="T9">
        <v>2</v>
      </c>
      <c r="U9" s="7">
        <v>60500</v>
      </c>
      <c r="V9" s="6">
        <v>121000</v>
      </c>
      <c r="W9" s="6">
        <f t="shared" si="0"/>
        <v>121000</v>
      </c>
      <c r="Y9" t="s">
        <v>135</v>
      </c>
      <c r="Z9" t="s">
        <v>136</v>
      </c>
      <c r="AA9">
        <v>1</v>
      </c>
      <c r="AB9" s="7">
        <v>0</v>
      </c>
      <c r="AC9" s="6">
        <v>0</v>
      </c>
      <c r="AD9" s="6">
        <f t="shared" si="1"/>
        <v>41077</v>
      </c>
    </row>
    <row r="10" spans="1:45">
      <c r="A10" t="s">
        <v>523</v>
      </c>
      <c r="B10" t="s">
        <v>524</v>
      </c>
      <c r="C10" s="6">
        <v>209000</v>
      </c>
      <c r="D10" s="6">
        <v>239909</v>
      </c>
      <c r="G10" t="s">
        <v>45</v>
      </c>
      <c r="I10" t="s">
        <v>524</v>
      </c>
      <c r="R10" t="s">
        <v>525</v>
      </c>
      <c r="S10">
        <v>2101151180</v>
      </c>
      <c r="T10">
        <v>2</v>
      </c>
      <c r="U10" s="7">
        <v>104500</v>
      </c>
      <c r="V10" s="6">
        <v>209000</v>
      </c>
      <c r="W10" s="6">
        <f t="shared" si="0"/>
        <v>209000</v>
      </c>
      <c r="Y10" t="s">
        <v>526</v>
      </c>
      <c r="Z10" t="s">
        <v>527</v>
      </c>
      <c r="AA10">
        <v>1</v>
      </c>
      <c r="AB10" s="7">
        <v>0</v>
      </c>
      <c r="AC10" s="6">
        <v>0</v>
      </c>
      <c r="AD10" s="6">
        <f t="shared" si="1"/>
        <v>30909</v>
      </c>
    </row>
    <row r="11" spans="1:45">
      <c r="A11" t="s">
        <v>528</v>
      </c>
      <c r="B11" t="s">
        <v>529</v>
      </c>
      <c r="C11" s="6">
        <v>209000</v>
      </c>
      <c r="D11" s="6">
        <v>239909</v>
      </c>
      <c r="G11" t="s">
        <v>45</v>
      </c>
      <c r="I11" t="s">
        <v>529</v>
      </c>
      <c r="R11" t="s">
        <v>530</v>
      </c>
      <c r="S11">
        <v>2101150180</v>
      </c>
      <c r="T11">
        <v>2</v>
      </c>
      <c r="U11" s="7">
        <v>104500</v>
      </c>
      <c r="V11" s="6">
        <v>209000</v>
      </c>
      <c r="W11" s="6">
        <f t="shared" si="0"/>
        <v>209000</v>
      </c>
      <c r="Y11" t="s">
        <v>526</v>
      </c>
      <c r="Z11" t="s">
        <v>527</v>
      </c>
      <c r="AA11">
        <v>1</v>
      </c>
      <c r="AB11" s="7">
        <v>0</v>
      </c>
      <c r="AC11" s="6">
        <v>0</v>
      </c>
      <c r="AD11" s="6">
        <f t="shared" si="1"/>
        <v>30909</v>
      </c>
    </row>
    <row r="12" spans="1:45">
      <c r="A12" t="s">
        <v>532</v>
      </c>
      <c r="B12" t="s">
        <v>531</v>
      </c>
      <c r="C12" s="6">
        <v>209000</v>
      </c>
      <c r="D12" s="6">
        <v>239909</v>
      </c>
      <c r="G12" t="s">
        <v>45</v>
      </c>
      <c r="I12" t="s">
        <v>531</v>
      </c>
      <c r="R12" t="s">
        <v>533</v>
      </c>
      <c r="S12">
        <v>2101200180</v>
      </c>
      <c r="T12">
        <v>2</v>
      </c>
      <c r="U12" s="7">
        <v>104500</v>
      </c>
      <c r="V12" s="6">
        <v>209000</v>
      </c>
      <c r="W12" s="6">
        <f t="shared" si="0"/>
        <v>209000</v>
      </c>
      <c r="Y12" t="s">
        <v>526</v>
      </c>
      <c r="Z12" t="s">
        <v>527</v>
      </c>
      <c r="AA12">
        <v>1</v>
      </c>
      <c r="AB12" s="7">
        <v>0</v>
      </c>
      <c r="AC12" s="6">
        <v>0</v>
      </c>
      <c r="AD12" s="6">
        <f t="shared" si="1"/>
        <v>30909</v>
      </c>
    </row>
    <row r="13" spans="1:45">
      <c r="A13" t="s">
        <v>128</v>
      </c>
      <c r="B13" t="s">
        <v>127</v>
      </c>
      <c r="C13" s="6">
        <v>82500</v>
      </c>
      <c r="D13" s="6">
        <v>82500</v>
      </c>
      <c r="G13" t="s">
        <v>45</v>
      </c>
      <c r="R13" t="s">
        <v>129</v>
      </c>
      <c r="S13">
        <v>2104153110</v>
      </c>
      <c r="T13">
        <v>3</v>
      </c>
      <c r="U13" s="7">
        <v>27500</v>
      </c>
      <c r="V13" s="6">
        <v>82500</v>
      </c>
      <c r="W13" s="6">
        <f t="shared" si="0"/>
        <v>82500</v>
      </c>
      <c r="Y13" t="s">
        <v>130</v>
      </c>
      <c r="Z13" t="s">
        <v>131</v>
      </c>
      <c r="AA13">
        <v>1</v>
      </c>
      <c r="AB13" s="6">
        <v>0</v>
      </c>
      <c r="AC13" s="6">
        <v>0</v>
      </c>
      <c r="AD13" s="6">
        <f t="shared" si="1"/>
        <v>0</v>
      </c>
    </row>
    <row r="14" spans="1:45">
      <c r="A14" t="s">
        <v>275</v>
      </c>
      <c r="B14" t="s">
        <v>276</v>
      </c>
      <c r="C14" s="6">
        <v>605000</v>
      </c>
      <c r="D14" s="6">
        <v>605000</v>
      </c>
      <c r="G14" t="s">
        <v>45</v>
      </c>
      <c r="I14" t="s">
        <v>352</v>
      </c>
      <c r="R14" t="s">
        <v>134</v>
      </c>
      <c r="S14">
        <v>2304051180</v>
      </c>
      <c r="T14">
        <v>5</v>
      </c>
      <c r="U14" s="7">
        <v>121000</v>
      </c>
      <c r="V14" s="6">
        <v>605000</v>
      </c>
      <c r="W14" s="6">
        <f t="shared" si="0"/>
        <v>605000</v>
      </c>
      <c r="AD14" s="6"/>
    </row>
    <row r="15" spans="1:45">
      <c r="A15" t="s">
        <v>316</v>
      </c>
      <c r="B15" t="s">
        <v>317</v>
      </c>
      <c r="C15" s="6">
        <v>847000</v>
      </c>
      <c r="D15" s="6">
        <v>847000</v>
      </c>
      <c r="G15" t="s">
        <v>45</v>
      </c>
      <c r="R15" t="s">
        <v>134</v>
      </c>
      <c r="S15">
        <v>2304051180</v>
      </c>
      <c r="T15">
        <v>7</v>
      </c>
      <c r="U15" s="7">
        <v>121000</v>
      </c>
      <c r="V15" s="6">
        <v>847000</v>
      </c>
      <c r="W15" s="6">
        <f t="shared" si="0"/>
        <v>847000</v>
      </c>
      <c r="AD15" s="6"/>
    </row>
    <row r="16" spans="1:45">
      <c r="A16" t="s">
        <v>65</v>
      </c>
      <c r="B16" t="s">
        <v>61</v>
      </c>
      <c r="C16">
        <v>117700</v>
      </c>
      <c r="D16">
        <v>117700</v>
      </c>
      <c r="G16" t="s">
        <v>45</v>
      </c>
      <c r="R16" t="s">
        <v>66</v>
      </c>
      <c r="S16">
        <v>2101452190</v>
      </c>
      <c r="T16">
        <v>1</v>
      </c>
      <c r="U16" s="7">
        <v>80850</v>
      </c>
      <c r="V16" s="6">
        <v>80850</v>
      </c>
      <c r="W16">
        <v>80850</v>
      </c>
      <c r="X16">
        <v>97000</v>
      </c>
      <c r="Y16" t="s">
        <v>64</v>
      </c>
      <c r="Z16">
        <v>2101699155</v>
      </c>
      <c r="AA16">
        <v>1</v>
      </c>
      <c r="AB16" s="8">
        <v>36850</v>
      </c>
      <c r="AC16" s="6">
        <v>36850</v>
      </c>
      <c r="AD16" s="6">
        <v>36850</v>
      </c>
      <c r="AE16">
        <v>44200</v>
      </c>
    </row>
    <row r="17" spans="1:31">
      <c r="A17" t="s">
        <v>108</v>
      </c>
      <c r="B17" t="s">
        <v>107</v>
      </c>
      <c r="C17" s="6">
        <v>161700</v>
      </c>
      <c r="D17" s="6">
        <v>211700</v>
      </c>
      <c r="G17" t="s">
        <v>45</v>
      </c>
      <c r="R17" t="s">
        <v>66</v>
      </c>
      <c r="S17">
        <v>2101452190</v>
      </c>
      <c r="T17">
        <v>2</v>
      </c>
      <c r="U17" s="7">
        <v>80850</v>
      </c>
      <c r="V17" s="6">
        <v>161700</v>
      </c>
      <c r="W17" s="6">
        <f>V17</f>
        <v>161700</v>
      </c>
      <c r="Y17" t="s">
        <v>109</v>
      </c>
      <c r="Z17" t="s">
        <v>110</v>
      </c>
      <c r="AA17">
        <v>1</v>
      </c>
      <c r="AB17" s="7">
        <v>0</v>
      </c>
      <c r="AC17" s="6">
        <v>0</v>
      </c>
      <c r="AD17" s="6">
        <f>D17-W17</f>
        <v>50000</v>
      </c>
    </row>
    <row r="18" spans="1:31">
      <c r="A18" t="s">
        <v>43</v>
      </c>
      <c r="B18" t="s">
        <v>266</v>
      </c>
      <c r="C18" s="6">
        <v>38280</v>
      </c>
      <c r="D18" s="6">
        <v>38280</v>
      </c>
      <c r="G18" t="s">
        <v>45</v>
      </c>
      <c r="I18" t="s">
        <v>380</v>
      </c>
      <c r="J18" t="s">
        <v>42</v>
      </c>
      <c r="R18" t="s">
        <v>44</v>
      </c>
      <c r="S18">
        <v>2101467</v>
      </c>
      <c r="T18">
        <v>6</v>
      </c>
      <c r="U18" s="7">
        <v>6380</v>
      </c>
      <c r="V18" s="6">
        <v>38280</v>
      </c>
      <c r="W18" s="6">
        <f>V18</f>
        <v>38280</v>
      </c>
      <c r="AD18" s="6"/>
    </row>
    <row r="19" spans="1:31">
      <c r="A19" t="s">
        <v>43</v>
      </c>
      <c r="B19" s="13" t="s">
        <v>42</v>
      </c>
      <c r="C19">
        <v>38280</v>
      </c>
      <c r="D19">
        <v>38280</v>
      </c>
      <c r="G19" t="s">
        <v>45</v>
      </c>
      <c r="I19" s="11" t="s">
        <v>266</v>
      </c>
      <c r="J19" t="s">
        <v>615</v>
      </c>
      <c r="R19" t="s">
        <v>44</v>
      </c>
      <c r="S19">
        <v>2101467</v>
      </c>
      <c r="T19">
        <v>6</v>
      </c>
      <c r="U19" s="7">
        <v>6380</v>
      </c>
      <c r="V19" s="6">
        <v>38280</v>
      </c>
      <c r="W19" s="6">
        <v>38280</v>
      </c>
      <c r="X19" s="6">
        <v>43800</v>
      </c>
    </row>
    <row r="20" spans="1:31">
      <c r="A20" t="s">
        <v>537</v>
      </c>
      <c r="B20" t="s">
        <v>538</v>
      </c>
      <c r="C20" s="6">
        <v>132000</v>
      </c>
      <c r="D20" s="6">
        <v>132000</v>
      </c>
      <c r="G20" t="s">
        <v>45</v>
      </c>
      <c r="I20" t="s">
        <v>539</v>
      </c>
      <c r="R20" t="s">
        <v>26</v>
      </c>
      <c r="S20">
        <v>2101710106</v>
      </c>
      <c r="T20" s="2">
        <v>4</v>
      </c>
      <c r="U20" s="7">
        <v>33000</v>
      </c>
      <c r="V20" s="6">
        <v>132000</v>
      </c>
      <c r="W20" s="6">
        <f>V20</f>
        <v>132000</v>
      </c>
      <c r="AD20" s="6"/>
    </row>
    <row r="21" spans="1:31">
      <c r="A21" t="s">
        <v>616</v>
      </c>
      <c r="B21" t="s">
        <v>617</v>
      </c>
      <c r="C21" s="6">
        <f>132000/4*5</f>
        <v>165000</v>
      </c>
      <c r="D21" s="6">
        <f>132000/4*5</f>
        <v>165000</v>
      </c>
      <c r="G21" t="s">
        <v>45</v>
      </c>
      <c r="R21" t="s">
        <v>26</v>
      </c>
      <c r="S21">
        <v>2101710106</v>
      </c>
      <c r="T21" s="2">
        <v>5</v>
      </c>
      <c r="U21" s="7">
        <v>33000</v>
      </c>
      <c r="V21" s="6">
        <f>U21*5</f>
        <v>165000</v>
      </c>
      <c r="W21" s="6">
        <f>V21</f>
        <v>165000</v>
      </c>
    </row>
    <row r="22" spans="1:31">
      <c r="A22" t="s">
        <v>67</v>
      </c>
      <c r="B22" t="s">
        <v>68</v>
      </c>
      <c r="C22">
        <v>123200</v>
      </c>
      <c r="D22">
        <v>123200</v>
      </c>
      <c r="G22" t="s">
        <v>45</v>
      </c>
      <c r="R22" t="s">
        <v>69</v>
      </c>
      <c r="S22">
        <v>2101751112</v>
      </c>
      <c r="T22">
        <v>1</v>
      </c>
      <c r="U22" s="7">
        <v>86350</v>
      </c>
      <c r="V22" s="6">
        <v>86350</v>
      </c>
      <c r="W22" s="6">
        <f>123200-AD22</f>
        <v>86350</v>
      </c>
      <c r="X22">
        <f>147800-AE22</f>
        <v>103600</v>
      </c>
      <c r="Y22" t="s">
        <v>64</v>
      </c>
      <c r="Z22">
        <v>2101699155</v>
      </c>
      <c r="AA22">
        <v>1</v>
      </c>
      <c r="AB22" s="8">
        <v>36850</v>
      </c>
      <c r="AC22" s="6">
        <v>36850</v>
      </c>
      <c r="AD22" s="6">
        <v>36850</v>
      </c>
      <c r="AE22">
        <v>44200</v>
      </c>
    </row>
    <row r="23" spans="1:31">
      <c r="A23" s="10" t="s">
        <v>543</v>
      </c>
      <c r="B23" t="s">
        <v>542</v>
      </c>
      <c r="C23">
        <f>38000+102300</f>
        <v>140300</v>
      </c>
      <c r="D23">
        <v>140300</v>
      </c>
      <c r="G23" t="s">
        <v>45</v>
      </c>
      <c r="R23" t="s">
        <v>63</v>
      </c>
      <c r="S23">
        <v>2101453190</v>
      </c>
      <c r="T23">
        <v>1</v>
      </c>
      <c r="U23" s="7">
        <v>102300</v>
      </c>
      <c r="V23" s="6">
        <v>102300</v>
      </c>
      <c r="W23" s="6">
        <f>V23</f>
        <v>102300</v>
      </c>
      <c r="Y23" t="s">
        <v>501</v>
      </c>
      <c r="Z23">
        <v>2101651155</v>
      </c>
      <c r="AA23">
        <v>1</v>
      </c>
      <c r="AB23" s="3">
        <v>38000</v>
      </c>
      <c r="AC23" s="3">
        <v>38000</v>
      </c>
      <c r="AD23" s="6">
        <f>D23-W23</f>
        <v>38000</v>
      </c>
    </row>
    <row r="24" spans="1:31">
      <c r="A24" s="10" t="s">
        <v>544</v>
      </c>
      <c r="B24" t="s">
        <v>545</v>
      </c>
      <c r="C24" s="12">
        <v>143000</v>
      </c>
      <c r="D24" s="12">
        <v>195346</v>
      </c>
      <c r="G24" t="s">
        <v>45</v>
      </c>
      <c r="R24" t="s">
        <v>113</v>
      </c>
      <c r="S24">
        <v>2101453180</v>
      </c>
      <c r="T24">
        <v>2</v>
      </c>
      <c r="U24" s="6">
        <v>71500</v>
      </c>
      <c r="V24" s="6">
        <v>143000</v>
      </c>
      <c r="W24" s="6">
        <f>V24</f>
        <v>143000</v>
      </c>
      <c r="Y24" t="s">
        <v>546</v>
      </c>
      <c r="Z24" t="s">
        <v>406</v>
      </c>
      <c r="AA24">
        <v>1</v>
      </c>
      <c r="AB24" s="7">
        <v>0</v>
      </c>
      <c r="AC24" s="6">
        <v>0</v>
      </c>
      <c r="AD24" s="6">
        <f>D24-W24</f>
        <v>52346</v>
      </c>
    </row>
    <row r="25" spans="1:31">
      <c r="A25" t="s">
        <v>112</v>
      </c>
      <c r="B25" t="s">
        <v>111</v>
      </c>
      <c r="C25" s="6">
        <v>143000</v>
      </c>
      <c r="D25" s="6">
        <v>173909</v>
      </c>
      <c r="G25" t="s">
        <v>45</v>
      </c>
      <c r="R25" t="s">
        <v>113</v>
      </c>
      <c r="S25">
        <v>2101453180</v>
      </c>
      <c r="T25">
        <v>2</v>
      </c>
      <c r="U25" s="6">
        <v>71500</v>
      </c>
      <c r="V25" s="6">
        <v>143000</v>
      </c>
      <c r="W25" s="6">
        <f>V25</f>
        <v>143000</v>
      </c>
      <c r="Y25" t="s">
        <v>92</v>
      </c>
      <c r="Z25" t="s">
        <v>93</v>
      </c>
      <c r="AA25">
        <v>1</v>
      </c>
      <c r="AB25" s="7">
        <v>0</v>
      </c>
      <c r="AC25" s="6">
        <v>0</v>
      </c>
      <c r="AD25" s="6">
        <f>D25-W25</f>
        <v>30909</v>
      </c>
    </row>
    <row r="26" spans="1:31">
      <c r="A26" s="10" t="s">
        <v>104</v>
      </c>
      <c r="B26" t="s">
        <v>547</v>
      </c>
      <c r="C26" s="6">
        <v>204600</v>
      </c>
      <c r="D26" s="6">
        <v>265616</v>
      </c>
      <c r="G26" t="s">
        <v>45</v>
      </c>
      <c r="R26" t="s">
        <v>63</v>
      </c>
      <c r="S26">
        <v>2101453190</v>
      </c>
      <c r="T26">
        <v>2</v>
      </c>
      <c r="U26" s="7">
        <v>102300</v>
      </c>
      <c r="V26" s="6">
        <v>204600</v>
      </c>
      <c r="W26" s="6">
        <f>V26</f>
        <v>204600</v>
      </c>
      <c r="Y26" t="s">
        <v>105</v>
      </c>
      <c r="Z26" t="s">
        <v>106</v>
      </c>
      <c r="AA26">
        <v>1</v>
      </c>
      <c r="AB26" s="7">
        <v>0</v>
      </c>
      <c r="AC26" s="6">
        <v>0</v>
      </c>
      <c r="AD26" s="6">
        <f>D26-W26</f>
        <v>61016</v>
      </c>
    </row>
    <row r="27" spans="1:31">
      <c r="A27" t="s">
        <v>104</v>
      </c>
      <c r="B27" t="s">
        <v>103</v>
      </c>
      <c r="C27" s="6">
        <v>204600</v>
      </c>
      <c r="D27" s="6">
        <v>265616</v>
      </c>
      <c r="G27" t="s">
        <v>45</v>
      </c>
      <c r="R27" t="s">
        <v>63</v>
      </c>
      <c r="S27">
        <v>2101453190</v>
      </c>
      <c r="T27">
        <v>2</v>
      </c>
      <c r="U27" s="7">
        <v>102300</v>
      </c>
      <c r="V27" s="6">
        <v>204600</v>
      </c>
      <c r="W27" s="6">
        <f>V27</f>
        <v>204600</v>
      </c>
      <c r="Y27" t="s">
        <v>105</v>
      </c>
      <c r="Z27" t="s">
        <v>106</v>
      </c>
      <c r="AA27">
        <v>1</v>
      </c>
      <c r="AB27" s="7">
        <v>0</v>
      </c>
      <c r="AC27" s="6">
        <v>0</v>
      </c>
      <c r="AD27" s="6">
        <f>D27-W27</f>
        <v>61016</v>
      </c>
    </row>
    <row r="28" spans="1:31">
      <c r="A28" t="s">
        <v>62</v>
      </c>
      <c r="B28" t="s">
        <v>60</v>
      </c>
      <c r="C28">
        <v>139150</v>
      </c>
      <c r="D28">
        <v>139150</v>
      </c>
      <c r="G28" t="s">
        <v>45</v>
      </c>
      <c r="R28" t="s">
        <v>63</v>
      </c>
      <c r="S28">
        <v>2101453190</v>
      </c>
      <c r="T28">
        <v>1</v>
      </c>
      <c r="U28" s="7">
        <v>102300</v>
      </c>
      <c r="V28" s="6">
        <v>102300</v>
      </c>
      <c r="W28" s="6">
        <v>102300</v>
      </c>
      <c r="X28" s="6">
        <v>112500</v>
      </c>
      <c r="Y28" t="s">
        <v>64</v>
      </c>
      <c r="Z28">
        <v>2101699155</v>
      </c>
      <c r="AA28">
        <v>1</v>
      </c>
      <c r="AB28" s="8">
        <v>36850</v>
      </c>
      <c r="AC28" s="6">
        <v>36850</v>
      </c>
      <c r="AD28" s="6">
        <v>36850</v>
      </c>
      <c r="AE28">
        <v>44200</v>
      </c>
    </row>
    <row r="29" spans="1:31">
      <c r="A29" s="10" t="s">
        <v>548</v>
      </c>
      <c r="B29" t="s">
        <v>549</v>
      </c>
      <c r="C29" s="6">
        <v>71500</v>
      </c>
      <c r="D29" s="6">
        <v>123500</v>
      </c>
      <c r="G29" t="s">
        <v>45</v>
      </c>
      <c r="R29" t="s">
        <v>113</v>
      </c>
      <c r="S29">
        <v>2101453180</v>
      </c>
      <c r="T29">
        <v>1</v>
      </c>
      <c r="U29" s="6">
        <v>71500</v>
      </c>
      <c r="V29" s="6">
        <v>71500</v>
      </c>
      <c r="W29" s="6">
        <f>V29</f>
        <v>71500</v>
      </c>
      <c r="Y29" t="s">
        <v>550</v>
      </c>
      <c r="Z29" t="s">
        <v>551</v>
      </c>
      <c r="AA29">
        <v>1</v>
      </c>
      <c r="AB29" s="7">
        <v>0</v>
      </c>
      <c r="AC29" s="6">
        <v>0</v>
      </c>
      <c r="AD29" s="6">
        <f>D29-W29</f>
        <v>52000</v>
      </c>
    </row>
    <row r="30" spans="1:31">
      <c r="A30" t="s">
        <v>94</v>
      </c>
      <c r="B30" t="s">
        <v>95</v>
      </c>
      <c r="C30" s="6">
        <v>143000</v>
      </c>
      <c r="D30" s="6">
        <v>173909</v>
      </c>
      <c r="G30" t="s">
        <v>45</v>
      </c>
      <c r="R30" t="s">
        <v>96</v>
      </c>
      <c r="S30">
        <v>2101401180</v>
      </c>
      <c r="T30">
        <v>2</v>
      </c>
      <c r="U30" s="7">
        <v>71500</v>
      </c>
      <c r="V30" s="6">
        <v>143000</v>
      </c>
      <c r="W30" s="6">
        <f>V30</f>
        <v>143000</v>
      </c>
      <c r="Y30" t="s">
        <v>92</v>
      </c>
      <c r="Z30" t="s">
        <v>93</v>
      </c>
      <c r="AA30">
        <v>1</v>
      </c>
      <c r="AB30" s="7">
        <v>0</v>
      </c>
      <c r="AC30" s="6">
        <v>0</v>
      </c>
      <c r="AD30" s="6">
        <f>D30-W30</f>
        <v>30909</v>
      </c>
    </row>
    <row r="31" spans="1:31">
      <c r="A31" t="s">
        <v>89</v>
      </c>
      <c r="B31" t="s">
        <v>90</v>
      </c>
      <c r="C31" s="6">
        <v>143000</v>
      </c>
      <c r="D31" s="6">
        <v>173909</v>
      </c>
      <c r="G31" t="s">
        <v>45</v>
      </c>
      <c r="R31" t="s">
        <v>91</v>
      </c>
      <c r="S31">
        <v>2101428180</v>
      </c>
      <c r="T31">
        <v>2</v>
      </c>
      <c r="U31" s="7">
        <v>71500</v>
      </c>
      <c r="V31" s="6">
        <v>143000</v>
      </c>
      <c r="W31" s="6">
        <v>143000</v>
      </c>
      <c r="X31" s="6">
        <f>D31-AD31</f>
        <v>143000</v>
      </c>
      <c r="Y31" t="s">
        <v>92</v>
      </c>
      <c r="Z31" t="s">
        <v>93</v>
      </c>
      <c r="AA31">
        <v>1</v>
      </c>
      <c r="AB31" s="7">
        <v>0</v>
      </c>
      <c r="AC31" s="6">
        <v>0</v>
      </c>
      <c r="AD31" s="6">
        <v>30909</v>
      </c>
      <c r="AE31">
        <v>30909</v>
      </c>
    </row>
    <row r="32" spans="1:31">
      <c r="A32" s="10" t="s">
        <v>622</v>
      </c>
      <c r="B32" t="s">
        <v>623</v>
      </c>
      <c r="C32" s="2">
        <f>U32</f>
        <v>40500</v>
      </c>
      <c r="D32" s="6">
        <v>60500</v>
      </c>
      <c r="G32" t="s">
        <v>45</v>
      </c>
      <c r="I32" t="s">
        <v>627</v>
      </c>
      <c r="J32" t="s">
        <v>628</v>
      </c>
      <c r="K32" t="s">
        <v>629</v>
      </c>
      <c r="L32" t="s">
        <v>630</v>
      </c>
      <c r="M32" t="s">
        <v>631</v>
      </c>
      <c r="N32" t="s">
        <v>632</v>
      </c>
      <c r="O32" t="s">
        <v>633</v>
      </c>
      <c r="P32" t="s">
        <v>639</v>
      </c>
      <c r="Q32" t="s">
        <v>640</v>
      </c>
      <c r="R32" t="s">
        <v>34</v>
      </c>
      <c r="S32">
        <v>2101491155</v>
      </c>
      <c r="T32">
        <v>1</v>
      </c>
      <c r="U32" s="2">
        <v>40500</v>
      </c>
      <c r="V32" s="2">
        <f>U32</f>
        <v>40500</v>
      </c>
      <c r="W32" s="2">
        <f>V32</f>
        <v>40500</v>
      </c>
      <c r="Y32" t="s">
        <v>625</v>
      </c>
      <c r="Z32" t="s">
        <v>624</v>
      </c>
      <c r="AA32">
        <v>1</v>
      </c>
      <c r="AB32">
        <v>0</v>
      </c>
      <c r="AC32">
        <v>0</v>
      </c>
      <c r="AD32" t="s">
        <v>626</v>
      </c>
    </row>
    <row r="33" spans="1:31">
      <c r="A33" s="10" t="s">
        <v>552</v>
      </c>
      <c r="B33" t="s">
        <v>553</v>
      </c>
      <c r="C33" s="6">
        <v>204600</v>
      </c>
      <c r="D33" s="6">
        <v>387100</v>
      </c>
      <c r="G33" t="s">
        <v>45</v>
      </c>
      <c r="I33" t="s">
        <v>555</v>
      </c>
      <c r="R33" t="s">
        <v>227</v>
      </c>
      <c r="S33">
        <v>2101651190</v>
      </c>
      <c r="T33">
        <v>2</v>
      </c>
      <c r="U33" s="7">
        <v>102300</v>
      </c>
      <c r="V33" s="6">
        <v>204600</v>
      </c>
      <c r="W33" s="6">
        <f>V33</f>
        <v>204600</v>
      </c>
      <c r="Y33" t="s">
        <v>554</v>
      </c>
      <c r="Z33" t="s">
        <v>460</v>
      </c>
      <c r="AA33">
        <v>1</v>
      </c>
      <c r="AB33" s="7">
        <v>0</v>
      </c>
      <c r="AC33" s="6">
        <v>0</v>
      </c>
      <c r="AD33" s="6">
        <f>D33-W33</f>
        <v>182500</v>
      </c>
    </row>
    <row r="34" spans="1:31">
      <c r="A34" s="10" t="s">
        <v>557</v>
      </c>
      <c r="B34" t="s">
        <v>556</v>
      </c>
      <c r="C34" s="6">
        <v>204600</v>
      </c>
      <c r="D34" s="6">
        <v>254600</v>
      </c>
      <c r="G34" t="s">
        <v>45</v>
      </c>
      <c r="R34" t="s">
        <v>227</v>
      </c>
      <c r="S34">
        <v>2101651190</v>
      </c>
      <c r="T34">
        <v>2</v>
      </c>
      <c r="U34" s="7">
        <v>102300</v>
      </c>
      <c r="V34" s="6">
        <v>204600</v>
      </c>
      <c r="W34" s="6">
        <f>V34</f>
        <v>204600</v>
      </c>
      <c r="Y34" t="s">
        <v>109</v>
      </c>
      <c r="Z34" t="s">
        <v>110</v>
      </c>
      <c r="AA34">
        <v>1</v>
      </c>
      <c r="AB34" s="7">
        <v>0</v>
      </c>
      <c r="AC34" s="6">
        <v>0</v>
      </c>
      <c r="AD34" s="6">
        <f>D34-W34</f>
        <v>50000</v>
      </c>
    </row>
    <row r="35" spans="1:31">
      <c r="A35" s="10" t="s">
        <v>559</v>
      </c>
      <c r="B35" t="s">
        <v>558</v>
      </c>
      <c r="C35" s="6">
        <v>204600</v>
      </c>
      <c r="D35" s="6">
        <v>254600</v>
      </c>
      <c r="G35" t="s">
        <v>45</v>
      </c>
      <c r="R35" t="s">
        <v>224</v>
      </c>
      <c r="S35">
        <v>2101684190</v>
      </c>
      <c r="T35">
        <v>2</v>
      </c>
      <c r="U35" s="7">
        <v>102300</v>
      </c>
      <c r="V35" s="6">
        <v>204600</v>
      </c>
      <c r="W35" s="6">
        <f>V35</f>
        <v>204600</v>
      </c>
      <c r="Y35" t="s">
        <v>109</v>
      </c>
      <c r="Z35" t="s">
        <v>110</v>
      </c>
      <c r="AA35">
        <v>1</v>
      </c>
      <c r="AB35" s="7">
        <v>0</v>
      </c>
      <c r="AC35" s="6">
        <v>0</v>
      </c>
      <c r="AD35" s="6">
        <f>D35-W35</f>
        <v>50000</v>
      </c>
    </row>
    <row r="36" spans="1:31">
      <c r="A36" t="s">
        <v>86</v>
      </c>
      <c r="B36" t="s">
        <v>87</v>
      </c>
      <c r="C36">
        <v>26400</v>
      </c>
      <c r="D36" s="6">
        <v>26400</v>
      </c>
      <c r="G36" t="s">
        <v>45</v>
      </c>
      <c r="R36" t="s">
        <v>88</v>
      </c>
      <c r="S36">
        <v>2101847443</v>
      </c>
      <c r="T36">
        <v>2</v>
      </c>
      <c r="U36" s="7">
        <v>13200</v>
      </c>
      <c r="V36" s="6">
        <v>26400</v>
      </c>
      <c r="W36" s="6">
        <v>26400</v>
      </c>
      <c r="X36">
        <v>40000</v>
      </c>
    </row>
    <row r="37" spans="1:31">
      <c r="A37" t="s">
        <v>133</v>
      </c>
      <c r="B37" t="s">
        <v>132</v>
      </c>
      <c r="C37" s="6">
        <v>121000</v>
      </c>
      <c r="D37" s="6">
        <v>162077</v>
      </c>
      <c r="G37" t="s">
        <v>45</v>
      </c>
      <c r="R37" t="s">
        <v>134</v>
      </c>
      <c r="S37">
        <v>2304051180</v>
      </c>
      <c r="T37">
        <v>1</v>
      </c>
      <c r="U37" s="7">
        <v>121000</v>
      </c>
      <c r="V37" s="6">
        <v>121000</v>
      </c>
      <c r="W37" s="6">
        <f>V37</f>
        <v>121000</v>
      </c>
      <c r="Y37" t="s">
        <v>135</v>
      </c>
      <c r="Z37" t="s">
        <v>136</v>
      </c>
      <c r="AA37">
        <v>1</v>
      </c>
      <c r="AB37" s="7">
        <v>0</v>
      </c>
      <c r="AC37" s="6">
        <v>0</v>
      </c>
      <c r="AD37" s="6">
        <f>D37-W37</f>
        <v>41077</v>
      </c>
    </row>
    <row r="38" spans="1:31">
      <c r="A38" s="10" t="s">
        <v>336</v>
      </c>
      <c r="B38" t="s">
        <v>335</v>
      </c>
      <c r="C38" s="6">
        <v>148500</v>
      </c>
      <c r="D38" s="6">
        <v>148500</v>
      </c>
      <c r="G38" t="s">
        <v>45</v>
      </c>
      <c r="I38" t="s">
        <v>337</v>
      </c>
      <c r="R38" t="s">
        <v>126</v>
      </c>
      <c r="S38">
        <v>2307061250</v>
      </c>
      <c r="T38">
        <v>2</v>
      </c>
      <c r="U38" s="7">
        <v>8250</v>
      </c>
      <c r="V38" s="6">
        <v>16500</v>
      </c>
      <c r="W38" s="6">
        <f>V38</f>
        <v>16500</v>
      </c>
      <c r="Y38" t="s">
        <v>148</v>
      </c>
      <c r="Z38">
        <v>2306592173</v>
      </c>
      <c r="AA38">
        <v>2</v>
      </c>
      <c r="AB38" s="7">
        <v>66000</v>
      </c>
      <c r="AC38" s="6">
        <v>132000</v>
      </c>
      <c r="AD38" s="6">
        <f>D38-W38</f>
        <v>132000</v>
      </c>
    </row>
    <row r="39" spans="1:31">
      <c r="A39" t="s">
        <v>499</v>
      </c>
      <c r="B39" t="s">
        <v>498</v>
      </c>
      <c r="C39" s="6">
        <v>330000</v>
      </c>
      <c r="D39" s="6">
        <v>330400</v>
      </c>
      <c r="E39" s="6"/>
      <c r="G39" t="s">
        <v>45</v>
      </c>
      <c r="I39" t="s">
        <v>498</v>
      </c>
      <c r="R39" t="s">
        <v>141</v>
      </c>
      <c r="S39">
        <v>2305551288</v>
      </c>
      <c r="T39">
        <v>1</v>
      </c>
      <c r="U39" s="7">
        <v>330000</v>
      </c>
      <c r="V39" s="6">
        <v>330000</v>
      </c>
      <c r="W39" s="6">
        <f>V39</f>
        <v>330000</v>
      </c>
      <c r="Y39" t="s">
        <v>500</v>
      </c>
      <c r="Z39" t="s">
        <v>426</v>
      </c>
      <c r="AA39">
        <v>1</v>
      </c>
      <c r="AB39" s="7">
        <v>0</v>
      </c>
      <c r="AC39" s="6">
        <v>0</v>
      </c>
      <c r="AD39" s="6">
        <f>D39-W39</f>
        <v>400</v>
      </c>
    </row>
    <row r="40" spans="1:31">
      <c r="A40" t="s">
        <v>81</v>
      </c>
      <c r="B40" t="s">
        <v>82</v>
      </c>
      <c r="C40">
        <v>19800</v>
      </c>
      <c r="D40">
        <v>19800</v>
      </c>
      <c r="G40" t="s">
        <v>45</v>
      </c>
      <c r="I40" t="s">
        <v>83</v>
      </c>
      <c r="R40" t="s">
        <v>84</v>
      </c>
      <c r="S40">
        <v>1100534104</v>
      </c>
      <c r="T40">
        <v>1</v>
      </c>
      <c r="U40" s="7">
        <v>9900</v>
      </c>
      <c r="V40" s="6">
        <v>9900</v>
      </c>
      <c r="W40" s="6">
        <v>9900</v>
      </c>
      <c r="X40" s="6">
        <v>11900</v>
      </c>
      <c r="Y40" t="s">
        <v>85</v>
      </c>
      <c r="Z40">
        <v>1100525104</v>
      </c>
      <c r="AA40">
        <v>1</v>
      </c>
      <c r="AB40" s="7">
        <v>9900</v>
      </c>
      <c r="AC40" s="6">
        <v>9900</v>
      </c>
      <c r="AD40" s="6">
        <v>11900</v>
      </c>
      <c r="AE40" s="6">
        <v>9900</v>
      </c>
    </row>
    <row r="41" spans="1:31">
      <c r="A41" t="s">
        <v>561</v>
      </c>
      <c r="B41" t="s">
        <v>560</v>
      </c>
      <c r="C41">
        <f>37000*4</f>
        <v>148000</v>
      </c>
      <c r="D41">
        <f>37000*4</f>
        <v>148000</v>
      </c>
      <c r="G41" t="s">
        <v>45</v>
      </c>
      <c r="R41" t="s">
        <v>138</v>
      </c>
      <c r="S41">
        <v>2106376</v>
      </c>
      <c r="T41">
        <v>4</v>
      </c>
      <c r="U41" s="4">
        <v>37000</v>
      </c>
      <c r="V41">
        <f>U41*T41</f>
        <v>148000</v>
      </c>
      <c r="W41" s="6">
        <f>V41</f>
        <v>148000</v>
      </c>
      <c r="AD41" s="6"/>
    </row>
    <row r="42" spans="1:31">
      <c r="A42" t="s">
        <v>563</v>
      </c>
      <c r="B42" t="s">
        <v>562</v>
      </c>
      <c r="C42" s="6">
        <v>74000</v>
      </c>
      <c r="D42" s="6">
        <v>96000</v>
      </c>
      <c r="G42" t="s">
        <v>45</v>
      </c>
      <c r="R42" t="s">
        <v>138</v>
      </c>
      <c r="S42">
        <v>2106376</v>
      </c>
      <c r="T42">
        <v>2</v>
      </c>
      <c r="U42" s="4">
        <v>37000</v>
      </c>
      <c r="V42">
        <f>U42*T42</f>
        <v>74000</v>
      </c>
      <c r="W42" s="6">
        <f>V42</f>
        <v>74000</v>
      </c>
      <c r="Y42" t="s">
        <v>564</v>
      </c>
      <c r="Z42" t="s">
        <v>450</v>
      </c>
      <c r="AA42">
        <v>1</v>
      </c>
      <c r="AB42" s="7">
        <v>0</v>
      </c>
      <c r="AC42" s="6">
        <v>0</v>
      </c>
      <c r="AD42" s="6">
        <f>D42-W42</f>
        <v>22000</v>
      </c>
    </row>
    <row r="43" spans="1:31">
      <c r="A43" t="s">
        <v>173</v>
      </c>
      <c r="B43" t="s">
        <v>382</v>
      </c>
      <c r="C43" s="6">
        <v>74000</v>
      </c>
      <c r="D43" s="6">
        <v>74000</v>
      </c>
      <c r="G43" t="s">
        <v>45</v>
      </c>
      <c r="I43" t="s">
        <v>565</v>
      </c>
      <c r="J43" t="s">
        <v>644</v>
      </c>
      <c r="R43" t="s">
        <v>138</v>
      </c>
      <c r="S43">
        <v>2106376</v>
      </c>
      <c r="T43">
        <v>2</v>
      </c>
      <c r="U43" s="4">
        <v>37000</v>
      </c>
      <c r="V43">
        <f>U43*T43</f>
        <v>74000</v>
      </c>
      <c r="W43" s="6">
        <f>V43</f>
        <v>74000</v>
      </c>
      <c r="AD43" s="6"/>
    </row>
    <row r="44" spans="1:31">
      <c r="A44" t="s">
        <v>173</v>
      </c>
      <c r="B44" t="s">
        <v>172</v>
      </c>
      <c r="C44" s="6">
        <v>74000</v>
      </c>
      <c r="D44" s="6">
        <v>74000</v>
      </c>
      <c r="G44" t="s">
        <v>45</v>
      </c>
      <c r="I44" t="s">
        <v>172</v>
      </c>
      <c r="J44" t="s">
        <v>382</v>
      </c>
      <c r="R44" t="s">
        <v>138</v>
      </c>
      <c r="S44">
        <v>2106376</v>
      </c>
      <c r="T44">
        <v>2</v>
      </c>
      <c r="U44" s="4">
        <v>37000</v>
      </c>
      <c r="V44" s="6">
        <v>74000</v>
      </c>
      <c r="W44" s="6">
        <v>74000</v>
      </c>
      <c r="AD44" s="6"/>
    </row>
    <row r="45" spans="1:31">
      <c r="A45" t="s">
        <v>329</v>
      </c>
      <c r="B45" t="s">
        <v>330</v>
      </c>
      <c r="C45" s="6">
        <v>111000</v>
      </c>
      <c r="D45" s="6">
        <v>111000</v>
      </c>
      <c r="G45" t="s">
        <v>45</v>
      </c>
      <c r="I45" t="s">
        <v>153</v>
      </c>
      <c r="J45" t="s">
        <v>379</v>
      </c>
      <c r="R45" t="s">
        <v>138</v>
      </c>
      <c r="S45">
        <v>2106376</v>
      </c>
      <c r="T45">
        <v>3</v>
      </c>
      <c r="U45" s="4">
        <v>37000</v>
      </c>
      <c r="V45" s="6">
        <f>U45*3</f>
        <v>111000</v>
      </c>
      <c r="W45" s="6">
        <v>111000</v>
      </c>
      <c r="AD45" s="6"/>
    </row>
    <row r="46" spans="1:31">
      <c r="A46" t="s">
        <v>301</v>
      </c>
      <c r="B46" t="s">
        <v>300</v>
      </c>
      <c r="C46" s="6">
        <v>357500</v>
      </c>
      <c r="D46" s="6">
        <v>357500</v>
      </c>
      <c r="G46" t="s">
        <v>45</v>
      </c>
      <c r="I46" t="s">
        <v>645</v>
      </c>
      <c r="R46" t="s">
        <v>302</v>
      </c>
      <c r="S46">
        <v>2102900130</v>
      </c>
      <c r="T46">
        <v>5</v>
      </c>
      <c r="U46" s="7">
        <v>71500</v>
      </c>
      <c r="V46" s="6">
        <v>357500</v>
      </c>
      <c r="W46" s="6">
        <f t="shared" ref="W46:W54" si="2">V46</f>
        <v>357500</v>
      </c>
      <c r="AD46" s="6"/>
    </row>
    <row r="47" spans="1:31">
      <c r="A47" t="s">
        <v>183</v>
      </c>
      <c r="B47" t="s">
        <v>184</v>
      </c>
      <c r="C47" s="6">
        <v>72600</v>
      </c>
      <c r="D47" s="6">
        <v>72600</v>
      </c>
      <c r="G47" t="s">
        <v>45</v>
      </c>
      <c r="H47" t="s">
        <v>185</v>
      </c>
      <c r="I47" t="s">
        <v>184</v>
      </c>
      <c r="R47" t="s">
        <v>186</v>
      </c>
      <c r="S47">
        <v>2105084145</v>
      </c>
      <c r="T47">
        <v>3</v>
      </c>
      <c r="U47" s="7">
        <v>24200</v>
      </c>
      <c r="V47" s="6">
        <v>72600</v>
      </c>
      <c r="W47" s="6">
        <f t="shared" si="2"/>
        <v>72600</v>
      </c>
      <c r="AD47" s="6"/>
    </row>
    <row r="48" spans="1:31">
      <c r="A48" s="10" t="s">
        <v>568</v>
      </c>
      <c r="B48" t="s">
        <v>569</v>
      </c>
      <c r="C48" s="6">
        <v>176000</v>
      </c>
      <c r="D48" s="6">
        <v>226000</v>
      </c>
      <c r="G48" t="s">
        <v>45</v>
      </c>
      <c r="R48" t="s">
        <v>570</v>
      </c>
      <c r="S48">
        <v>2101000195</v>
      </c>
      <c r="T48">
        <v>1</v>
      </c>
      <c r="U48" s="7">
        <v>176000</v>
      </c>
      <c r="V48" s="6">
        <v>176000</v>
      </c>
      <c r="W48" s="6">
        <f t="shared" si="2"/>
        <v>176000</v>
      </c>
      <c r="Y48" t="s">
        <v>109</v>
      </c>
      <c r="Z48" t="s">
        <v>110</v>
      </c>
      <c r="AA48">
        <v>1</v>
      </c>
      <c r="AB48" s="7">
        <v>0</v>
      </c>
      <c r="AC48" s="6">
        <v>0</v>
      </c>
      <c r="AD48" s="6">
        <f>D48-W48</f>
        <v>50000</v>
      </c>
    </row>
    <row r="49" spans="1:45">
      <c r="A49" s="10" t="s">
        <v>571</v>
      </c>
      <c r="B49" t="s">
        <v>392</v>
      </c>
      <c r="C49" s="6">
        <v>176000</v>
      </c>
      <c r="D49" s="6">
        <v>199000</v>
      </c>
      <c r="G49" t="s">
        <v>45</v>
      </c>
      <c r="R49" t="s">
        <v>570</v>
      </c>
      <c r="S49">
        <v>2101000195</v>
      </c>
      <c r="T49">
        <v>1</v>
      </c>
      <c r="U49" s="7">
        <v>176000</v>
      </c>
      <c r="V49" s="6">
        <v>176000</v>
      </c>
      <c r="W49" s="6">
        <f t="shared" si="2"/>
        <v>176000</v>
      </c>
      <c r="Y49" t="s">
        <v>572</v>
      </c>
      <c r="Z49" t="s">
        <v>435</v>
      </c>
      <c r="AA49">
        <v>1</v>
      </c>
      <c r="AB49" s="7">
        <v>0</v>
      </c>
      <c r="AC49" s="6">
        <v>0</v>
      </c>
      <c r="AD49" s="6">
        <f>D49-W49</f>
        <v>23000</v>
      </c>
    </row>
    <row r="50" spans="1:45">
      <c r="A50" s="10" t="s">
        <v>574</v>
      </c>
      <c r="B50" t="s">
        <v>573</v>
      </c>
      <c r="C50" s="6">
        <v>114400</v>
      </c>
      <c r="D50" s="6">
        <v>114400</v>
      </c>
      <c r="G50" t="s">
        <v>45</v>
      </c>
      <c r="R50" t="s">
        <v>575</v>
      </c>
      <c r="S50">
        <v>2104030270</v>
      </c>
      <c r="T50">
        <v>4</v>
      </c>
      <c r="U50" s="7">
        <v>28600</v>
      </c>
      <c r="V50" s="6">
        <v>114400</v>
      </c>
      <c r="W50" s="6">
        <f t="shared" si="2"/>
        <v>114400</v>
      </c>
      <c r="AD50" s="6"/>
    </row>
    <row r="51" spans="1:45">
      <c r="A51" s="10" t="s">
        <v>577</v>
      </c>
      <c r="B51" t="s">
        <v>576</v>
      </c>
      <c r="C51" s="6">
        <v>114400</v>
      </c>
      <c r="D51" s="6">
        <v>114400</v>
      </c>
      <c r="G51" t="s">
        <v>45</v>
      </c>
      <c r="R51" t="s">
        <v>578</v>
      </c>
      <c r="S51">
        <v>2104010270</v>
      </c>
      <c r="T51">
        <v>4</v>
      </c>
      <c r="U51" s="7">
        <v>28600</v>
      </c>
      <c r="V51" s="6">
        <v>114400</v>
      </c>
      <c r="W51" s="6">
        <f t="shared" si="2"/>
        <v>114400</v>
      </c>
      <c r="AD51" s="6"/>
    </row>
    <row r="52" spans="1:45">
      <c r="A52" s="10" t="s">
        <v>580</v>
      </c>
      <c r="B52" t="s">
        <v>579</v>
      </c>
      <c r="C52" s="6">
        <v>880000</v>
      </c>
      <c r="D52" s="6">
        <v>880000</v>
      </c>
      <c r="G52" t="s">
        <v>45</v>
      </c>
      <c r="R52" t="s">
        <v>570</v>
      </c>
      <c r="S52">
        <v>2101000195</v>
      </c>
      <c r="T52">
        <v>5</v>
      </c>
      <c r="U52" s="7">
        <v>176000</v>
      </c>
      <c r="V52" s="6">
        <v>880000</v>
      </c>
      <c r="W52" s="6">
        <f t="shared" si="2"/>
        <v>880000</v>
      </c>
      <c r="AD52" s="6"/>
    </row>
    <row r="53" spans="1:45">
      <c r="A53" t="s">
        <v>582</v>
      </c>
      <c r="B53" t="s">
        <v>581</v>
      </c>
      <c r="C53" s="6">
        <v>209000</v>
      </c>
      <c r="D53" s="6">
        <v>259000</v>
      </c>
      <c r="G53" t="s">
        <v>45</v>
      </c>
      <c r="R53" t="s">
        <v>525</v>
      </c>
      <c r="S53">
        <v>2101151180</v>
      </c>
      <c r="T53">
        <v>2</v>
      </c>
      <c r="U53" s="7">
        <v>104500</v>
      </c>
      <c r="V53" s="6">
        <v>209000</v>
      </c>
      <c r="W53" s="6">
        <f t="shared" si="2"/>
        <v>209000</v>
      </c>
      <c r="Y53" t="s">
        <v>109</v>
      </c>
      <c r="Z53" t="s">
        <v>110</v>
      </c>
      <c r="AA53">
        <v>1</v>
      </c>
      <c r="AB53" s="7">
        <v>0</v>
      </c>
      <c r="AC53" s="6">
        <v>0</v>
      </c>
      <c r="AD53" s="6">
        <f>D53-W53</f>
        <v>50000</v>
      </c>
    </row>
    <row r="54" spans="1:45">
      <c r="A54" s="10" t="s">
        <v>584</v>
      </c>
      <c r="B54" t="s">
        <v>583</v>
      </c>
      <c r="C54" s="6">
        <v>209000</v>
      </c>
      <c r="D54" s="6">
        <v>259000</v>
      </c>
      <c r="G54" t="s">
        <v>45</v>
      </c>
      <c r="R54" t="s">
        <v>530</v>
      </c>
      <c r="S54">
        <v>2101150180</v>
      </c>
      <c r="T54">
        <v>2</v>
      </c>
      <c r="U54" s="7">
        <v>104500</v>
      </c>
      <c r="V54" s="6">
        <v>209000</v>
      </c>
      <c r="W54" s="6">
        <f t="shared" si="2"/>
        <v>209000</v>
      </c>
      <c r="Y54" t="s">
        <v>109</v>
      </c>
      <c r="Z54" t="s">
        <v>110</v>
      </c>
      <c r="AA54">
        <v>1</v>
      </c>
      <c r="AB54" s="7">
        <v>0</v>
      </c>
      <c r="AC54" s="6">
        <v>0</v>
      </c>
      <c r="AD54" s="6">
        <f>D54-W54</f>
        <v>50000</v>
      </c>
    </row>
    <row r="55" spans="1:45">
      <c r="A55" t="s">
        <v>47</v>
      </c>
      <c r="B55" t="s">
        <v>46</v>
      </c>
      <c r="C55">
        <v>291500</v>
      </c>
      <c r="D55">
        <v>291500</v>
      </c>
      <c r="G55" t="s">
        <v>45</v>
      </c>
      <c r="R55" t="s">
        <v>48</v>
      </c>
      <c r="S55">
        <v>2105084180</v>
      </c>
      <c r="T55">
        <v>5</v>
      </c>
      <c r="U55" s="7">
        <v>58300</v>
      </c>
      <c r="V55" s="6">
        <v>291500</v>
      </c>
      <c r="W55" s="6">
        <v>291500</v>
      </c>
      <c r="X55" s="6">
        <v>417500</v>
      </c>
    </row>
    <row r="56" spans="1:45">
      <c r="A56" t="s">
        <v>39</v>
      </c>
      <c r="B56" t="s">
        <v>37</v>
      </c>
      <c r="C56" s="4">
        <v>40800</v>
      </c>
      <c r="D56" s="4">
        <v>40800</v>
      </c>
      <c r="E56" s="3" t="s">
        <v>37</v>
      </c>
      <c r="F56" s="3" t="s">
        <v>38</v>
      </c>
      <c r="G56" s="3" t="s">
        <v>45</v>
      </c>
      <c r="I56" t="s">
        <v>40</v>
      </c>
      <c r="J56" t="s">
        <v>74</v>
      </c>
      <c r="K56" t="s">
        <v>327</v>
      </c>
      <c r="R56" t="s">
        <v>41</v>
      </c>
      <c r="S56">
        <v>2205080</v>
      </c>
      <c r="T56">
        <v>6</v>
      </c>
      <c r="U56" s="6">
        <v>6800</v>
      </c>
      <c r="V56" s="6">
        <v>40800</v>
      </c>
      <c r="W56" s="6">
        <v>40800</v>
      </c>
      <c r="X56" s="6">
        <v>40800</v>
      </c>
    </row>
    <row r="57" spans="1:45">
      <c r="A57" t="s">
        <v>512</v>
      </c>
      <c r="B57" t="s">
        <v>513</v>
      </c>
      <c r="C57" s="6">
        <v>75000</v>
      </c>
      <c r="D57" s="6">
        <v>75000</v>
      </c>
      <c r="G57" t="s">
        <v>45</v>
      </c>
      <c r="I57" t="s">
        <v>514</v>
      </c>
      <c r="J57" t="s">
        <v>586</v>
      </c>
      <c r="K57" t="s">
        <v>587</v>
      </c>
      <c r="L57" t="s">
        <v>653</v>
      </c>
      <c r="R57" t="s">
        <v>515</v>
      </c>
      <c r="S57">
        <v>2206051355</v>
      </c>
      <c r="T57">
        <v>3</v>
      </c>
      <c r="U57" s="6">
        <v>12500</v>
      </c>
      <c r="V57" s="6">
        <v>37500</v>
      </c>
      <c r="W57" s="6">
        <f>V57</f>
        <v>37500</v>
      </c>
      <c r="Y57" t="s">
        <v>516</v>
      </c>
      <c r="Z57">
        <v>2206084355</v>
      </c>
      <c r="AA57">
        <v>3</v>
      </c>
      <c r="AB57" s="6">
        <v>12500</v>
      </c>
      <c r="AC57" s="6">
        <v>37500</v>
      </c>
      <c r="AD57" s="6">
        <f>D57-W57</f>
        <v>37500</v>
      </c>
    </row>
    <row r="58" spans="1:45">
      <c r="A58" t="s">
        <v>51</v>
      </c>
      <c r="B58" t="s">
        <v>50</v>
      </c>
      <c r="C58">
        <v>237600</v>
      </c>
      <c r="D58">
        <v>237600</v>
      </c>
      <c r="G58" t="s">
        <v>45</v>
      </c>
      <c r="I58" t="s">
        <v>589</v>
      </c>
      <c r="R58" t="s">
        <v>52</v>
      </c>
      <c r="S58">
        <v>2205000</v>
      </c>
      <c r="T58">
        <v>24</v>
      </c>
      <c r="U58" s="6">
        <v>9900</v>
      </c>
      <c r="V58" s="6">
        <v>237600</v>
      </c>
      <c r="W58" s="6">
        <v>237600</v>
      </c>
      <c r="X58" s="6">
        <v>237600</v>
      </c>
    </row>
    <row r="59" spans="1:45">
      <c r="A59" t="s">
        <v>655</v>
      </c>
      <c r="B59" t="s">
        <v>654</v>
      </c>
      <c r="C59" s="6">
        <f>V59+AC59</f>
        <v>275000</v>
      </c>
      <c r="D59" s="6">
        <f>W59+AC59</f>
        <v>275000</v>
      </c>
      <c r="R59" t="s">
        <v>134</v>
      </c>
      <c r="S59" t="s">
        <v>636</v>
      </c>
      <c r="T59">
        <v>2</v>
      </c>
      <c r="U59">
        <v>121000</v>
      </c>
      <c r="V59">
        <v>242000</v>
      </c>
      <c r="W59">
        <v>242000</v>
      </c>
      <c r="Y59" t="s">
        <v>647</v>
      </c>
      <c r="Z59">
        <v>2308051144</v>
      </c>
      <c r="AA59">
        <v>1</v>
      </c>
      <c r="AB59" s="2">
        <v>33000</v>
      </c>
      <c r="AC59" s="2">
        <v>33000</v>
      </c>
      <c r="AD59" s="2">
        <v>33000</v>
      </c>
    </row>
    <row r="60" spans="1:45">
      <c r="A60" t="s">
        <v>657</v>
      </c>
      <c r="B60" t="s">
        <v>658</v>
      </c>
      <c r="C60" s="6">
        <f>V60+AC60</f>
        <v>16500</v>
      </c>
      <c r="D60" s="6">
        <f>W60+AC60</f>
        <v>16500</v>
      </c>
      <c r="R60" t="s">
        <v>659</v>
      </c>
      <c r="S60" t="s">
        <v>656</v>
      </c>
      <c r="T60">
        <v>1</v>
      </c>
      <c r="U60">
        <v>16500</v>
      </c>
      <c r="V60" t="s">
        <v>660</v>
      </c>
      <c r="W60" t="s">
        <v>660</v>
      </c>
    </row>
    <row r="61" spans="1:45">
      <c r="A61" s="10" t="s">
        <v>678</v>
      </c>
      <c r="B61" t="s">
        <v>663</v>
      </c>
      <c r="C61" s="7">
        <f>V61+AC61+AJ61+AQ61</f>
        <v>78000</v>
      </c>
      <c r="D61" s="7">
        <f>C61</f>
        <v>78000</v>
      </c>
      <c r="R61" t="s">
        <v>41</v>
      </c>
      <c r="S61">
        <v>2205080</v>
      </c>
      <c r="T61">
        <v>1</v>
      </c>
      <c r="U61" s="6">
        <v>6800</v>
      </c>
      <c r="V61" s="6">
        <v>6800</v>
      </c>
      <c r="W61" s="6">
        <v>6800</v>
      </c>
      <c r="Y61" t="s">
        <v>515</v>
      </c>
      <c r="Z61">
        <v>2206051355</v>
      </c>
      <c r="AA61">
        <v>1</v>
      </c>
      <c r="AB61" s="6">
        <v>12500</v>
      </c>
      <c r="AC61" s="6">
        <v>12500</v>
      </c>
      <c r="AD61" s="6">
        <v>12500</v>
      </c>
      <c r="AF61" t="s">
        <v>516</v>
      </c>
      <c r="AG61">
        <v>2206084355</v>
      </c>
      <c r="AH61">
        <v>1</v>
      </c>
      <c r="AI61" s="6">
        <v>12500</v>
      </c>
      <c r="AJ61" s="6">
        <v>12500</v>
      </c>
      <c r="AK61" s="6">
        <v>12500</v>
      </c>
      <c r="AM61" t="s">
        <v>53</v>
      </c>
      <c r="AN61">
        <v>2202032174</v>
      </c>
      <c r="AO61">
        <v>12</v>
      </c>
      <c r="AP61">
        <v>3850</v>
      </c>
      <c r="AQ61" s="2">
        <f>AP61*AO61</f>
        <v>46200</v>
      </c>
      <c r="AS61" s="2">
        <f>AQ61</f>
        <v>46200</v>
      </c>
    </row>
    <row r="62" spans="1:45">
      <c r="A62" s="10" t="s">
        <v>661</v>
      </c>
      <c r="B62" t="s">
        <v>679</v>
      </c>
      <c r="C62" s="7">
        <f>V62+AC62+AJ62+AQ62</f>
        <v>31800</v>
      </c>
      <c r="D62" s="7">
        <f>C62</f>
        <v>31800</v>
      </c>
      <c r="R62" t="s">
        <v>41</v>
      </c>
      <c r="S62">
        <v>2205080</v>
      </c>
      <c r="T62">
        <v>1</v>
      </c>
      <c r="U62" s="6">
        <v>6800</v>
      </c>
      <c r="V62" s="6">
        <v>6800</v>
      </c>
      <c r="W62" s="6">
        <v>6800</v>
      </c>
      <c r="Y62" t="s">
        <v>515</v>
      </c>
      <c r="Z62">
        <v>2206051355</v>
      </c>
      <c r="AA62">
        <v>1</v>
      </c>
      <c r="AB62" s="6">
        <v>12500</v>
      </c>
      <c r="AC62" s="6">
        <v>12500</v>
      </c>
      <c r="AD62" s="6">
        <v>12500</v>
      </c>
      <c r="AF62" t="s">
        <v>516</v>
      </c>
      <c r="AG62">
        <v>2206084355</v>
      </c>
      <c r="AH62">
        <v>1</v>
      </c>
      <c r="AI62" s="6">
        <v>12500</v>
      </c>
      <c r="AJ62" s="6">
        <v>12500</v>
      </c>
      <c r="AK62" s="6">
        <v>12500</v>
      </c>
    </row>
    <row r="63" spans="1:45">
      <c r="A63" t="s">
        <v>680</v>
      </c>
      <c r="B63" t="s">
        <v>681</v>
      </c>
      <c r="C63" s="7">
        <f>V63+AC63+AJ63+AQ63</f>
        <v>204600</v>
      </c>
      <c r="D63" s="7">
        <f>W63+AD63</f>
        <v>235509</v>
      </c>
      <c r="R63" t="s">
        <v>63</v>
      </c>
      <c r="S63">
        <v>2101453190</v>
      </c>
      <c r="T63">
        <v>2</v>
      </c>
      <c r="U63" s="7">
        <v>102300</v>
      </c>
      <c r="V63" s="6">
        <v>204600</v>
      </c>
      <c r="W63" s="6">
        <v>204600</v>
      </c>
      <c r="Y63" t="s">
        <v>92</v>
      </c>
      <c r="Z63" t="s">
        <v>93</v>
      </c>
      <c r="AA63">
        <v>1</v>
      </c>
      <c r="AB63" s="7">
        <v>0</v>
      </c>
      <c r="AC63" s="6">
        <v>0</v>
      </c>
      <c r="AD63" s="6">
        <f>235509-W63</f>
        <v>30909</v>
      </c>
    </row>
    <row r="64" spans="1:45">
      <c r="A64" t="s">
        <v>682</v>
      </c>
      <c r="B64" t="s">
        <v>683</v>
      </c>
      <c r="C64" s="7">
        <f>V64+AC64+AJ64+AQ64</f>
        <v>204600</v>
      </c>
      <c r="D64" s="7">
        <f>W64+AD64</f>
        <v>235509</v>
      </c>
      <c r="R64" t="s">
        <v>219</v>
      </c>
      <c r="S64">
        <v>2101428190</v>
      </c>
      <c r="T64">
        <v>2</v>
      </c>
      <c r="U64" s="7">
        <v>102300</v>
      </c>
      <c r="V64" s="6">
        <v>204600</v>
      </c>
      <c r="W64" s="6">
        <v>204600</v>
      </c>
      <c r="Y64" t="s">
        <v>92</v>
      </c>
      <c r="Z64" t="s">
        <v>93</v>
      </c>
      <c r="AA64">
        <v>1</v>
      </c>
      <c r="AB64" s="7">
        <v>0</v>
      </c>
      <c r="AC64" s="6">
        <v>0</v>
      </c>
      <c r="AD64" s="6">
        <f>235509-W64</f>
        <v>30909</v>
      </c>
    </row>
    <row r="65" spans="1:37">
      <c r="A65" t="s">
        <v>684</v>
      </c>
      <c r="B65" t="s">
        <v>685</v>
      </c>
      <c r="C65" s="7">
        <f>V65+AC65+AJ65+AQ65</f>
        <v>143000</v>
      </c>
      <c r="D65" s="7">
        <f>W65+AD65</f>
        <v>173909</v>
      </c>
      <c r="R65" t="s">
        <v>686</v>
      </c>
      <c r="S65">
        <v>2101651180</v>
      </c>
      <c r="T65">
        <v>2</v>
      </c>
      <c r="U65" s="7">
        <v>71500</v>
      </c>
      <c r="V65" s="6">
        <v>143000</v>
      </c>
      <c r="W65" s="6">
        <f>V65</f>
        <v>143000</v>
      </c>
      <c r="Y65" t="s">
        <v>92</v>
      </c>
      <c r="Z65" t="s">
        <v>93</v>
      </c>
      <c r="AA65">
        <v>1</v>
      </c>
      <c r="AB65">
        <v>0</v>
      </c>
      <c r="AC65">
        <v>0</v>
      </c>
      <c r="AD65">
        <v>30909</v>
      </c>
    </row>
    <row r="66" spans="1:37">
      <c r="A66" t="s">
        <v>688</v>
      </c>
      <c r="B66" t="s">
        <v>687</v>
      </c>
      <c r="C66" s="7">
        <f>V66+AC66+AJ66+AQ66</f>
        <v>209550</v>
      </c>
      <c r="D66" s="7">
        <f>W66+AD66</f>
        <v>239050</v>
      </c>
      <c r="R66" t="s">
        <v>689</v>
      </c>
      <c r="S66">
        <v>2102500130</v>
      </c>
      <c r="T66">
        <v>3</v>
      </c>
      <c r="U66" s="7">
        <v>69850</v>
      </c>
      <c r="V66" s="6">
        <v>209550</v>
      </c>
      <c r="W66" s="6">
        <f>V66</f>
        <v>209550</v>
      </c>
      <c r="Y66" t="s">
        <v>690</v>
      </c>
      <c r="Z66" t="s">
        <v>691</v>
      </c>
      <c r="AA66">
        <v>1</v>
      </c>
      <c r="AB66" s="7">
        <v>0</v>
      </c>
      <c r="AC66" s="6">
        <v>0</v>
      </c>
      <c r="AD66" s="6">
        <f>239050-W66</f>
        <v>29500</v>
      </c>
    </row>
    <row r="67" spans="1:37">
      <c r="A67" t="s">
        <v>693</v>
      </c>
      <c r="B67" t="s">
        <v>694</v>
      </c>
      <c r="C67" s="7">
        <f>V67+AC67+AJ67+AQ67</f>
        <v>79900</v>
      </c>
      <c r="D67" s="7">
        <f>W67+AD67+AK67</f>
        <v>102627</v>
      </c>
      <c r="R67" t="s">
        <v>138</v>
      </c>
      <c r="S67">
        <v>2106376</v>
      </c>
      <c r="T67">
        <v>1</v>
      </c>
      <c r="U67" s="4">
        <v>37000</v>
      </c>
      <c r="V67">
        <f>U67*T67</f>
        <v>37000</v>
      </c>
      <c r="W67" s="6">
        <f>V67</f>
        <v>37000</v>
      </c>
      <c r="Y67" t="s">
        <v>695</v>
      </c>
      <c r="Z67">
        <v>2151084145</v>
      </c>
      <c r="AA67">
        <v>1</v>
      </c>
      <c r="AB67" s="7">
        <v>42900</v>
      </c>
      <c r="AC67" s="6">
        <v>42900</v>
      </c>
      <c r="AD67" s="6">
        <f>AC67</f>
        <v>42900</v>
      </c>
      <c r="AF67" t="s">
        <v>696</v>
      </c>
      <c r="AG67" t="s">
        <v>697</v>
      </c>
      <c r="AH67">
        <v>1</v>
      </c>
      <c r="AI67" s="7">
        <v>0</v>
      </c>
      <c r="AJ67" s="6">
        <v>0</v>
      </c>
      <c r="AK67" s="6">
        <f>65627-AD67</f>
        <v>22727</v>
      </c>
    </row>
    <row r="68" spans="1:37">
      <c r="A68" s="10" t="s">
        <v>698</v>
      </c>
      <c r="B68" t="s">
        <v>524</v>
      </c>
      <c r="C68" s="7">
        <f t="shared" ref="C68:C72" si="3">V68+AC68+AJ68+AQ68</f>
        <v>213400</v>
      </c>
      <c r="D68" s="7">
        <f t="shared" ref="D68:D72" si="4">W68+AD68+AK68</f>
        <v>244309</v>
      </c>
      <c r="R68" t="s">
        <v>525</v>
      </c>
      <c r="S68">
        <v>2101151180</v>
      </c>
      <c r="T68">
        <v>2</v>
      </c>
      <c r="U68" s="7">
        <v>106700</v>
      </c>
      <c r="V68" s="6">
        <v>213400</v>
      </c>
      <c r="W68" s="6">
        <f t="shared" ref="W68:W71" si="5">V68</f>
        <v>213400</v>
      </c>
      <c r="Y68" t="s">
        <v>92</v>
      </c>
      <c r="Z68" t="s">
        <v>93</v>
      </c>
      <c r="AA68">
        <v>1</v>
      </c>
      <c r="AB68" s="7">
        <v>0</v>
      </c>
      <c r="AC68" s="6">
        <v>0</v>
      </c>
      <c r="AD68" s="6">
        <v>30909</v>
      </c>
    </row>
    <row r="69" spans="1:37">
      <c r="A69" s="10" t="s">
        <v>701</v>
      </c>
      <c r="B69" t="s">
        <v>529</v>
      </c>
      <c r="C69" s="7">
        <f t="shared" si="3"/>
        <v>213400</v>
      </c>
      <c r="D69" s="7">
        <f t="shared" si="4"/>
        <v>244309</v>
      </c>
      <c r="R69" t="s">
        <v>530</v>
      </c>
      <c r="S69">
        <v>2101150180</v>
      </c>
      <c r="T69">
        <v>2</v>
      </c>
      <c r="U69" s="7">
        <v>106700</v>
      </c>
      <c r="V69" s="6">
        <v>213400</v>
      </c>
      <c r="W69" s="6">
        <f t="shared" si="5"/>
        <v>213400</v>
      </c>
      <c r="Y69" t="s">
        <v>92</v>
      </c>
      <c r="Z69" t="s">
        <v>699</v>
      </c>
      <c r="AA69">
        <v>1</v>
      </c>
      <c r="AB69" s="7">
        <v>0</v>
      </c>
      <c r="AC69" s="6">
        <v>0</v>
      </c>
      <c r="AD69" s="6">
        <v>30909</v>
      </c>
    </row>
    <row r="70" spans="1:37">
      <c r="A70" s="10" t="s">
        <v>702</v>
      </c>
      <c r="B70" t="s">
        <v>531</v>
      </c>
      <c r="C70" s="7">
        <f t="shared" si="3"/>
        <v>213400</v>
      </c>
      <c r="D70" s="7">
        <f t="shared" si="4"/>
        <v>244309</v>
      </c>
      <c r="R70" t="s">
        <v>533</v>
      </c>
      <c r="S70">
        <v>2101200180</v>
      </c>
      <c r="T70">
        <v>2</v>
      </c>
      <c r="U70" s="7">
        <v>106700</v>
      </c>
      <c r="V70" s="6">
        <v>213400</v>
      </c>
      <c r="W70" s="6">
        <f t="shared" si="5"/>
        <v>213400</v>
      </c>
      <c r="Y70" t="s">
        <v>92</v>
      </c>
      <c r="Z70" t="s">
        <v>700</v>
      </c>
      <c r="AA70">
        <v>1</v>
      </c>
      <c r="AB70" s="7">
        <v>0</v>
      </c>
      <c r="AC70" s="6">
        <v>0</v>
      </c>
      <c r="AD70" s="6">
        <v>30909</v>
      </c>
    </row>
    <row r="71" spans="1:37">
      <c r="A71" s="10" t="s">
        <v>703</v>
      </c>
      <c r="B71" t="s">
        <v>704</v>
      </c>
      <c r="C71" s="7">
        <f t="shared" ref="C71:C72" si="6">V71+AC71+AJ71+AQ71</f>
        <v>533500</v>
      </c>
      <c r="D71" s="7">
        <f t="shared" ref="D71:D72" si="7">W71+AD71+AK71</f>
        <v>533500</v>
      </c>
      <c r="G71" t="s">
        <v>45</v>
      </c>
      <c r="R71" t="s">
        <v>530</v>
      </c>
      <c r="S71">
        <v>2101150180</v>
      </c>
      <c r="T71">
        <v>5</v>
      </c>
      <c r="U71" s="7">
        <v>106700</v>
      </c>
      <c r="V71" s="6">
        <v>533500</v>
      </c>
      <c r="W71" s="6">
        <f t="shared" si="5"/>
        <v>533500</v>
      </c>
      <c r="AD71" s="6"/>
    </row>
    <row r="72" spans="1:37">
      <c r="A72" s="10" t="s">
        <v>705</v>
      </c>
      <c r="B72" t="s">
        <v>566</v>
      </c>
      <c r="C72" s="7">
        <f t="shared" si="6"/>
        <v>73150</v>
      </c>
      <c r="D72" s="7">
        <f t="shared" si="7"/>
        <v>103150</v>
      </c>
      <c r="R72" t="s">
        <v>302</v>
      </c>
      <c r="S72">
        <v>2102900130</v>
      </c>
      <c r="T72">
        <v>1</v>
      </c>
      <c r="U72" s="7">
        <v>73150</v>
      </c>
      <c r="V72" s="6">
        <v>73150</v>
      </c>
      <c r="W72" s="6">
        <f>V72</f>
        <v>73150</v>
      </c>
      <c r="Y72" t="s">
        <v>706</v>
      </c>
      <c r="Z72" t="s">
        <v>707</v>
      </c>
      <c r="AA72">
        <v>1</v>
      </c>
      <c r="AB72" s="6">
        <v>0</v>
      </c>
      <c r="AC72" s="6">
        <v>0</v>
      </c>
      <c r="AD72" s="6">
        <v>30000</v>
      </c>
    </row>
  </sheetData>
  <autoFilter ref="A1:AD58" xr:uid="{7DC6EAD9-8F57-4110-83A9-D2D5859429BB}">
    <sortState xmlns:xlrd2="http://schemas.microsoft.com/office/spreadsheetml/2017/richdata2" ref="A2:AD58">
      <sortCondition ref="B1:B58"/>
    </sortState>
  </autoFilter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4139-FE35-4B9E-B074-1A50AF4B0574}">
  <dimension ref="A1:I165"/>
  <sheetViews>
    <sheetView topLeftCell="A121" zoomScale="55" zoomScaleNormal="55" workbookViewId="0">
      <selection activeCell="B59" sqref="B59"/>
    </sheetView>
  </sheetViews>
  <sheetFormatPr defaultRowHeight="14.5"/>
  <cols>
    <col min="1" max="1" width="68.81640625" customWidth="1"/>
    <col min="2" max="3" width="23.6328125" customWidth="1"/>
    <col min="4" max="4" width="51.90625" customWidth="1"/>
    <col min="5" max="5" width="45.08984375" customWidth="1"/>
    <col min="6" max="6" width="56.90625" customWidth="1"/>
  </cols>
  <sheetData>
    <row r="1" spans="1:9">
      <c r="A1" t="s">
        <v>2</v>
      </c>
      <c r="B1" t="s">
        <v>0</v>
      </c>
      <c r="C1" t="s">
        <v>5</v>
      </c>
      <c r="D1" t="s">
        <v>6</v>
      </c>
      <c r="E1" t="s">
        <v>8</v>
      </c>
      <c r="F1" t="s">
        <v>9</v>
      </c>
      <c r="G1" t="s">
        <v>265</v>
      </c>
      <c r="H1" t="s">
        <v>296</v>
      </c>
      <c r="I1" t="s">
        <v>381</v>
      </c>
    </row>
    <row r="2" spans="1:9">
      <c r="A2" t="s">
        <v>287</v>
      </c>
      <c r="B2" t="s">
        <v>286</v>
      </c>
      <c r="D2" t="s">
        <v>288</v>
      </c>
    </row>
    <row r="3" spans="1:9">
      <c r="A3" t="s">
        <v>76</v>
      </c>
      <c r="B3" t="s">
        <v>77</v>
      </c>
      <c r="D3" t="s">
        <v>75</v>
      </c>
    </row>
    <row r="4" spans="1:9">
      <c r="A4" t="s">
        <v>293</v>
      </c>
      <c r="B4" t="s">
        <v>292</v>
      </c>
      <c r="D4" t="s">
        <v>294</v>
      </c>
    </row>
    <row r="5" spans="1:9">
      <c r="A5" t="s">
        <v>290</v>
      </c>
      <c r="B5" t="s">
        <v>289</v>
      </c>
      <c r="D5" t="s">
        <v>291</v>
      </c>
    </row>
    <row r="6" spans="1:9">
      <c r="A6" t="s">
        <v>247</v>
      </c>
      <c r="B6" t="s">
        <v>248</v>
      </c>
      <c r="C6" t="s">
        <v>249</v>
      </c>
      <c r="D6" t="s">
        <v>250</v>
      </c>
      <c r="E6" t="s">
        <v>358</v>
      </c>
    </row>
    <row r="7" spans="1:9">
      <c r="A7" t="s">
        <v>251</v>
      </c>
      <c r="B7" t="s">
        <v>252</v>
      </c>
      <c r="C7" t="s">
        <v>253</v>
      </c>
      <c r="D7" t="s">
        <v>254</v>
      </c>
      <c r="E7" t="s">
        <v>359</v>
      </c>
    </row>
    <row r="8" spans="1:9">
      <c r="A8" t="s">
        <v>232</v>
      </c>
      <c r="B8" t="s">
        <v>233</v>
      </c>
      <c r="C8" t="s">
        <v>234</v>
      </c>
      <c r="D8" t="s">
        <v>235</v>
      </c>
      <c r="E8" t="s">
        <v>259</v>
      </c>
      <c r="F8" t="s">
        <v>331</v>
      </c>
      <c r="G8" t="s">
        <v>339</v>
      </c>
    </row>
    <row r="9" spans="1:9">
      <c r="A9" t="s">
        <v>245</v>
      </c>
      <c r="B9">
        <v>2101551180</v>
      </c>
      <c r="C9">
        <v>25469836</v>
      </c>
      <c r="D9" t="s">
        <v>246</v>
      </c>
    </row>
    <row r="10" spans="1:9">
      <c r="A10" t="s">
        <v>238</v>
      </c>
      <c r="B10">
        <v>2101500180</v>
      </c>
      <c r="C10">
        <v>25470254</v>
      </c>
      <c r="D10" t="s">
        <v>237</v>
      </c>
    </row>
    <row r="11" spans="1:9">
      <c r="A11" t="s">
        <v>231</v>
      </c>
      <c r="B11">
        <v>2101584180</v>
      </c>
      <c r="C11" s="9">
        <v>2101584180</v>
      </c>
      <c r="D11" t="s">
        <v>230</v>
      </c>
      <c r="E11" t="s">
        <v>236</v>
      </c>
    </row>
    <row r="12" spans="1:9">
      <c r="A12" t="s">
        <v>69</v>
      </c>
      <c r="B12">
        <v>2101751112</v>
      </c>
      <c r="C12" s="9">
        <v>2101751112</v>
      </c>
      <c r="D12" t="s">
        <v>216</v>
      </c>
    </row>
    <row r="13" spans="1:9">
      <c r="A13" t="s">
        <v>113</v>
      </c>
      <c r="B13">
        <v>2101453180</v>
      </c>
      <c r="C13" s="9">
        <v>2101453180</v>
      </c>
      <c r="D13" t="s">
        <v>240</v>
      </c>
    </row>
    <row r="14" spans="1:9">
      <c r="A14" t="s">
        <v>63</v>
      </c>
      <c r="B14">
        <v>2101453190</v>
      </c>
      <c r="C14" t="s">
        <v>217</v>
      </c>
      <c r="D14" t="s">
        <v>218</v>
      </c>
    </row>
    <row r="15" spans="1:9">
      <c r="A15" t="s">
        <v>219</v>
      </c>
      <c r="B15">
        <v>2101428190</v>
      </c>
      <c r="C15" t="s">
        <v>220</v>
      </c>
      <c r="D15" t="s">
        <v>221</v>
      </c>
    </row>
    <row r="16" spans="1:9">
      <c r="A16" t="s">
        <v>227</v>
      </c>
      <c r="B16">
        <v>2101651190</v>
      </c>
      <c r="C16" t="s">
        <v>225</v>
      </c>
      <c r="D16" t="s">
        <v>226</v>
      </c>
    </row>
    <row r="17" spans="1:9">
      <c r="A17" t="s">
        <v>224</v>
      </c>
      <c r="B17">
        <v>2101684190</v>
      </c>
      <c r="C17" t="s">
        <v>222</v>
      </c>
      <c r="D17" t="s">
        <v>223</v>
      </c>
    </row>
    <row r="18" spans="1:9">
      <c r="A18" t="s">
        <v>88</v>
      </c>
      <c r="B18">
        <v>2101847443</v>
      </c>
      <c r="D18" t="s">
        <v>102</v>
      </c>
      <c r="E18" t="s">
        <v>120</v>
      </c>
    </row>
    <row r="19" spans="1:9">
      <c r="A19" t="s">
        <v>353</v>
      </c>
      <c r="B19" t="s">
        <v>86</v>
      </c>
      <c r="D19" t="s">
        <v>354</v>
      </c>
    </row>
    <row r="20" spans="1:9">
      <c r="A20" t="s">
        <v>148</v>
      </c>
      <c r="B20">
        <v>2306592173</v>
      </c>
      <c r="C20">
        <v>2306551174</v>
      </c>
      <c r="D20" t="s">
        <v>149</v>
      </c>
      <c r="E20" t="s">
        <v>255</v>
      </c>
      <c r="F20" t="s">
        <v>258</v>
      </c>
      <c r="G20" t="s">
        <v>262</v>
      </c>
      <c r="H20" t="s">
        <v>338</v>
      </c>
      <c r="I20" t="s">
        <v>401</v>
      </c>
    </row>
    <row r="21" spans="1:9">
      <c r="A21" t="s">
        <v>148</v>
      </c>
      <c r="B21">
        <v>2306592173</v>
      </c>
      <c r="C21">
        <v>2306551174</v>
      </c>
      <c r="D21" t="s">
        <v>190</v>
      </c>
      <c r="E21" t="s">
        <v>149</v>
      </c>
      <c r="F21" t="s">
        <v>239</v>
      </c>
      <c r="G21" t="s">
        <v>256</v>
      </c>
      <c r="H21" t="s">
        <v>326</v>
      </c>
      <c r="I21" t="s">
        <v>295</v>
      </c>
    </row>
    <row r="22" spans="1:9">
      <c r="A22" t="s">
        <v>350</v>
      </c>
      <c r="B22" t="s">
        <v>349</v>
      </c>
      <c r="D22" t="s">
        <v>351</v>
      </c>
      <c r="E22" t="s">
        <v>374</v>
      </c>
    </row>
    <row r="23" spans="1:9">
      <c r="A23" t="s">
        <v>277</v>
      </c>
      <c r="B23" t="s">
        <v>278</v>
      </c>
      <c r="D23" t="s">
        <v>279</v>
      </c>
    </row>
    <row r="24" spans="1:9">
      <c r="A24" t="s">
        <v>273</v>
      </c>
      <c r="B24" t="s">
        <v>272</v>
      </c>
      <c r="D24" t="s">
        <v>274</v>
      </c>
    </row>
    <row r="25" spans="1:9">
      <c r="A25" t="s">
        <v>141</v>
      </c>
      <c r="B25">
        <v>2305551288</v>
      </c>
      <c r="C25">
        <v>2305551290</v>
      </c>
      <c r="D25" t="s">
        <v>142</v>
      </c>
      <c r="E25" t="s">
        <v>201</v>
      </c>
      <c r="F25" t="s">
        <v>152</v>
      </c>
      <c r="G25" t="s">
        <v>497</v>
      </c>
    </row>
    <row r="26" spans="1:9">
      <c r="A26" t="s">
        <v>141</v>
      </c>
      <c r="B26">
        <v>2305551288</v>
      </c>
      <c r="C26">
        <v>2305551290</v>
      </c>
      <c r="D26" t="s">
        <v>152</v>
      </c>
      <c r="E26" t="s">
        <v>345</v>
      </c>
      <c r="F26" t="s">
        <v>497</v>
      </c>
    </row>
    <row r="27" spans="1:9">
      <c r="A27" t="s">
        <v>297</v>
      </c>
      <c r="B27" t="s">
        <v>298</v>
      </c>
      <c r="D27" t="s">
        <v>299</v>
      </c>
      <c r="E27" t="s">
        <v>344</v>
      </c>
    </row>
    <row r="28" spans="1:9">
      <c r="A28" t="s">
        <v>270</v>
      </c>
      <c r="B28" t="s">
        <v>269</v>
      </c>
      <c r="D28" t="s">
        <v>271</v>
      </c>
      <c r="E28" t="s">
        <v>346</v>
      </c>
      <c r="F28" t="s">
        <v>347</v>
      </c>
      <c r="G28" t="s">
        <v>348</v>
      </c>
    </row>
    <row r="29" spans="1:9">
      <c r="A29" t="s">
        <v>311</v>
      </c>
      <c r="B29" t="s">
        <v>310</v>
      </c>
      <c r="D29" t="s">
        <v>312</v>
      </c>
    </row>
    <row r="30" spans="1:9">
      <c r="A30" t="s">
        <v>284</v>
      </c>
      <c r="B30" t="s">
        <v>283</v>
      </c>
      <c r="D30" t="s">
        <v>285</v>
      </c>
      <c r="E30" t="s">
        <v>308</v>
      </c>
      <c r="F30" t="s">
        <v>309</v>
      </c>
      <c r="G30" t="s">
        <v>324</v>
      </c>
    </row>
    <row r="31" spans="1:9">
      <c r="A31" t="s">
        <v>342</v>
      </c>
      <c r="B31" t="s">
        <v>341</v>
      </c>
      <c r="D31" t="s">
        <v>343</v>
      </c>
    </row>
    <row r="32" spans="1:9">
      <c r="A32" t="s">
        <v>200</v>
      </c>
      <c r="B32">
        <v>1101531451</v>
      </c>
      <c r="C32">
        <v>1101531016</v>
      </c>
      <c r="D32" t="s">
        <v>199</v>
      </c>
      <c r="E32" t="s">
        <v>325</v>
      </c>
      <c r="F32" t="s">
        <v>200</v>
      </c>
    </row>
    <row r="33" spans="1:7">
      <c r="A33" t="s">
        <v>267</v>
      </c>
      <c r="B33">
        <v>1102070451</v>
      </c>
      <c r="D33" t="s">
        <v>268</v>
      </c>
    </row>
    <row r="34" spans="1:7">
      <c r="A34" t="s">
        <v>85</v>
      </c>
      <c r="B34">
        <v>1100525104</v>
      </c>
      <c r="D34" t="s">
        <v>118</v>
      </c>
      <c r="E34" t="s">
        <v>399</v>
      </c>
      <c r="F34" t="s">
        <v>400</v>
      </c>
    </row>
    <row r="35" spans="1:7">
      <c r="A35" t="s">
        <v>84</v>
      </c>
      <c r="B35">
        <v>1100534104</v>
      </c>
      <c r="D35" t="s">
        <v>119</v>
      </c>
      <c r="E35" t="s">
        <v>137</v>
      </c>
      <c r="F35" t="s">
        <v>257</v>
      </c>
    </row>
    <row r="36" spans="1:7">
      <c r="A36" t="s">
        <v>313</v>
      </c>
      <c r="B36" t="s">
        <v>314</v>
      </c>
      <c r="D36" t="s">
        <v>315</v>
      </c>
    </row>
    <row r="37" spans="1:7">
      <c r="A37" t="s">
        <v>186</v>
      </c>
      <c r="B37">
        <v>2105084145</v>
      </c>
      <c r="C37" t="s">
        <v>211</v>
      </c>
      <c r="D37" t="s">
        <v>212</v>
      </c>
    </row>
    <row r="38" spans="1:7">
      <c r="A38" t="s">
        <v>229</v>
      </c>
      <c r="B38">
        <v>2104402</v>
      </c>
      <c r="C38">
        <v>2104402</v>
      </c>
      <c r="D38" t="s">
        <v>228</v>
      </c>
    </row>
    <row r="39" spans="1:7">
      <c r="A39" t="s">
        <v>210</v>
      </c>
      <c r="B39">
        <v>2104405</v>
      </c>
      <c r="C39">
        <v>2104405</v>
      </c>
      <c r="D39" t="s">
        <v>209</v>
      </c>
    </row>
    <row r="40" spans="1:7">
      <c r="A40" t="s">
        <v>333</v>
      </c>
      <c r="B40" t="s">
        <v>332</v>
      </c>
      <c r="D40" t="s">
        <v>334</v>
      </c>
    </row>
    <row r="41" spans="1:7">
      <c r="A41" t="s">
        <v>73</v>
      </c>
      <c r="B41">
        <v>2103300125</v>
      </c>
      <c r="D41" t="s">
        <v>71</v>
      </c>
    </row>
    <row r="42" spans="1:7">
      <c r="A42" t="s">
        <v>214</v>
      </c>
      <c r="B42">
        <v>2104228230</v>
      </c>
      <c r="C42" s="9">
        <v>2104228230</v>
      </c>
      <c r="D42" t="s">
        <v>215</v>
      </c>
    </row>
    <row r="43" spans="1:7">
      <c r="A43" t="s">
        <v>101</v>
      </c>
      <c r="B43">
        <v>2103400120</v>
      </c>
      <c r="D43" t="s">
        <v>100</v>
      </c>
      <c r="E43" t="s">
        <v>116</v>
      </c>
      <c r="F43" t="s">
        <v>117</v>
      </c>
    </row>
    <row r="44" spans="1:7">
      <c r="A44" t="s">
        <v>72</v>
      </c>
      <c r="B44">
        <v>2104170104</v>
      </c>
      <c r="D44" t="s">
        <v>70</v>
      </c>
    </row>
    <row r="45" spans="1:7">
      <c r="A45" t="s">
        <v>79</v>
      </c>
      <c r="B45" t="s">
        <v>80</v>
      </c>
      <c r="D45" t="s">
        <v>78</v>
      </c>
    </row>
    <row r="46" spans="1:7">
      <c r="A46" t="s">
        <v>241</v>
      </c>
      <c r="B46" t="s">
        <v>242</v>
      </c>
      <c r="C46" t="s">
        <v>243</v>
      </c>
      <c r="D46" t="s">
        <v>244</v>
      </c>
    </row>
    <row r="47" spans="1:7">
      <c r="A47" t="s">
        <v>241</v>
      </c>
      <c r="B47" t="s">
        <v>242</v>
      </c>
      <c r="D47" t="s">
        <v>306</v>
      </c>
    </row>
    <row r="48" spans="1:7">
      <c r="A48" t="s">
        <v>281</v>
      </c>
      <c r="B48" t="s">
        <v>282</v>
      </c>
      <c r="D48" t="s">
        <v>280</v>
      </c>
      <c r="E48" t="s">
        <v>307</v>
      </c>
      <c r="F48" t="s">
        <v>340</v>
      </c>
      <c r="G48" t="s">
        <v>378</v>
      </c>
    </row>
    <row r="49" spans="1:8">
      <c r="A49" t="s">
        <v>98</v>
      </c>
      <c r="B49" t="s">
        <v>99</v>
      </c>
      <c r="D49" t="s">
        <v>97</v>
      </c>
    </row>
    <row r="50" spans="1:8">
      <c r="A50" t="s">
        <v>98</v>
      </c>
      <c r="B50" t="s">
        <v>99</v>
      </c>
      <c r="C50" t="s">
        <v>260</v>
      </c>
      <c r="D50" t="s">
        <v>261</v>
      </c>
    </row>
    <row r="51" spans="1:8">
      <c r="A51" t="s">
        <v>318</v>
      </c>
      <c r="B51" t="s">
        <v>319</v>
      </c>
      <c r="D51" t="s">
        <v>320</v>
      </c>
    </row>
    <row r="52" spans="1:8">
      <c r="A52" t="s">
        <v>322</v>
      </c>
      <c r="B52" t="s">
        <v>323</v>
      </c>
      <c r="D52" t="s">
        <v>321</v>
      </c>
    </row>
    <row r="53" spans="1:8">
      <c r="A53" t="s">
        <v>303</v>
      </c>
      <c r="B53" t="s">
        <v>304</v>
      </c>
      <c r="D53" t="s">
        <v>305</v>
      </c>
    </row>
    <row r="54" spans="1:8">
      <c r="A54" t="s">
        <v>196</v>
      </c>
      <c r="B54" t="s">
        <v>197</v>
      </c>
      <c r="C54" t="s">
        <v>195</v>
      </c>
      <c r="D54" t="s">
        <v>194</v>
      </c>
    </row>
    <row r="55" spans="1:8">
      <c r="A55" t="s">
        <v>181</v>
      </c>
      <c r="B55">
        <v>2204551186</v>
      </c>
      <c r="C55">
        <v>2204551116</v>
      </c>
      <c r="D55" t="s">
        <v>180</v>
      </c>
      <c r="E55" t="s">
        <v>187</v>
      </c>
      <c r="F55" t="s">
        <v>180</v>
      </c>
    </row>
    <row r="56" spans="1:8">
      <c r="A56" t="s">
        <v>145</v>
      </c>
      <c r="B56">
        <v>2202051112</v>
      </c>
      <c r="C56">
        <v>2202051117</v>
      </c>
      <c r="D56" t="s">
        <v>146</v>
      </c>
    </row>
    <row r="57" spans="1:8">
      <c r="A57" t="s">
        <v>171</v>
      </c>
      <c r="B57">
        <v>2204051148</v>
      </c>
      <c r="C57">
        <v>2204051155</v>
      </c>
      <c r="D57" t="s">
        <v>170</v>
      </c>
      <c r="E57" t="s">
        <v>182</v>
      </c>
      <c r="F57" t="s">
        <v>193</v>
      </c>
      <c r="G57" t="s">
        <v>193</v>
      </c>
      <c r="H57" t="s">
        <v>585</v>
      </c>
    </row>
    <row r="58" spans="1:8">
      <c r="A58" t="s">
        <v>163</v>
      </c>
      <c r="B58">
        <v>2205500121</v>
      </c>
      <c r="C58">
        <v>2308051144</v>
      </c>
      <c r="D58" t="s">
        <v>164</v>
      </c>
      <c r="E58" t="s">
        <v>202</v>
      </c>
    </row>
    <row r="59" spans="1:8">
      <c r="A59" t="s">
        <v>159</v>
      </c>
      <c r="B59" t="s">
        <v>160</v>
      </c>
      <c r="C59" t="s">
        <v>157</v>
      </c>
      <c r="D59" t="s">
        <v>158</v>
      </c>
      <c r="E59" t="s">
        <v>179</v>
      </c>
    </row>
    <row r="60" spans="1:8">
      <c r="A60" t="s">
        <v>150</v>
      </c>
      <c r="B60">
        <v>2201058106</v>
      </c>
      <c r="C60">
        <v>2201058165</v>
      </c>
      <c r="D60" t="s">
        <v>151</v>
      </c>
      <c r="E60" t="s">
        <v>191</v>
      </c>
      <c r="F60" t="s">
        <v>208</v>
      </c>
    </row>
    <row r="61" spans="1:8">
      <c r="A61" t="s">
        <v>144</v>
      </c>
      <c r="B61">
        <v>2201051116</v>
      </c>
      <c r="C61">
        <v>2201051112</v>
      </c>
      <c r="D61" t="s">
        <v>143</v>
      </c>
      <c r="E61" t="s">
        <v>147</v>
      </c>
      <c r="F61" t="s">
        <v>198</v>
      </c>
      <c r="G61" t="s">
        <v>207</v>
      </c>
    </row>
    <row r="62" spans="1:8">
      <c r="A62" t="s">
        <v>169</v>
      </c>
      <c r="B62">
        <v>2201050106</v>
      </c>
      <c r="C62">
        <v>2201050112</v>
      </c>
      <c r="D62" t="s">
        <v>166</v>
      </c>
      <c r="E62" t="s">
        <v>189</v>
      </c>
      <c r="F62" t="s">
        <v>192</v>
      </c>
      <c r="G62" t="s">
        <v>213</v>
      </c>
    </row>
    <row r="63" spans="1:8">
      <c r="A63" t="s">
        <v>177</v>
      </c>
      <c r="B63">
        <v>2201052106</v>
      </c>
      <c r="C63">
        <v>2201052112</v>
      </c>
      <c r="D63" t="s">
        <v>178</v>
      </c>
      <c r="E63" t="s">
        <v>203</v>
      </c>
    </row>
    <row r="64" spans="1:8">
      <c r="A64" t="s">
        <v>167</v>
      </c>
      <c r="B64">
        <v>2201057106</v>
      </c>
      <c r="C64">
        <v>2201057112</v>
      </c>
      <c r="D64" t="s">
        <v>165</v>
      </c>
      <c r="E64" t="s">
        <v>168</v>
      </c>
      <c r="F64" t="s">
        <v>204</v>
      </c>
    </row>
    <row r="65" spans="1:4">
      <c r="A65" t="s">
        <v>357</v>
      </c>
      <c r="B65" t="s">
        <v>356</v>
      </c>
      <c r="D65" t="s">
        <v>355</v>
      </c>
    </row>
    <row r="66" spans="1:4">
      <c r="A66" t="s">
        <v>361</v>
      </c>
      <c r="B66" t="s">
        <v>360</v>
      </c>
      <c r="D66" t="s">
        <v>362</v>
      </c>
    </row>
    <row r="67" spans="1:4">
      <c r="A67" t="s">
        <v>126</v>
      </c>
      <c r="B67" t="s">
        <v>364</v>
      </c>
      <c r="D67" t="s">
        <v>363</v>
      </c>
    </row>
    <row r="68" spans="1:4">
      <c r="A68" t="s">
        <v>368</v>
      </c>
      <c r="B68" t="s">
        <v>365</v>
      </c>
      <c r="D68" t="s">
        <v>373</v>
      </c>
    </row>
    <row r="69" spans="1:4">
      <c r="A69" t="s">
        <v>369</v>
      </c>
      <c r="B69" t="s">
        <v>366</v>
      </c>
      <c r="D69" t="s">
        <v>371</v>
      </c>
    </row>
    <row r="70" spans="1:4">
      <c r="A70" t="s">
        <v>370</v>
      </c>
      <c r="B70" t="s">
        <v>367</v>
      </c>
      <c r="D70" t="s">
        <v>372</v>
      </c>
    </row>
    <row r="71" spans="1:4">
      <c r="A71" t="s">
        <v>376</v>
      </c>
      <c r="B71" t="s">
        <v>377</v>
      </c>
      <c r="D71" t="s">
        <v>375</v>
      </c>
    </row>
    <row r="72" spans="1:4">
      <c r="A72" t="s">
        <v>63</v>
      </c>
      <c r="B72" t="s">
        <v>383</v>
      </c>
      <c r="D72" t="s">
        <v>385</v>
      </c>
    </row>
    <row r="73" spans="1:4">
      <c r="A73" t="s">
        <v>227</v>
      </c>
      <c r="B73" t="s">
        <v>384</v>
      </c>
      <c r="D73" t="s">
        <v>386</v>
      </c>
    </row>
    <row r="74" spans="1:4">
      <c r="A74" t="s">
        <v>388</v>
      </c>
      <c r="B74" t="s">
        <v>387</v>
      </c>
      <c r="D74" t="s">
        <v>389</v>
      </c>
    </row>
    <row r="75" spans="1:4">
      <c r="A75" t="s">
        <v>391</v>
      </c>
      <c r="B75" t="s">
        <v>390</v>
      </c>
      <c r="D75" t="s">
        <v>392</v>
      </c>
    </row>
    <row r="76" spans="1:4">
      <c r="A76" t="s">
        <v>394</v>
      </c>
      <c r="B76" t="s">
        <v>393</v>
      </c>
      <c r="D76" t="s">
        <v>395</v>
      </c>
    </row>
    <row r="77" spans="1:4">
      <c r="A77" t="s">
        <v>397</v>
      </c>
      <c r="B77" t="s">
        <v>396</v>
      </c>
      <c r="D77" t="s">
        <v>398</v>
      </c>
    </row>
    <row r="78" spans="1:4">
      <c r="A78" t="s">
        <v>403</v>
      </c>
      <c r="B78" t="s">
        <v>402</v>
      </c>
      <c r="D78" t="s">
        <v>404</v>
      </c>
    </row>
    <row r="79" spans="1:4">
      <c r="B79" t="s">
        <v>406</v>
      </c>
      <c r="D79" t="s">
        <v>405</v>
      </c>
    </row>
    <row r="80" spans="1:4">
      <c r="B80" t="s">
        <v>406</v>
      </c>
      <c r="D80" t="s">
        <v>407</v>
      </c>
    </row>
    <row r="81" spans="2:5">
      <c r="B81" t="s">
        <v>408</v>
      </c>
      <c r="D81" t="s">
        <v>395</v>
      </c>
    </row>
    <row r="82" spans="2:5">
      <c r="B82" t="s">
        <v>402</v>
      </c>
      <c r="D82" t="s">
        <v>404</v>
      </c>
    </row>
    <row r="83" spans="2:5">
      <c r="B83">
        <v>2306592173</v>
      </c>
      <c r="D83" t="s">
        <v>401</v>
      </c>
    </row>
    <row r="84" spans="2:5">
      <c r="B84" t="s">
        <v>406</v>
      </c>
      <c r="D84" t="s">
        <v>409</v>
      </c>
    </row>
    <row r="85" spans="2:5">
      <c r="B85" t="s">
        <v>406</v>
      </c>
      <c r="D85" t="s">
        <v>410</v>
      </c>
    </row>
    <row r="86" spans="2:5">
      <c r="B86" t="s">
        <v>412</v>
      </c>
      <c r="D86" t="s">
        <v>411</v>
      </c>
    </row>
    <row r="87" spans="2:5">
      <c r="B87" t="s">
        <v>414</v>
      </c>
      <c r="D87" t="s">
        <v>413</v>
      </c>
    </row>
    <row r="88" spans="2:5">
      <c r="B88" t="s">
        <v>106</v>
      </c>
      <c r="D88" t="s">
        <v>415</v>
      </c>
    </row>
    <row r="89" spans="2:5">
      <c r="B89" t="s">
        <v>412</v>
      </c>
      <c r="D89" t="s">
        <v>416</v>
      </c>
    </row>
    <row r="90" spans="2:5">
      <c r="B90" t="s">
        <v>418</v>
      </c>
      <c r="D90" t="s">
        <v>417</v>
      </c>
    </row>
    <row r="91" spans="2:5">
      <c r="B91" t="s">
        <v>420</v>
      </c>
      <c r="D91" t="s">
        <v>419</v>
      </c>
      <c r="E91" t="s">
        <v>643</v>
      </c>
    </row>
    <row r="92" spans="2:5">
      <c r="B92" t="s">
        <v>422</v>
      </c>
      <c r="D92" t="s">
        <v>421</v>
      </c>
    </row>
    <row r="93" spans="2:5">
      <c r="B93" t="s">
        <v>424</v>
      </c>
      <c r="D93" t="s">
        <v>423</v>
      </c>
    </row>
    <row r="94" spans="2:5">
      <c r="B94" t="s">
        <v>426</v>
      </c>
      <c r="D94" t="s">
        <v>425</v>
      </c>
    </row>
    <row r="95" spans="2:5">
      <c r="B95" t="s">
        <v>110</v>
      </c>
      <c r="D95" t="s">
        <v>427</v>
      </c>
    </row>
    <row r="96" spans="2:5">
      <c r="B96" t="s">
        <v>286</v>
      </c>
      <c r="D96" t="s">
        <v>428</v>
      </c>
    </row>
    <row r="97" spans="2:4">
      <c r="B97" t="s">
        <v>430</v>
      </c>
      <c r="D97" t="s">
        <v>429</v>
      </c>
    </row>
    <row r="98" spans="2:4">
      <c r="B98" t="s">
        <v>412</v>
      </c>
      <c r="D98" t="s">
        <v>431</v>
      </c>
    </row>
    <row r="99" spans="2:4">
      <c r="B99" t="s">
        <v>433</v>
      </c>
      <c r="D99" t="s">
        <v>432</v>
      </c>
    </row>
    <row r="100" spans="2:4">
      <c r="B100" t="s">
        <v>383</v>
      </c>
      <c r="D100" t="s">
        <v>385</v>
      </c>
    </row>
    <row r="101" spans="2:4">
      <c r="B101" t="s">
        <v>384</v>
      </c>
      <c r="D101" t="s">
        <v>386</v>
      </c>
    </row>
    <row r="102" spans="2:4">
      <c r="B102" t="s">
        <v>435</v>
      </c>
      <c r="D102" t="s">
        <v>434</v>
      </c>
    </row>
    <row r="103" spans="2:4">
      <c r="B103" t="s">
        <v>435</v>
      </c>
      <c r="D103" t="s">
        <v>436</v>
      </c>
    </row>
    <row r="104" spans="2:4">
      <c r="B104" t="s">
        <v>106</v>
      </c>
      <c r="D104" t="s">
        <v>437</v>
      </c>
    </row>
    <row r="105" spans="2:4">
      <c r="B105">
        <v>2306592173</v>
      </c>
      <c r="D105" t="s">
        <v>295</v>
      </c>
    </row>
    <row r="106" spans="2:4">
      <c r="B106" t="s">
        <v>252</v>
      </c>
      <c r="D106" t="s">
        <v>398</v>
      </c>
    </row>
    <row r="107" spans="2:4">
      <c r="B107" t="s">
        <v>439</v>
      </c>
      <c r="D107" t="s">
        <v>438</v>
      </c>
    </row>
    <row r="108" spans="2:4">
      <c r="B108" t="s">
        <v>441</v>
      </c>
      <c r="D108" t="s">
        <v>440</v>
      </c>
    </row>
    <row r="109" spans="2:4">
      <c r="B109" t="s">
        <v>412</v>
      </c>
      <c r="D109" t="s">
        <v>442</v>
      </c>
    </row>
    <row r="110" spans="2:4">
      <c r="B110" t="s">
        <v>443</v>
      </c>
      <c r="D110" t="s">
        <v>400</v>
      </c>
    </row>
    <row r="111" spans="2:4">
      <c r="B111" t="s">
        <v>445</v>
      </c>
      <c r="D111" t="s">
        <v>444</v>
      </c>
    </row>
    <row r="112" spans="2:4">
      <c r="B112" t="s">
        <v>445</v>
      </c>
      <c r="D112" t="s">
        <v>446</v>
      </c>
    </row>
    <row r="113" spans="2:4">
      <c r="B113" t="s">
        <v>448</v>
      </c>
      <c r="D113" t="s">
        <v>447</v>
      </c>
    </row>
    <row r="114" spans="2:4">
      <c r="B114" t="s">
        <v>443</v>
      </c>
      <c r="D114" t="s">
        <v>399</v>
      </c>
    </row>
    <row r="115" spans="2:4">
      <c r="B115" t="s">
        <v>450</v>
      </c>
      <c r="D115" t="s">
        <v>449</v>
      </c>
    </row>
    <row r="116" spans="2:4">
      <c r="B116" t="s">
        <v>452</v>
      </c>
      <c r="D116" t="s">
        <v>451</v>
      </c>
    </row>
    <row r="117" spans="2:4">
      <c r="B117" t="s">
        <v>454</v>
      </c>
      <c r="D117" t="s">
        <v>453</v>
      </c>
    </row>
    <row r="118" spans="2:4">
      <c r="B118" t="s">
        <v>456</v>
      </c>
      <c r="D118" t="s">
        <v>455</v>
      </c>
    </row>
    <row r="119" spans="2:4">
      <c r="B119" t="s">
        <v>456</v>
      </c>
      <c r="D119" t="s">
        <v>457</v>
      </c>
    </row>
    <row r="120" spans="2:4">
      <c r="B120" t="s">
        <v>456</v>
      </c>
      <c r="D120" t="s">
        <v>458</v>
      </c>
    </row>
    <row r="121" spans="2:4">
      <c r="B121" t="s">
        <v>460</v>
      </c>
      <c r="D121" t="s">
        <v>459</v>
      </c>
    </row>
    <row r="122" spans="2:4">
      <c r="B122" t="s">
        <v>460</v>
      </c>
      <c r="D122" t="s">
        <v>461</v>
      </c>
    </row>
    <row r="123" spans="2:4">
      <c r="B123" t="s">
        <v>426</v>
      </c>
      <c r="D123" t="s">
        <v>462</v>
      </c>
    </row>
    <row r="124" spans="2:4">
      <c r="B124" t="s">
        <v>426</v>
      </c>
      <c r="D124" t="s">
        <v>463</v>
      </c>
    </row>
    <row r="125" spans="2:4">
      <c r="B125" t="s">
        <v>465</v>
      </c>
      <c r="D125" t="s">
        <v>464</v>
      </c>
    </row>
    <row r="126" spans="2:4">
      <c r="B126" t="s">
        <v>467</v>
      </c>
      <c r="D126" t="s">
        <v>466</v>
      </c>
    </row>
    <row r="127" spans="2:4">
      <c r="B127" t="s">
        <v>467</v>
      </c>
      <c r="D127" t="s">
        <v>468</v>
      </c>
    </row>
    <row r="128" spans="2:4">
      <c r="B128" t="s">
        <v>470</v>
      </c>
      <c r="D128" t="s">
        <v>469</v>
      </c>
    </row>
    <row r="129" spans="2:4">
      <c r="B129" t="s">
        <v>470</v>
      </c>
      <c r="D129" t="s">
        <v>471</v>
      </c>
    </row>
    <row r="130" spans="2:4">
      <c r="B130" t="s">
        <v>473</v>
      </c>
      <c r="D130" t="s">
        <v>472</v>
      </c>
    </row>
    <row r="131" spans="2:4">
      <c r="B131" t="s">
        <v>473</v>
      </c>
      <c r="D131" t="s">
        <v>474</v>
      </c>
    </row>
    <row r="132" spans="2:4">
      <c r="B132" t="s">
        <v>160</v>
      </c>
      <c r="D132" t="s">
        <v>475</v>
      </c>
    </row>
    <row r="133" spans="2:4">
      <c r="B133" t="s">
        <v>477</v>
      </c>
      <c r="D133" t="s">
        <v>476</v>
      </c>
    </row>
    <row r="134" spans="2:4">
      <c r="B134" t="s">
        <v>479</v>
      </c>
      <c r="D134" t="s">
        <v>478</v>
      </c>
    </row>
    <row r="135" spans="2:4">
      <c r="B135" t="s">
        <v>481</v>
      </c>
      <c r="D135" t="s">
        <v>480</v>
      </c>
    </row>
    <row r="136" spans="2:4">
      <c r="B136" t="s">
        <v>483</v>
      </c>
      <c r="D136" t="s">
        <v>482</v>
      </c>
    </row>
    <row r="137" spans="2:4">
      <c r="B137" t="s">
        <v>485</v>
      </c>
      <c r="D137" t="s">
        <v>484</v>
      </c>
    </row>
    <row r="138" spans="2:4">
      <c r="B138" t="s">
        <v>487</v>
      </c>
      <c r="D138" t="s">
        <v>486</v>
      </c>
    </row>
    <row r="139" spans="2:4">
      <c r="B139" t="s">
        <v>485</v>
      </c>
      <c r="D139" t="s">
        <v>488</v>
      </c>
    </row>
    <row r="140" spans="2:4">
      <c r="B140" t="s">
        <v>487</v>
      </c>
      <c r="D140" t="s">
        <v>489</v>
      </c>
    </row>
    <row r="141" spans="2:4">
      <c r="B141" t="s">
        <v>491</v>
      </c>
      <c r="D141" t="s">
        <v>490</v>
      </c>
    </row>
    <row r="142" spans="2:4">
      <c r="B142" t="s">
        <v>493</v>
      </c>
      <c r="D142" t="s">
        <v>492</v>
      </c>
    </row>
    <row r="143" spans="2:4">
      <c r="B143" t="s">
        <v>495</v>
      </c>
      <c r="D143" t="s">
        <v>494</v>
      </c>
    </row>
    <row r="144" spans="2:4">
      <c r="B144" t="s">
        <v>473</v>
      </c>
      <c r="D144" t="s">
        <v>496</v>
      </c>
    </row>
    <row r="145" spans="2:5">
      <c r="B145" t="s">
        <v>387</v>
      </c>
      <c r="D145" t="s">
        <v>389</v>
      </c>
    </row>
    <row r="146" spans="2:5">
      <c r="B146">
        <v>7300451</v>
      </c>
      <c r="D146" t="s">
        <v>535</v>
      </c>
      <c r="E146" t="s">
        <v>536</v>
      </c>
    </row>
    <row r="147" spans="2:5">
      <c r="B147" s="10" t="s">
        <v>567</v>
      </c>
      <c r="D147" t="s">
        <v>566</v>
      </c>
    </row>
    <row r="148" spans="2:5">
      <c r="B148" s="10" t="s">
        <v>319</v>
      </c>
      <c r="D148" t="s">
        <v>590</v>
      </c>
    </row>
    <row r="149" spans="2:5">
      <c r="B149" s="10" t="s">
        <v>323</v>
      </c>
      <c r="D149" t="s">
        <v>591</v>
      </c>
    </row>
    <row r="150" spans="2:5">
      <c r="B150" t="s">
        <v>594</v>
      </c>
      <c r="D150" t="s">
        <v>595</v>
      </c>
    </row>
    <row r="151" spans="2:5">
      <c r="B151" t="s">
        <v>598</v>
      </c>
      <c r="D151" t="s">
        <v>596</v>
      </c>
    </row>
    <row r="152" spans="2:5">
      <c r="B152" t="s">
        <v>598</v>
      </c>
      <c r="D152" t="s">
        <v>597</v>
      </c>
    </row>
    <row r="153" spans="2:5">
      <c r="B153" t="s">
        <v>599</v>
      </c>
      <c r="D153" t="s">
        <v>600</v>
      </c>
    </row>
    <row r="154" spans="2:5">
      <c r="B154" t="s">
        <v>601</v>
      </c>
      <c r="D154" t="s">
        <v>602</v>
      </c>
    </row>
    <row r="155" spans="2:5">
      <c r="B155" t="s">
        <v>445</v>
      </c>
      <c r="D155" t="s">
        <v>603</v>
      </c>
    </row>
    <row r="156" spans="2:5">
      <c r="B156" t="s">
        <v>604</v>
      </c>
      <c r="D156" t="s">
        <v>605</v>
      </c>
    </row>
    <row r="157" spans="2:5">
      <c r="B157" t="s">
        <v>610</v>
      </c>
      <c r="D157" t="s">
        <v>611</v>
      </c>
    </row>
    <row r="158" spans="2:5">
      <c r="B158" t="s">
        <v>610</v>
      </c>
      <c r="D158" t="s">
        <v>612</v>
      </c>
    </row>
    <row r="159" spans="2:5">
      <c r="B159" t="s">
        <v>610</v>
      </c>
      <c r="D159" t="s">
        <v>612</v>
      </c>
    </row>
    <row r="160" spans="2:5">
      <c r="B160" t="s">
        <v>610</v>
      </c>
      <c r="D160" t="s">
        <v>613</v>
      </c>
    </row>
    <row r="161" spans="2:4">
      <c r="B161">
        <v>2101462303</v>
      </c>
      <c r="D161" t="s">
        <v>614</v>
      </c>
    </row>
    <row r="162" spans="2:4">
      <c r="B162">
        <v>2101466148</v>
      </c>
      <c r="D162" t="s">
        <v>618</v>
      </c>
    </row>
    <row r="163" spans="2:4">
      <c r="B163" t="s">
        <v>619</v>
      </c>
      <c r="D163" t="s">
        <v>620</v>
      </c>
    </row>
    <row r="164" spans="2:4">
      <c r="B164" t="s">
        <v>636</v>
      </c>
      <c r="D164" t="s">
        <v>635</v>
      </c>
    </row>
    <row r="165" spans="2:4">
      <c r="B165" t="s">
        <v>637</v>
      </c>
      <c r="D165" t="s">
        <v>638</v>
      </c>
    </row>
  </sheetData>
  <autoFilter ref="A1:H60" xr:uid="{2A3347E4-1149-4CDD-AD2D-B30F73BF225C}">
    <sortState xmlns:xlrd2="http://schemas.microsoft.com/office/spreadsheetml/2017/richdata2" ref="A2:H64">
      <sortCondition ref="A1:A6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59F9DFD4B8748A2D4959C4479AE49" ma:contentTypeVersion="7" ma:contentTypeDescription="Create a new document." ma:contentTypeScope="" ma:versionID="3262a571270202fb9e9449cfeaf8a869">
  <xsd:schema xmlns:xsd="http://www.w3.org/2001/XMLSchema" xmlns:xs="http://www.w3.org/2001/XMLSchema" xmlns:p="http://schemas.microsoft.com/office/2006/metadata/properties" xmlns:ns3="df0095c4-f9a3-402e-9bb8-453472f5ab12" xmlns:ns4="f912ee8c-e39d-427f-b35f-3fe5c034c41e" targetNamespace="http://schemas.microsoft.com/office/2006/metadata/properties" ma:root="true" ma:fieldsID="a21a5724a9cea7d682aea08faf303265" ns3:_="" ns4:_="">
    <xsd:import namespace="df0095c4-f9a3-402e-9bb8-453472f5ab12"/>
    <xsd:import namespace="f912ee8c-e39d-427f-b35f-3fe5c034c4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095c4-f9a3-402e-9bb8-453472f5ab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2ee8c-e39d-427f-b35f-3fe5c034c4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34A77D-1012-48B0-8592-6B64128F98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2BBD2F-86E9-4DDD-AB93-57CFE0CDC7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71BDF8-9620-43FE-BFCE-C45D25930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095c4-f9a3-402e-9bb8-453472f5ab12"/>
    <ds:schemaRef ds:uri="f912ee8c-e39d-427f-b35f-3fe5c034c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Single</vt:lpstr>
      <vt:lpstr>Item Bundle</vt:lpstr>
      <vt:lpstr>Item 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Miftah Ar Rahman</dc:creator>
  <cp:lastModifiedBy>Andra Miftah Ar Rahman</cp:lastModifiedBy>
  <dcterms:created xsi:type="dcterms:W3CDTF">2020-06-03T11:10:26Z</dcterms:created>
  <dcterms:modified xsi:type="dcterms:W3CDTF">2020-12-31T04:54:57Z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0x0101000B559F9DFD4B8748A2D4959C4479AE49</vt:lpwstr>
  </property>
</Properties>
</file>