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IDBR\K-RRT\excel\"/>
    </mc:Choice>
  </mc:AlternateContent>
  <xr:revisionPtr revIDLastSave="0" documentId="13_ncr:1_{B292A3E3-637A-4CB0-9647-88D2819E6A5D}" xr6:coauthVersionLast="47" xr6:coauthVersionMax="47" xr10:uidLastSave="{00000000-0000-0000-0000-000000000000}"/>
  <bookViews>
    <workbookView xWindow="-28920" yWindow="-960" windowWidth="29040" windowHeight="15840" activeTab="1" xr2:uid="{00000000-000D-0000-FFFF-FFFF00000000}"/>
  </bookViews>
  <sheets>
    <sheet name="Sheet1" sheetId="1" r:id="rId1"/>
    <sheet name="setting_forsmall" sheetId="8" r:id="rId2"/>
    <sheet name="new_setting" sheetId="7" r:id="rId3"/>
    <sheet name="no_price" sheetId="2" r:id="rId4"/>
    <sheet name="price" sheetId="3" r:id="rId5"/>
    <sheet name="Sheet6" sheetId="6" r:id="rId6"/>
    <sheet name="tl" sheetId="5" r:id="rId7"/>
  </sheets>
  <definedNames>
    <definedName name="result_noprice_1" localSheetId="3">no_price!$C$20:$AE$25</definedName>
    <definedName name="result_price" localSheetId="4">price!$D$5:$AF$8</definedName>
    <definedName name="result_price_1" localSheetId="3">no_price!$B$6:$AD$9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8" l="1"/>
  <c r="J34" i="8"/>
  <c r="J32" i="8"/>
  <c r="J33" i="8"/>
  <c r="J31" i="8"/>
  <c r="J30" i="8"/>
  <c r="N18" i="1"/>
  <c r="L34" i="3"/>
  <c r="Q34" i="3"/>
  <c r="V34" i="3"/>
  <c r="AA34" i="3"/>
  <c r="AA33" i="3"/>
  <c r="V33" i="3"/>
  <c r="Q33" i="3"/>
  <c r="L33" i="3"/>
  <c r="AA32" i="3"/>
  <c r="Q32" i="3"/>
  <c r="L7" i="3"/>
  <c r="V7" i="3"/>
  <c r="AA6" i="3"/>
  <c r="AA7" i="3"/>
  <c r="V6" i="3"/>
  <c r="Q6" i="3"/>
  <c r="Q7" i="3"/>
  <c r="AA5" i="3"/>
  <c r="Q5" i="3"/>
  <c r="R23" i="2"/>
  <c r="R22" i="2"/>
  <c r="R21" i="2"/>
  <c r="R20" i="2"/>
  <c r="O23" i="2"/>
  <c r="O22" i="2"/>
  <c r="O21" i="2"/>
  <c r="O20" i="2"/>
  <c r="L23" i="2"/>
  <c r="L22" i="2"/>
  <c r="L21" i="2"/>
  <c r="L20" i="2"/>
  <c r="Y7" i="2"/>
  <c r="Y8" i="2"/>
  <c r="Y9" i="2"/>
  <c r="T7" i="2"/>
  <c r="T8" i="2"/>
  <c r="T9" i="2"/>
  <c r="O7" i="2"/>
  <c r="O8" i="2"/>
  <c r="O9" i="2"/>
  <c r="J7" i="2"/>
  <c r="J8" i="2"/>
  <c r="J9" i="2"/>
  <c r="AD6" i="2"/>
  <c r="Y6" i="2"/>
  <c r="T6" i="2"/>
  <c r="O6" i="2"/>
  <c r="J6" i="2"/>
  <c r="P22" i="8"/>
  <c r="P23" i="8"/>
  <c r="P24" i="8"/>
  <c r="P25" i="8"/>
  <c r="F25" i="8" s="1"/>
  <c r="G25" i="8" s="1"/>
  <c r="P26" i="8"/>
  <c r="P21" i="8"/>
  <c r="F21" i="8" s="1"/>
  <c r="G21" i="8" s="1"/>
  <c r="F26" i="8"/>
  <c r="G26" i="8" s="1"/>
  <c r="N26" i="8"/>
  <c r="M26" i="8"/>
  <c r="N25" i="8"/>
  <c r="M25" i="8"/>
  <c r="N24" i="8"/>
  <c r="M24" i="8"/>
  <c r="F24" i="8"/>
  <c r="G24" i="8" s="1"/>
  <c r="N23" i="8"/>
  <c r="M23" i="8"/>
  <c r="F23" i="8"/>
  <c r="G23" i="8" s="1"/>
  <c r="N22" i="8"/>
  <c r="M22" i="8"/>
  <c r="F22" i="8"/>
  <c r="G22" i="8" s="1"/>
  <c r="N21" i="8"/>
  <c r="M21" i="8"/>
  <c r="P5" i="8"/>
  <c r="F5" i="8" s="1"/>
  <c r="G5" i="8" s="1"/>
  <c r="S46" i="3"/>
  <c r="Y47" i="3"/>
  <c r="V47" i="3"/>
  <c r="S47" i="3"/>
  <c r="Y46" i="3"/>
  <c r="V46" i="3"/>
  <c r="V45" i="3"/>
  <c r="Q12" i="3"/>
  <c r="N12" i="3"/>
  <c r="K12" i="3"/>
  <c r="Q11" i="3"/>
  <c r="N11" i="3"/>
  <c r="N10" i="3"/>
  <c r="K18" i="8"/>
  <c r="K17" i="8"/>
  <c r="K16" i="8"/>
  <c r="K15" i="8"/>
  <c r="K14" i="8"/>
  <c r="K13" i="8"/>
  <c r="P10" i="8"/>
  <c r="F10" i="8" s="1"/>
  <c r="G10" i="8" s="1"/>
  <c r="N10" i="8"/>
  <c r="M10" i="8"/>
  <c r="P9" i="8"/>
  <c r="F9" i="8" s="1"/>
  <c r="G9" i="8" s="1"/>
  <c r="N9" i="8"/>
  <c r="M9" i="8"/>
  <c r="P7" i="8"/>
  <c r="N7" i="8"/>
  <c r="M7" i="8"/>
  <c r="F7" i="8"/>
  <c r="G7" i="8" s="1"/>
  <c r="P8" i="8"/>
  <c r="F8" i="8" s="1"/>
  <c r="G8" i="8" s="1"/>
  <c r="N8" i="8"/>
  <c r="M8" i="8"/>
  <c r="P6" i="8"/>
  <c r="F6" i="8" s="1"/>
  <c r="G6" i="8" s="1"/>
  <c r="N6" i="8"/>
  <c r="M6" i="8"/>
  <c r="N5" i="8"/>
  <c r="M5" i="8"/>
  <c r="K25" i="7"/>
  <c r="K24" i="7"/>
  <c r="K23" i="7"/>
  <c r="K22" i="7"/>
  <c r="K21" i="7"/>
  <c r="K20" i="7"/>
  <c r="P17" i="7"/>
  <c r="F17" i="7" s="1"/>
  <c r="G17" i="7" s="1"/>
  <c r="N17" i="7"/>
  <c r="M17" i="7"/>
  <c r="P16" i="7"/>
  <c r="F16" i="7" s="1"/>
  <c r="G16" i="7" s="1"/>
  <c r="N16" i="7"/>
  <c r="M16" i="7"/>
  <c r="P15" i="7"/>
  <c r="F15" i="7" s="1"/>
  <c r="G15" i="7" s="1"/>
  <c r="N15" i="7"/>
  <c r="M15" i="7"/>
  <c r="P14" i="7"/>
  <c r="F14" i="7" s="1"/>
  <c r="G14" i="7" s="1"/>
  <c r="N14" i="7"/>
  <c r="M14" i="7"/>
  <c r="P13" i="7"/>
  <c r="F13" i="7" s="1"/>
  <c r="G13" i="7" s="1"/>
  <c r="N13" i="7"/>
  <c r="M13" i="7"/>
  <c r="P12" i="7"/>
  <c r="N12" i="7"/>
  <c r="M12" i="7"/>
  <c r="M18" i="7" s="1"/>
  <c r="F12" i="7"/>
  <c r="G12" i="7" s="1"/>
  <c r="P8" i="7"/>
  <c r="F8" i="7" s="1"/>
  <c r="G8" i="7" s="1"/>
  <c r="N8" i="7"/>
  <c r="M8" i="7"/>
  <c r="P7" i="7"/>
  <c r="F7" i="7" s="1"/>
  <c r="G7" i="7" s="1"/>
  <c r="N7" i="7"/>
  <c r="M7" i="7"/>
  <c r="P6" i="7"/>
  <c r="N6" i="7"/>
  <c r="M6" i="7"/>
  <c r="F6" i="7"/>
  <c r="G6" i="7" s="1"/>
  <c r="P5" i="7"/>
  <c r="N5" i="7"/>
  <c r="M5" i="7"/>
  <c r="F5" i="7"/>
  <c r="G5" i="7" s="1"/>
  <c r="P4" i="7"/>
  <c r="N4" i="7"/>
  <c r="M4" i="7"/>
  <c r="F4" i="7"/>
  <c r="G4" i="7" s="1"/>
  <c r="N11" i="8" l="1"/>
  <c r="M11" i="8"/>
  <c r="P17" i="1"/>
  <c r="F17" i="1" s="1"/>
  <c r="G17" i="1" s="1"/>
  <c r="M17" i="1"/>
  <c r="N17" i="1"/>
  <c r="K25" i="1"/>
  <c r="P8" i="1"/>
  <c r="P7" i="1"/>
  <c r="P6" i="1"/>
  <c r="P5" i="1"/>
  <c r="P4" i="1"/>
  <c r="P12" i="1"/>
  <c r="F12" i="1" s="1"/>
  <c r="G12" i="1" s="1"/>
  <c r="P13" i="1"/>
  <c r="P14" i="1"/>
  <c r="F14" i="1" s="1"/>
  <c r="G14" i="1" s="1"/>
  <c r="P15" i="1"/>
  <c r="P16" i="1"/>
  <c r="F16" i="1" s="1"/>
  <c r="G16" i="1" s="1"/>
  <c r="N5" i="1"/>
  <c r="N6" i="1"/>
  <c r="N7" i="1"/>
  <c r="N8" i="1"/>
  <c r="N4" i="1"/>
  <c r="N13" i="1"/>
  <c r="N14" i="1"/>
  <c r="N15" i="1"/>
  <c r="N16" i="1"/>
  <c r="N12" i="1"/>
  <c r="K21" i="1"/>
  <c r="K22" i="1"/>
  <c r="K23" i="1"/>
  <c r="K24" i="1"/>
  <c r="K20" i="1"/>
  <c r="M16" i="1"/>
  <c r="F15" i="1"/>
  <c r="G15" i="1" s="1"/>
  <c r="M15" i="1"/>
  <c r="M14" i="1"/>
  <c r="F13" i="1"/>
  <c r="G13" i="1" s="1"/>
  <c r="M13" i="1"/>
  <c r="M12" i="1"/>
  <c r="M18" i="1" l="1"/>
  <c r="M8" i="1"/>
  <c r="F8" i="1"/>
  <c r="G8" i="1" s="1"/>
  <c r="F6" i="1"/>
  <c r="G6" i="1" s="1"/>
  <c r="M6" i="1"/>
  <c r="F7" i="1"/>
  <c r="G7" i="1" s="1"/>
  <c r="M7" i="1"/>
  <c r="M4" i="1"/>
  <c r="F4" i="1"/>
  <c r="G4" i="1" s="1"/>
  <c r="M5" i="1"/>
  <c r="F5" i="1"/>
  <c r="G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_noprice1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result_price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58F1D32-E74B-4682-A23C-3D62EB4122C3}" name="result_price1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<sst xmlns="http://schemas.openxmlformats.org/spreadsheetml/2006/main" count="391" uniqueCount="61">
  <si>
    <t>AP1</t>
  </si>
  <si>
    <t>AP2</t>
  </si>
  <si>
    <t>AP3</t>
  </si>
  <si>
    <t>AP4</t>
  </si>
  <si>
    <t>AP5</t>
  </si>
  <si>
    <t>K</t>
  </si>
  <si>
    <t>n_i</t>
  </si>
  <si>
    <t>b1</t>
  </si>
  <si>
    <t>b2</t>
  </si>
  <si>
    <t>price</t>
  </si>
  <si>
    <t>T_D</t>
  </si>
  <si>
    <t>cost</t>
  </si>
  <si>
    <t>Vd(Mb)</t>
  </si>
  <si>
    <t>t_l</t>
  </si>
  <si>
    <t>packet size</t>
  </si>
  <si>
    <t>ping time</t>
  </si>
  <si>
    <t>lamba</t>
  </si>
  <si>
    <t>response</t>
  </si>
  <si>
    <t>Nsim</t>
  </si>
  <si>
    <t>N_AP</t>
  </si>
  <si>
    <t>money</t>
  </si>
  <si>
    <t>Vd=250</t>
  </si>
  <si>
    <t>ni</t>
  </si>
  <si>
    <t>lambda</t>
  </si>
  <si>
    <t>Sim</t>
  </si>
  <si>
    <t>math</t>
  </si>
  <si>
    <t>diff</t>
  </si>
  <si>
    <t>E[tl]</t>
  </si>
  <si>
    <t xml:space="preserve"> \hline</t>
  </si>
  <si>
    <t>\\</t>
  </si>
  <si>
    <t>With price</t>
  </si>
  <si>
    <t>K=2</t>
  </si>
  <si>
    <t>K=3</t>
  </si>
  <si>
    <t>K=4</t>
  </si>
  <si>
    <t>Without price</t>
  </si>
  <si>
    <t>sim</t>
  </si>
  <si>
    <t>ana</t>
  </si>
  <si>
    <t>r1</t>
  </si>
  <si>
    <t>r2</t>
  </si>
  <si>
    <t>r3</t>
  </si>
  <si>
    <t>t1</t>
  </si>
  <si>
    <t>t2</t>
  </si>
  <si>
    <t>t3</t>
  </si>
  <si>
    <t>E[b2]</t>
  </si>
  <si>
    <t>Ranking</t>
  </si>
  <si>
    <t>AP6</t>
  </si>
  <si>
    <t>AP</t>
  </si>
  <si>
    <t>AP0</t>
  </si>
  <si>
    <t>Money-based</t>
  </si>
  <si>
    <t>Ana</t>
  </si>
  <si>
    <t>Deadline: 50</t>
  </si>
  <si>
    <t>Money:120</t>
  </si>
  <si>
    <t>Deadline based</t>
  </si>
  <si>
    <t>Money = 60</t>
  </si>
  <si>
    <t>Money =100</t>
  </si>
  <si>
    <t>Money =120</t>
  </si>
  <si>
    <t>deadline</t>
  </si>
  <si>
    <t>Deadline = 30</t>
  </si>
  <si>
    <t>Deadline = 50</t>
  </si>
  <si>
    <t>Deadline = 100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</si>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</sst>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2" borderId="0" xfId="1" applyFont="1"/>
    <xf numFmtId="164" fontId="0" fillId="0" borderId="0" xfId="0" applyNumberFormat="1"/>
    <xf numFmtId="0" fontId="3" fillId="0" borderId="0" xfId="2"/>
    <xf numFmtId="10" fontId="3" fillId="0" borderId="0" xfId="2" applyNumberFormat="1"/>
    <xf numFmtId="165" fontId="0" fillId="0" borderId="0" xfId="0" applyNumberFormat="1"/>
    <xf numFmtId="0" fontId="1" fillId="2" borderId="0" xfId="1" applyFon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_1" connectionId="3" xr16:uid="{8B8C5390-F113-41A5-A488-0711E2AB758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2" xr16:uid="{00000000-0016-0000-02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.xml"/><Relationship Id="rId3" Type="http://schemas.openxmlformats.org/officeDocument/2006/relationships/hyperlink" Target="\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5"/>
  <sheetViews>
    <sheetView workbookViewId="0">
      <selection activeCell="C19" sqref="C19:K25"/>
    </sheetView>
  </sheetViews>
  <sheetFormatPr defaultRowHeight="14.4" x14ac:dyDescent="0.3"/>
  <cols>
    <col min="7" max="7" width="12" customWidth="1"/>
    <col min="13" max="13" width="10.33203125" customWidth="1"/>
    <col min="15" max="15" width="10.6640625" customWidth="1"/>
    <col min="16" max="16" width="9.6640625" customWidth="1"/>
  </cols>
  <sheetData>
    <row r="3" spans="2:16" x14ac:dyDescent="0.3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3">
      <c r="C4" t="s">
        <v>0</v>
      </c>
      <c r="D4">
        <v>3</v>
      </c>
      <c r="E4">
        <v>2</v>
      </c>
      <c r="F4">
        <f t="shared" ref="F4" si="0">1/P4</f>
        <v>0.625</v>
      </c>
      <c r="G4">
        <f t="shared" ref="G4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3">
      <c r="C5" t="s">
        <v>1</v>
      </c>
      <c r="D5">
        <v>3</v>
      </c>
      <c r="E5">
        <v>4</v>
      </c>
      <c r="F5">
        <f t="shared" ref="F5:F8" si="3">1/P5</f>
        <v>0.9375</v>
      </c>
      <c r="G5">
        <f t="shared" ref="G5:G8" si="4">E5/F5</f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ref="M5:M8" si="5">L5*J5</f>
        <v>187.5</v>
      </c>
      <c r="N5">
        <f t="shared" ref="N5:N8" si="6">(L5*8)/(H5+I5)</f>
        <v>133.33333333333334</v>
      </c>
      <c r="O5">
        <v>2</v>
      </c>
      <c r="P5">
        <f t="shared" ref="P5:P8" si="7">(O5*8)/(H5+I5)</f>
        <v>1.0666666666666667</v>
      </c>
    </row>
    <row r="6" spans="2:16" x14ac:dyDescent="0.3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6"/>
        <v>57.142857142857146</v>
      </c>
      <c r="O6">
        <v>2</v>
      </c>
      <c r="P6">
        <f t="shared" si="7"/>
        <v>0.45714285714285713</v>
      </c>
    </row>
    <row r="7" spans="2:16" x14ac:dyDescent="0.3">
      <c r="C7" t="s">
        <v>3</v>
      </c>
      <c r="D7">
        <v>3</v>
      </c>
      <c r="E7">
        <v>5</v>
      </c>
      <c r="F7">
        <f t="shared" si="3"/>
        <v>0.9375</v>
      </c>
      <c r="G7">
        <f t="shared" si="4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5"/>
        <v>125</v>
      </c>
      <c r="N7">
        <f t="shared" si="6"/>
        <v>133.33333333333334</v>
      </c>
      <c r="O7">
        <v>2</v>
      </c>
      <c r="P7">
        <f t="shared" si="7"/>
        <v>1.0666666666666667</v>
      </c>
    </row>
    <row r="8" spans="2:16" x14ac:dyDescent="0.3">
      <c r="C8" t="s">
        <v>4</v>
      </c>
      <c r="D8">
        <v>3</v>
      </c>
      <c r="E8">
        <v>15</v>
      </c>
      <c r="F8">
        <f t="shared" si="3"/>
        <v>1.25</v>
      </c>
      <c r="G8">
        <f t="shared" si="4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5"/>
        <v>250</v>
      </c>
      <c r="N8">
        <f t="shared" si="6"/>
        <v>100</v>
      </c>
      <c r="O8">
        <v>2</v>
      </c>
      <c r="P8">
        <f t="shared" si="7"/>
        <v>0.8</v>
      </c>
    </row>
    <row r="11" spans="2:16" x14ac:dyDescent="0.3">
      <c r="B11" t="s">
        <v>44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3">
      <c r="B12">
        <v>1</v>
      </c>
      <c r="C12" t="s">
        <v>0</v>
      </c>
      <c r="D12">
        <v>3</v>
      </c>
      <c r="E12">
        <v>2</v>
      </c>
      <c r="F12">
        <f t="shared" ref="F12:F13" si="8">1/P12</f>
        <v>3.75</v>
      </c>
      <c r="G12">
        <f t="shared" ref="G12:G13" si="9">E12/F12</f>
        <v>0.53333333333333333</v>
      </c>
      <c r="H12">
        <v>20</v>
      </c>
      <c r="I12">
        <v>40</v>
      </c>
      <c r="J12">
        <v>0.41</v>
      </c>
      <c r="K12">
        <v>500</v>
      </c>
      <c r="L12">
        <v>3072</v>
      </c>
      <c r="M12">
        <f t="shared" ref="M12:M13" si="10">L12*J12</f>
        <v>1259.52</v>
      </c>
      <c r="N12">
        <f>(L12*8)/(H12+I12)</f>
        <v>409.6</v>
      </c>
      <c r="O12">
        <v>2</v>
      </c>
      <c r="P12">
        <f>(O12*8)/(H12+I12)</f>
        <v>0.26666666666666666</v>
      </c>
    </row>
    <row r="13" spans="2:16" x14ac:dyDescent="0.3">
      <c r="B13">
        <v>2</v>
      </c>
      <c r="C13" t="s">
        <v>1</v>
      </c>
      <c r="D13">
        <v>3</v>
      </c>
      <c r="E13">
        <v>4</v>
      </c>
      <c r="F13">
        <f t="shared" si="8"/>
        <v>4.375</v>
      </c>
      <c r="G13">
        <f t="shared" si="9"/>
        <v>0.91428571428571426</v>
      </c>
      <c r="H13">
        <v>20</v>
      </c>
      <c r="I13">
        <v>50</v>
      </c>
      <c r="J13">
        <v>0.22</v>
      </c>
      <c r="K13">
        <v>500</v>
      </c>
      <c r="L13">
        <v>3072</v>
      </c>
      <c r="M13">
        <f t="shared" si="10"/>
        <v>675.84</v>
      </c>
      <c r="N13">
        <f t="shared" ref="N13:N17" si="11">(L13*8)/(H13+I13)</f>
        <v>351.08571428571429</v>
      </c>
      <c r="O13">
        <v>2</v>
      </c>
      <c r="P13">
        <f t="shared" ref="P13:P17" si="12">(O13*8)/(H13+I13)</f>
        <v>0.22857142857142856</v>
      </c>
    </row>
    <row r="14" spans="2:16" x14ac:dyDescent="0.3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0.14000000000000001</v>
      </c>
      <c r="K14">
        <v>500</v>
      </c>
      <c r="L14">
        <v>3072</v>
      </c>
      <c r="M14">
        <f>L14*J14</f>
        <v>430.08000000000004</v>
      </c>
      <c r="N14">
        <f t="shared" si="11"/>
        <v>307.2</v>
      </c>
      <c r="O14">
        <v>2</v>
      </c>
      <c r="P14">
        <f t="shared" si="12"/>
        <v>0.2</v>
      </c>
    </row>
    <row r="15" spans="2:16" x14ac:dyDescent="0.3">
      <c r="B15">
        <v>3</v>
      </c>
      <c r="C15" t="s">
        <v>3</v>
      </c>
      <c r="D15">
        <v>3</v>
      </c>
      <c r="E15">
        <v>5</v>
      </c>
      <c r="F15">
        <f t="shared" ref="F15:F17" si="13">1/P15</f>
        <v>3.75</v>
      </c>
      <c r="G15">
        <f t="shared" ref="G15:G17" si="14">E15/F15</f>
        <v>1.3333333333333333</v>
      </c>
      <c r="H15">
        <v>20</v>
      </c>
      <c r="I15">
        <v>40</v>
      </c>
      <c r="J15">
        <v>0.25</v>
      </c>
      <c r="K15">
        <v>500</v>
      </c>
      <c r="L15">
        <v>3072</v>
      </c>
      <c r="M15">
        <f t="shared" ref="M15:M17" si="15">L15*J15</f>
        <v>768</v>
      </c>
      <c r="N15">
        <f t="shared" si="11"/>
        <v>409.6</v>
      </c>
      <c r="O15">
        <v>2</v>
      </c>
      <c r="P15">
        <f t="shared" si="12"/>
        <v>0.26666666666666666</v>
      </c>
    </row>
    <row r="16" spans="2:16" x14ac:dyDescent="0.3">
      <c r="B16">
        <v>5</v>
      </c>
      <c r="C16" t="s">
        <v>4</v>
      </c>
      <c r="D16">
        <v>3</v>
      </c>
      <c r="E16">
        <v>15</v>
      </c>
      <c r="F16">
        <f t="shared" si="13"/>
        <v>5</v>
      </c>
      <c r="G16">
        <f t="shared" si="14"/>
        <v>3</v>
      </c>
      <c r="H16">
        <v>20</v>
      </c>
      <c r="I16">
        <v>60</v>
      </c>
      <c r="J16">
        <v>0.11</v>
      </c>
      <c r="K16">
        <v>500</v>
      </c>
      <c r="L16">
        <v>3072</v>
      </c>
      <c r="M16">
        <f t="shared" si="15"/>
        <v>337.92</v>
      </c>
      <c r="N16">
        <f t="shared" si="11"/>
        <v>307.2</v>
      </c>
      <c r="O16">
        <v>2</v>
      </c>
      <c r="P16">
        <f t="shared" si="12"/>
        <v>0.2</v>
      </c>
    </row>
    <row r="17" spans="3:16" x14ac:dyDescent="0.3">
      <c r="C17" t="s">
        <v>46</v>
      </c>
      <c r="D17">
        <v>3</v>
      </c>
      <c r="E17">
        <v>30</v>
      </c>
      <c r="F17">
        <f t="shared" si="13"/>
        <v>1.5625</v>
      </c>
      <c r="G17">
        <f t="shared" si="14"/>
        <v>19.2</v>
      </c>
      <c r="H17">
        <v>20</v>
      </c>
      <c r="I17">
        <v>5</v>
      </c>
      <c r="J17">
        <v>0</v>
      </c>
      <c r="K17">
        <v>500</v>
      </c>
      <c r="L17">
        <v>3072</v>
      </c>
      <c r="M17">
        <f t="shared" si="15"/>
        <v>0</v>
      </c>
      <c r="N17">
        <f t="shared" si="11"/>
        <v>983.04</v>
      </c>
      <c r="O17">
        <v>2</v>
      </c>
      <c r="P17">
        <f t="shared" si="12"/>
        <v>0.64</v>
      </c>
    </row>
    <row r="18" spans="3:16" x14ac:dyDescent="0.3">
      <c r="M18">
        <f>AVERAGE(M12:M16)</f>
        <v>694.27200000000005</v>
      </c>
      <c r="N18">
        <f>AVERAGE(N12:N17)</f>
        <v>461.28761904761905</v>
      </c>
    </row>
    <row r="19" spans="3:16" x14ac:dyDescent="0.3">
      <c r="D19" t="s">
        <v>8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3:16" x14ac:dyDescent="0.3">
      <c r="C20" t="s">
        <v>0</v>
      </c>
      <c r="D20">
        <v>40</v>
      </c>
      <c r="E20">
        <v>10</v>
      </c>
      <c r="F20">
        <v>45</v>
      </c>
      <c r="G20">
        <v>60.5</v>
      </c>
      <c r="H20">
        <v>50</v>
      </c>
      <c r="I20">
        <v>50</v>
      </c>
      <c r="J20">
        <v>50</v>
      </c>
      <c r="K20">
        <f>((E20*H20)+(F20*I20)+(G20*J20))/(H20+I20+J20)</f>
        <v>38.5</v>
      </c>
    </row>
    <row r="21" spans="3:16" x14ac:dyDescent="0.3">
      <c r="C21" t="s">
        <v>1</v>
      </c>
      <c r="D21">
        <v>50</v>
      </c>
      <c r="E21">
        <v>1</v>
      </c>
      <c r="F21">
        <v>45</v>
      </c>
      <c r="G21">
        <v>100</v>
      </c>
      <c r="H21">
        <v>100</v>
      </c>
      <c r="I21">
        <v>100</v>
      </c>
      <c r="J21">
        <v>100</v>
      </c>
      <c r="K21">
        <f t="shared" ref="K21:K25" si="16">((E21*H21)+(F21*I21)+(G21*J21))/(H21+I21+J21)</f>
        <v>48.666666666666664</v>
      </c>
    </row>
    <row r="22" spans="3:16" x14ac:dyDescent="0.3">
      <c r="C22" t="s">
        <v>2</v>
      </c>
      <c r="D22">
        <v>60</v>
      </c>
      <c r="E22">
        <v>0.5</v>
      </c>
      <c r="F22">
        <v>85</v>
      </c>
      <c r="G22">
        <v>100</v>
      </c>
      <c r="H22">
        <v>200</v>
      </c>
      <c r="I22">
        <v>200</v>
      </c>
      <c r="J22">
        <v>200</v>
      </c>
      <c r="K22">
        <f t="shared" si="16"/>
        <v>61.833333333333336</v>
      </c>
    </row>
    <row r="23" spans="3:16" x14ac:dyDescent="0.3">
      <c r="C23" t="s">
        <v>3</v>
      </c>
      <c r="D23">
        <v>40</v>
      </c>
      <c r="E23">
        <v>2.5</v>
      </c>
      <c r="F23">
        <v>35</v>
      </c>
      <c r="G23">
        <v>80</v>
      </c>
      <c r="H23">
        <v>15</v>
      </c>
      <c r="I23">
        <v>15</v>
      </c>
      <c r="J23">
        <v>15</v>
      </c>
      <c r="K23">
        <f t="shared" si="16"/>
        <v>39.166666666666664</v>
      </c>
    </row>
    <row r="24" spans="3:16" x14ac:dyDescent="0.3">
      <c r="C24" t="s">
        <v>4</v>
      </c>
      <c r="D24">
        <v>60</v>
      </c>
      <c r="E24">
        <v>25</v>
      </c>
      <c r="F24">
        <v>55</v>
      </c>
      <c r="G24">
        <v>99</v>
      </c>
      <c r="H24">
        <v>5</v>
      </c>
      <c r="I24">
        <v>5</v>
      </c>
      <c r="J24">
        <v>5</v>
      </c>
      <c r="K24">
        <f t="shared" si="16"/>
        <v>59.666666666666664</v>
      </c>
    </row>
    <row r="25" spans="3:16" x14ac:dyDescent="0.3">
      <c r="C25" t="s">
        <v>45</v>
      </c>
      <c r="D25">
        <v>5</v>
      </c>
      <c r="E25">
        <v>0.5</v>
      </c>
      <c r="F25">
        <v>8</v>
      </c>
      <c r="G25">
        <v>6</v>
      </c>
      <c r="H25">
        <v>500</v>
      </c>
      <c r="I25">
        <v>500</v>
      </c>
      <c r="J25">
        <v>500</v>
      </c>
      <c r="K25">
        <f t="shared" si="16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562E-8482-4E58-B2E4-D9FE6FE6ED89}">
  <dimension ref="B4:P35"/>
  <sheetViews>
    <sheetView tabSelected="1" workbookViewId="0">
      <selection activeCell="J32" sqref="J32"/>
    </sheetView>
  </sheetViews>
  <sheetFormatPr defaultRowHeight="14.4" x14ac:dyDescent="0.3"/>
  <cols>
    <col min="15" max="15" width="11.6640625" customWidth="1"/>
  </cols>
  <sheetData>
    <row r="4" spans="2:16" x14ac:dyDescent="0.3">
      <c r="B4" t="s">
        <v>44</v>
      </c>
      <c r="D4" t="s">
        <v>5</v>
      </c>
      <c r="E4" t="s">
        <v>6</v>
      </c>
      <c r="F4" t="s">
        <v>16</v>
      </c>
      <c r="G4" t="s">
        <v>17</v>
      </c>
      <c r="H4" t="s">
        <v>7</v>
      </c>
      <c r="I4" t="s">
        <v>8</v>
      </c>
      <c r="J4" t="s">
        <v>9</v>
      </c>
      <c r="K4" t="s">
        <v>10</v>
      </c>
      <c r="L4" t="s">
        <v>12</v>
      </c>
      <c r="M4" t="s">
        <v>11</v>
      </c>
      <c r="N4" t="s">
        <v>13</v>
      </c>
      <c r="O4" t="s">
        <v>14</v>
      </c>
      <c r="P4" t="s">
        <v>15</v>
      </c>
    </row>
    <row r="5" spans="2:16" x14ac:dyDescent="0.3">
      <c r="B5">
        <v>1</v>
      </c>
      <c r="C5" t="s">
        <v>0</v>
      </c>
      <c r="D5">
        <v>3</v>
      </c>
      <c r="E5">
        <v>2</v>
      </c>
      <c r="F5">
        <f t="shared" ref="F5:F6" si="0">1/P5</f>
        <v>3.75</v>
      </c>
      <c r="G5">
        <f t="shared" ref="G5:G6" si="1">E5/F5</f>
        <v>0.53333333333333333</v>
      </c>
      <c r="H5">
        <v>20</v>
      </c>
      <c r="I5">
        <v>40</v>
      </c>
      <c r="J5">
        <v>0.41</v>
      </c>
      <c r="K5">
        <v>100</v>
      </c>
      <c r="L5">
        <v>250</v>
      </c>
      <c r="M5">
        <f t="shared" ref="M5:M6" si="2">L5*J5</f>
        <v>102.5</v>
      </c>
      <c r="N5">
        <f>(L5*8)/(H5+I5)</f>
        <v>33.333333333333336</v>
      </c>
      <c r="O5">
        <v>2</v>
      </c>
      <c r="P5">
        <f>(O5*8)/(H5+I5)</f>
        <v>0.26666666666666666</v>
      </c>
    </row>
    <row r="6" spans="2:16" x14ac:dyDescent="0.3">
      <c r="B6">
        <v>2</v>
      </c>
      <c r="C6" t="s">
        <v>1</v>
      </c>
      <c r="D6">
        <v>3</v>
      </c>
      <c r="E6">
        <v>4</v>
      </c>
      <c r="F6">
        <f t="shared" si="0"/>
        <v>4.375</v>
      </c>
      <c r="G6">
        <f t="shared" si="1"/>
        <v>0.91428571428571426</v>
      </c>
      <c r="H6">
        <v>20</v>
      </c>
      <c r="I6">
        <v>50</v>
      </c>
      <c r="J6">
        <v>0.22</v>
      </c>
      <c r="K6">
        <v>100</v>
      </c>
      <c r="L6">
        <v>250</v>
      </c>
      <c r="M6">
        <f t="shared" si="2"/>
        <v>55</v>
      </c>
      <c r="N6">
        <f t="shared" ref="N6:N10" si="3">(L6*8)/(H6+I6)</f>
        <v>28.571428571428573</v>
      </c>
      <c r="O6">
        <v>2</v>
      </c>
      <c r="P6">
        <f t="shared" ref="P6:P10" si="4">(O6*8)/(H6+I6)</f>
        <v>0.22857142857142856</v>
      </c>
    </row>
    <row r="7" spans="2:16" x14ac:dyDescent="0.3">
      <c r="B7">
        <v>3</v>
      </c>
      <c r="C7" t="s">
        <v>2</v>
      </c>
      <c r="D7">
        <v>3</v>
      </c>
      <c r="E7">
        <v>5</v>
      </c>
      <c r="F7">
        <f>1/P7</f>
        <v>3.75</v>
      </c>
      <c r="G7">
        <f>E7/F7</f>
        <v>1.3333333333333333</v>
      </c>
      <c r="H7">
        <v>20</v>
      </c>
      <c r="I7">
        <v>40</v>
      </c>
      <c r="J7">
        <v>0.25</v>
      </c>
      <c r="K7">
        <v>100</v>
      </c>
      <c r="L7">
        <v>250</v>
      </c>
      <c r="M7">
        <f>L7*J7</f>
        <v>62.5</v>
      </c>
      <c r="N7">
        <f>(L7*8)/(H7+I7)</f>
        <v>33.333333333333336</v>
      </c>
      <c r="O7">
        <v>2</v>
      </c>
      <c r="P7">
        <f>(O7*8)/(H7+I7)</f>
        <v>0.26666666666666666</v>
      </c>
    </row>
    <row r="8" spans="2:16" x14ac:dyDescent="0.3">
      <c r="B8">
        <v>4</v>
      </c>
      <c r="C8" t="s">
        <v>3</v>
      </c>
      <c r="D8">
        <v>3</v>
      </c>
      <c r="E8">
        <v>10</v>
      </c>
      <c r="F8">
        <f>1/P8</f>
        <v>5</v>
      </c>
      <c r="G8">
        <f>E8/F8</f>
        <v>2</v>
      </c>
      <c r="H8">
        <v>20</v>
      </c>
      <c r="I8">
        <v>60</v>
      </c>
      <c r="J8">
        <v>0.14000000000000001</v>
      </c>
      <c r="K8">
        <v>100</v>
      </c>
      <c r="L8">
        <v>250</v>
      </c>
      <c r="M8">
        <f>L8*J8</f>
        <v>35</v>
      </c>
      <c r="N8">
        <f>(L8*8)/(H8+I8)</f>
        <v>25</v>
      </c>
      <c r="O8">
        <v>2</v>
      </c>
      <c r="P8">
        <f>(O8*8)/(H8+I8)</f>
        <v>0.2</v>
      </c>
    </row>
    <row r="9" spans="2:16" x14ac:dyDescent="0.3">
      <c r="B9">
        <v>5</v>
      </c>
      <c r="C9" t="s">
        <v>4</v>
      </c>
      <c r="D9">
        <v>3</v>
      </c>
      <c r="E9">
        <v>15</v>
      </c>
      <c r="F9">
        <f t="shared" ref="F9:F10" si="5">1/P9</f>
        <v>5</v>
      </c>
      <c r="G9">
        <f t="shared" ref="G9:G10" si="6">E9/F9</f>
        <v>3</v>
      </c>
      <c r="H9">
        <v>20</v>
      </c>
      <c r="I9">
        <v>60</v>
      </c>
      <c r="J9">
        <v>0.11</v>
      </c>
      <c r="K9">
        <v>100</v>
      </c>
      <c r="L9">
        <v>250</v>
      </c>
      <c r="M9">
        <f t="shared" ref="M9:M10" si="7">L9*J9</f>
        <v>27.5</v>
      </c>
      <c r="N9">
        <f t="shared" si="3"/>
        <v>25</v>
      </c>
      <c r="O9">
        <v>2</v>
      </c>
      <c r="P9">
        <f t="shared" si="4"/>
        <v>0.2</v>
      </c>
    </row>
    <row r="10" spans="2:16" x14ac:dyDescent="0.3">
      <c r="C10" t="s">
        <v>46</v>
      </c>
      <c r="D10">
        <v>3</v>
      </c>
      <c r="E10">
        <v>30</v>
      </c>
      <c r="F10">
        <f t="shared" si="5"/>
        <v>1.5625</v>
      </c>
      <c r="G10">
        <f t="shared" si="6"/>
        <v>19.2</v>
      </c>
      <c r="H10">
        <v>20</v>
      </c>
      <c r="I10">
        <v>5</v>
      </c>
      <c r="J10">
        <v>0</v>
      </c>
      <c r="K10">
        <v>100</v>
      </c>
      <c r="L10">
        <v>250</v>
      </c>
      <c r="M10">
        <f t="shared" si="7"/>
        <v>0</v>
      </c>
      <c r="N10">
        <f t="shared" si="3"/>
        <v>80</v>
      </c>
      <c r="O10">
        <v>2</v>
      </c>
      <c r="P10">
        <f t="shared" si="4"/>
        <v>0.64</v>
      </c>
    </row>
    <row r="11" spans="2:16" x14ac:dyDescent="0.3">
      <c r="M11">
        <f>AVERAGE(M5:M9)</f>
        <v>56.5</v>
      </c>
      <c r="N11">
        <f>AVERAGE(N5:N10)</f>
        <v>37.539682539682538</v>
      </c>
    </row>
    <row r="12" spans="2:16" x14ac:dyDescent="0.3">
      <c r="D12" t="s">
        <v>8</v>
      </c>
      <c r="E12" t="s">
        <v>37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</row>
    <row r="13" spans="2:16" x14ac:dyDescent="0.3">
      <c r="C13" t="s">
        <v>0</v>
      </c>
      <c r="D13">
        <v>40</v>
      </c>
      <c r="E13">
        <v>10</v>
      </c>
      <c r="F13">
        <v>45</v>
      </c>
      <c r="G13">
        <v>60.5</v>
      </c>
      <c r="H13">
        <v>50</v>
      </c>
      <c r="I13">
        <v>50</v>
      </c>
      <c r="J13">
        <v>50</v>
      </c>
      <c r="K13">
        <f>((E13*H13)+(F13*I13)+(G13*J13))/(H13+I13+J13)</f>
        <v>38.5</v>
      </c>
    </row>
    <row r="14" spans="2:16" x14ac:dyDescent="0.3">
      <c r="C14" t="s">
        <v>1</v>
      </c>
      <c r="D14">
        <v>50</v>
      </c>
      <c r="E14">
        <v>1</v>
      </c>
      <c r="F14">
        <v>45</v>
      </c>
      <c r="G14">
        <v>100</v>
      </c>
      <c r="H14">
        <v>100</v>
      </c>
      <c r="I14">
        <v>100</v>
      </c>
      <c r="J14">
        <v>100</v>
      </c>
      <c r="K14">
        <f t="shared" ref="K14:K18" si="8">((E14*H14)+(F14*I14)+(G14*J14))/(H14+I14+J14)</f>
        <v>48.666666666666664</v>
      </c>
    </row>
    <row r="15" spans="2:16" x14ac:dyDescent="0.3">
      <c r="C15" t="s">
        <v>2</v>
      </c>
      <c r="D15">
        <v>60</v>
      </c>
      <c r="E15">
        <v>0.5</v>
      </c>
      <c r="F15">
        <v>85</v>
      </c>
      <c r="G15">
        <v>100</v>
      </c>
      <c r="H15">
        <v>200</v>
      </c>
      <c r="I15">
        <v>200</v>
      </c>
      <c r="J15">
        <v>200</v>
      </c>
      <c r="K15">
        <f t="shared" si="8"/>
        <v>61.833333333333336</v>
      </c>
    </row>
    <row r="16" spans="2:16" x14ac:dyDescent="0.3">
      <c r="C16" t="s">
        <v>3</v>
      </c>
      <c r="D16">
        <v>40</v>
      </c>
      <c r="E16">
        <v>2.5</v>
      </c>
      <c r="F16">
        <v>35</v>
      </c>
      <c r="G16">
        <v>80</v>
      </c>
      <c r="H16">
        <v>15</v>
      </c>
      <c r="I16">
        <v>15</v>
      </c>
      <c r="J16">
        <v>15</v>
      </c>
      <c r="K16">
        <f t="shared" si="8"/>
        <v>39.166666666666664</v>
      </c>
    </row>
    <row r="17" spans="2:16" x14ac:dyDescent="0.3">
      <c r="C17" t="s">
        <v>4</v>
      </c>
      <c r="D17">
        <v>60</v>
      </c>
      <c r="E17">
        <v>25</v>
      </c>
      <c r="F17">
        <v>55</v>
      </c>
      <c r="G17">
        <v>99</v>
      </c>
      <c r="H17">
        <v>5</v>
      </c>
      <c r="I17">
        <v>5</v>
      </c>
      <c r="J17">
        <v>5</v>
      </c>
      <c r="K17">
        <f t="shared" si="8"/>
        <v>59.666666666666664</v>
      </c>
    </row>
    <row r="18" spans="2:16" x14ac:dyDescent="0.3">
      <c r="C18" t="s">
        <v>45</v>
      </c>
      <c r="D18">
        <v>5</v>
      </c>
      <c r="E18">
        <v>0.5</v>
      </c>
      <c r="F18">
        <v>8</v>
      </c>
      <c r="G18">
        <v>6</v>
      </c>
      <c r="H18">
        <v>500</v>
      </c>
      <c r="I18">
        <v>500</v>
      </c>
      <c r="J18">
        <v>500</v>
      </c>
      <c r="K18">
        <f t="shared" si="8"/>
        <v>4.833333333333333</v>
      </c>
    </row>
    <row r="20" spans="2:16" x14ac:dyDescent="0.3">
      <c r="B20" t="s">
        <v>44</v>
      </c>
      <c r="D20" t="s">
        <v>5</v>
      </c>
      <c r="E20" t="s">
        <v>6</v>
      </c>
      <c r="F20" t="s">
        <v>16</v>
      </c>
      <c r="G20" t="s">
        <v>17</v>
      </c>
      <c r="H20" t="s">
        <v>7</v>
      </c>
      <c r="I20" t="s">
        <v>8</v>
      </c>
      <c r="J20" t="s">
        <v>9</v>
      </c>
      <c r="K20" t="s">
        <v>10</v>
      </c>
      <c r="L20" t="s">
        <v>12</v>
      </c>
      <c r="M20" t="s">
        <v>11</v>
      </c>
      <c r="N20" t="s">
        <v>13</v>
      </c>
      <c r="O20" t="s">
        <v>14</v>
      </c>
      <c r="P20" t="s">
        <v>15</v>
      </c>
    </row>
    <row r="21" spans="2:16" x14ac:dyDescent="0.3">
      <c r="B21">
        <v>1</v>
      </c>
      <c r="C21" t="s">
        <v>0</v>
      </c>
      <c r="D21">
        <v>3</v>
      </c>
      <c r="E21">
        <v>2</v>
      </c>
      <c r="F21">
        <f t="shared" ref="F21:F22" si="9">1/P21</f>
        <v>2.5</v>
      </c>
      <c r="G21">
        <f t="shared" ref="G21:G22" si="10">E21/F21</f>
        <v>0.8</v>
      </c>
      <c r="H21">
        <v>20</v>
      </c>
      <c r="I21">
        <v>40</v>
      </c>
      <c r="J21">
        <v>0.41</v>
      </c>
      <c r="K21">
        <v>100</v>
      </c>
      <c r="L21">
        <v>250</v>
      </c>
      <c r="M21">
        <f t="shared" ref="M21:M22" si="11">L21*J21</f>
        <v>102.5</v>
      </c>
      <c r="N21">
        <f>(L21*8)/(H21+I21)</f>
        <v>33.333333333333336</v>
      </c>
      <c r="O21">
        <v>2</v>
      </c>
      <c r="P21">
        <f>(O21*8)/(I21)</f>
        <v>0.4</v>
      </c>
    </row>
    <row r="22" spans="2:16" x14ac:dyDescent="0.3">
      <c r="B22">
        <v>2</v>
      </c>
      <c r="C22" t="s">
        <v>1</v>
      </c>
      <c r="D22">
        <v>3</v>
      </c>
      <c r="E22">
        <v>4</v>
      </c>
      <c r="F22">
        <f t="shared" si="9"/>
        <v>3.125</v>
      </c>
      <c r="G22">
        <f t="shared" si="10"/>
        <v>1.28</v>
      </c>
      <c r="H22">
        <v>20</v>
      </c>
      <c r="I22">
        <v>50</v>
      </c>
      <c r="J22">
        <v>0.22</v>
      </c>
      <c r="K22">
        <v>100</v>
      </c>
      <c r="L22">
        <v>250</v>
      </c>
      <c r="M22">
        <f t="shared" si="11"/>
        <v>55</v>
      </c>
      <c r="N22">
        <f t="shared" ref="N22" si="12">(L22*8)/(H22+I22)</f>
        <v>28.571428571428573</v>
      </c>
      <c r="O22">
        <v>2</v>
      </c>
      <c r="P22">
        <f t="shared" ref="P22:P26" si="13">(O22*8)/(I22)</f>
        <v>0.32</v>
      </c>
    </row>
    <row r="23" spans="2:16" x14ac:dyDescent="0.3">
      <c r="B23">
        <v>3</v>
      </c>
      <c r="C23" t="s">
        <v>2</v>
      </c>
      <c r="D23">
        <v>3</v>
      </c>
      <c r="E23">
        <v>5</v>
      </c>
      <c r="F23">
        <f>1/P23</f>
        <v>2.5</v>
      </c>
      <c r="G23">
        <f>E23/F23</f>
        <v>2</v>
      </c>
      <c r="H23">
        <v>20</v>
      </c>
      <c r="I23">
        <v>40</v>
      </c>
      <c r="J23">
        <v>0.25</v>
      </c>
      <c r="K23">
        <v>100</v>
      </c>
      <c r="L23">
        <v>250</v>
      </c>
      <c r="M23">
        <f>L23*J23</f>
        <v>62.5</v>
      </c>
      <c r="N23">
        <f>(L23*8)/(H23+I23)</f>
        <v>33.333333333333336</v>
      </c>
      <c r="O23">
        <v>2</v>
      </c>
      <c r="P23">
        <f t="shared" si="13"/>
        <v>0.4</v>
      </c>
    </row>
    <row r="24" spans="2:16" x14ac:dyDescent="0.3">
      <c r="B24">
        <v>4</v>
      </c>
      <c r="C24" t="s">
        <v>3</v>
      </c>
      <c r="D24">
        <v>3</v>
      </c>
      <c r="E24">
        <v>10</v>
      </c>
      <c r="F24">
        <f>1/P24</f>
        <v>3.75</v>
      </c>
      <c r="G24">
        <f>E24/F24</f>
        <v>2.6666666666666665</v>
      </c>
      <c r="H24">
        <v>20</v>
      </c>
      <c r="I24">
        <v>60</v>
      </c>
      <c r="J24">
        <v>0.14000000000000001</v>
      </c>
      <c r="K24">
        <v>100</v>
      </c>
      <c r="L24">
        <v>250</v>
      </c>
      <c r="M24">
        <f>L24*J24</f>
        <v>35</v>
      </c>
      <c r="N24">
        <f>(L24*8)/(H24+I24)</f>
        <v>25</v>
      </c>
      <c r="O24">
        <v>2</v>
      </c>
      <c r="P24">
        <f t="shared" si="13"/>
        <v>0.26666666666666666</v>
      </c>
    </row>
    <row r="25" spans="2:16" x14ac:dyDescent="0.3">
      <c r="B25">
        <v>5</v>
      </c>
      <c r="C25" t="s">
        <v>4</v>
      </c>
      <c r="D25">
        <v>3</v>
      </c>
      <c r="E25">
        <v>15</v>
      </c>
      <c r="F25">
        <f t="shared" ref="F25:F26" si="14">1/P25</f>
        <v>3.75</v>
      </c>
      <c r="G25">
        <f t="shared" ref="G25:G26" si="15">E25/F25</f>
        <v>4</v>
      </c>
      <c r="H25">
        <v>20</v>
      </c>
      <c r="I25">
        <v>60</v>
      </c>
      <c r="J25">
        <v>0.11</v>
      </c>
      <c r="K25">
        <v>100</v>
      </c>
      <c r="L25">
        <v>250</v>
      </c>
      <c r="M25">
        <f t="shared" ref="M25:M26" si="16">L25*J25</f>
        <v>27.5</v>
      </c>
      <c r="N25">
        <f t="shared" ref="N25:N26" si="17">(L25*8)/(H25+I25)</f>
        <v>25</v>
      </c>
      <c r="O25">
        <v>2</v>
      </c>
      <c r="P25">
        <f t="shared" si="13"/>
        <v>0.26666666666666666</v>
      </c>
    </row>
    <row r="26" spans="2:16" x14ac:dyDescent="0.3">
      <c r="C26" t="s">
        <v>46</v>
      </c>
      <c r="D26">
        <v>3</v>
      </c>
      <c r="E26">
        <v>30</v>
      </c>
      <c r="F26">
        <f t="shared" si="14"/>
        <v>0.3125</v>
      </c>
      <c r="G26">
        <f t="shared" si="15"/>
        <v>96</v>
      </c>
      <c r="H26">
        <v>20</v>
      </c>
      <c r="I26">
        <v>5</v>
      </c>
      <c r="J26">
        <v>0</v>
      </c>
      <c r="K26">
        <v>100</v>
      </c>
      <c r="L26">
        <v>250</v>
      </c>
      <c r="M26">
        <f t="shared" si="16"/>
        <v>0</v>
      </c>
      <c r="N26">
        <f t="shared" si="17"/>
        <v>80</v>
      </c>
      <c r="O26">
        <v>2</v>
      </c>
      <c r="P26">
        <f t="shared" si="13"/>
        <v>3.2</v>
      </c>
    </row>
    <row r="29" spans="2:16" x14ac:dyDescent="0.3">
      <c r="C29" t="s">
        <v>8</v>
      </c>
      <c r="D29" t="s">
        <v>37</v>
      </c>
      <c r="E29" t="s">
        <v>38</v>
      </c>
      <c r="F29" t="s">
        <v>39</v>
      </c>
      <c r="G29" t="s">
        <v>40</v>
      </c>
      <c r="H29" t="s">
        <v>41</v>
      </c>
      <c r="I29" t="s">
        <v>42</v>
      </c>
      <c r="J29" t="s">
        <v>43</v>
      </c>
    </row>
    <row r="30" spans="2:16" x14ac:dyDescent="0.3">
      <c r="B30" t="s">
        <v>0</v>
      </c>
      <c r="C30">
        <v>40</v>
      </c>
      <c r="D30">
        <v>10</v>
      </c>
      <c r="E30">
        <v>45</v>
      </c>
      <c r="F30">
        <v>60.5</v>
      </c>
      <c r="G30">
        <v>50</v>
      </c>
      <c r="H30">
        <v>50</v>
      </c>
      <c r="I30">
        <v>50</v>
      </c>
      <c r="J30">
        <f>((D30*G30)+(E30*H30)+(F30*I30))/(G30+H30+I30)</f>
        <v>38.5</v>
      </c>
    </row>
    <row r="31" spans="2:16" x14ac:dyDescent="0.3">
      <c r="B31" t="s">
        <v>1</v>
      </c>
      <c r="C31">
        <v>50</v>
      </c>
      <c r="D31">
        <v>1</v>
      </c>
      <c r="E31">
        <v>45</v>
      </c>
      <c r="F31">
        <v>100</v>
      </c>
      <c r="G31">
        <v>100</v>
      </c>
      <c r="H31">
        <v>100</v>
      </c>
      <c r="I31">
        <v>100</v>
      </c>
      <c r="J31">
        <f t="shared" ref="J31:J35" si="18">((D31*G31)+(E31*H31)+(F31*I31))/(G31+H31+I31)</f>
        <v>48.666666666666664</v>
      </c>
    </row>
    <row r="32" spans="2:16" x14ac:dyDescent="0.3">
      <c r="B32" t="s">
        <v>2</v>
      </c>
      <c r="C32">
        <v>40</v>
      </c>
      <c r="D32">
        <v>2.5</v>
      </c>
      <c r="E32">
        <v>35</v>
      </c>
      <c r="F32">
        <v>80</v>
      </c>
      <c r="G32">
        <v>15</v>
      </c>
      <c r="H32">
        <v>15</v>
      </c>
      <c r="I32">
        <v>15</v>
      </c>
      <c r="J32">
        <f>((D32*G32)+(E32*H32)+(F32*I32))/(G32+H32+I32)</f>
        <v>39.166666666666664</v>
      </c>
    </row>
    <row r="33" spans="2:10" x14ac:dyDescent="0.3">
      <c r="B33" t="s">
        <v>3</v>
      </c>
      <c r="C33">
        <v>60</v>
      </c>
      <c r="D33">
        <v>0.5</v>
      </c>
      <c r="E33">
        <v>85</v>
      </c>
      <c r="F33">
        <v>100</v>
      </c>
      <c r="G33">
        <v>200</v>
      </c>
      <c r="H33">
        <v>200</v>
      </c>
      <c r="I33">
        <v>200</v>
      </c>
      <c r="J33">
        <f>((D33*G33)+(E33*H33)+(F33*I33))/(G33+H33+I33)</f>
        <v>61.833333333333336</v>
      </c>
    </row>
    <row r="34" spans="2:10" x14ac:dyDescent="0.3">
      <c r="B34" t="s">
        <v>4</v>
      </c>
      <c r="C34">
        <v>60</v>
      </c>
      <c r="D34">
        <v>25</v>
      </c>
      <c r="E34">
        <v>55</v>
      </c>
      <c r="F34">
        <v>99</v>
      </c>
      <c r="G34">
        <v>5</v>
      </c>
      <c r="H34">
        <v>5</v>
      </c>
      <c r="I34">
        <v>5</v>
      </c>
      <c r="J34">
        <f t="shared" si="18"/>
        <v>59.666666666666664</v>
      </c>
    </row>
    <row r="35" spans="2:10" x14ac:dyDescent="0.3">
      <c r="B35" t="s">
        <v>45</v>
      </c>
      <c r="C35">
        <v>5</v>
      </c>
      <c r="D35">
        <v>0.5</v>
      </c>
      <c r="E35">
        <v>8</v>
      </c>
      <c r="F35">
        <v>6</v>
      </c>
      <c r="G35">
        <v>500</v>
      </c>
      <c r="H35">
        <v>500</v>
      </c>
      <c r="I35">
        <v>500</v>
      </c>
      <c r="J35">
        <f t="shared" si="18"/>
        <v>4.833333333333333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D4B-5259-4884-AA5C-17A8B46C56F1}">
  <dimension ref="B3:P25"/>
  <sheetViews>
    <sheetView workbookViewId="0">
      <selection activeCell="M14" sqref="M14"/>
    </sheetView>
  </sheetViews>
  <sheetFormatPr defaultRowHeight="14.4" x14ac:dyDescent="0.3"/>
  <sheetData>
    <row r="3" spans="2:16" x14ac:dyDescent="0.3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3">
      <c r="C4" t="s">
        <v>0</v>
      </c>
      <c r="D4">
        <v>3</v>
      </c>
      <c r="E4">
        <v>2</v>
      </c>
      <c r="F4">
        <f t="shared" ref="F4:F8" si="0">1/P4</f>
        <v>0.625</v>
      </c>
      <c r="G4">
        <f t="shared" ref="G4:G8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:M8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3">
      <c r="C5" t="s">
        <v>1</v>
      </c>
      <c r="D5">
        <v>3</v>
      </c>
      <c r="E5">
        <v>4</v>
      </c>
      <c r="F5">
        <f t="shared" si="0"/>
        <v>0.9375</v>
      </c>
      <c r="G5">
        <f t="shared" si="1"/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si="2"/>
        <v>187.5</v>
      </c>
      <c r="N5">
        <f t="shared" ref="N5:N8" si="3">(L5*8)/(H5+I5)</f>
        <v>133.33333333333334</v>
      </c>
      <c r="O5">
        <v>2</v>
      </c>
      <c r="P5">
        <f t="shared" ref="P5:P8" si="4">(O5*8)/(H5+I5)</f>
        <v>1.0666666666666667</v>
      </c>
    </row>
    <row r="6" spans="2:16" x14ac:dyDescent="0.3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3"/>
        <v>57.142857142857146</v>
      </c>
      <c r="O6">
        <v>2</v>
      </c>
      <c r="P6">
        <f t="shared" si="4"/>
        <v>0.45714285714285713</v>
      </c>
    </row>
    <row r="7" spans="2:16" x14ac:dyDescent="0.3">
      <c r="C7" t="s">
        <v>3</v>
      </c>
      <c r="D7">
        <v>3</v>
      </c>
      <c r="E7">
        <v>5</v>
      </c>
      <c r="F7">
        <f t="shared" si="0"/>
        <v>0.9375</v>
      </c>
      <c r="G7">
        <f t="shared" si="1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2"/>
        <v>125</v>
      </c>
      <c r="N7">
        <f t="shared" si="3"/>
        <v>133.33333333333334</v>
      </c>
      <c r="O7">
        <v>2</v>
      </c>
      <c r="P7">
        <f t="shared" si="4"/>
        <v>1.0666666666666667</v>
      </c>
    </row>
    <row r="8" spans="2:16" x14ac:dyDescent="0.3">
      <c r="C8" t="s">
        <v>4</v>
      </c>
      <c r="D8">
        <v>3</v>
      </c>
      <c r="E8">
        <v>15</v>
      </c>
      <c r="F8">
        <f t="shared" si="0"/>
        <v>1.25</v>
      </c>
      <c r="G8">
        <f t="shared" si="1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2"/>
        <v>250</v>
      </c>
      <c r="N8">
        <f t="shared" si="3"/>
        <v>100</v>
      </c>
      <c r="O8">
        <v>2</v>
      </c>
      <c r="P8">
        <f t="shared" si="4"/>
        <v>0.8</v>
      </c>
    </row>
    <row r="11" spans="2:16" x14ac:dyDescent="0.3">
      <c r="B11" t="s">
        <v>44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3">
      <c r="B12">
        <v>1</v>
      </c>
      <c r="C12" t="s">
        <v>0</v>
      </c>
      <c r="D12">
        <v>3</v>
      </c>
      <c r="E12">
        <v>2</v>
      </c>
      <c r="F12">
        <f t="shared" ref="F12:F13" si="5">1/P12</f>
        <v>5</v>
      </c>
      <c r="G12">
        <f t="shared" ref="G12:G13" si="6">E12/F12</f>
        <v>0.4</v>
      </c>
      <c r="H12">
        <v>20</v>
      </c>
      <c r="I12">
        <v>60</v>
      </c>
      <c r="J12">
        <v>0.02</v>
      </c>
      <c r="K12">
        <v>500</v>
      </c>
      <c r="L12">
        <v>3072</v>
      </c>
      <c r="M12">
        <f t="shared" ref="M12:M13" si="7">L12*J12</f>
        <v>61.44</v>
      </c>
      <c r="N12">
        <f>(L12*8)/(H12+I12)</f>
        <v>307.2</v>
      </c>
      <c r="O12">
        <v>2</v>
      </c>
      <c r="P12">
        <f>(O12*8)/(H12+I12)</f>
        <v>0.2</v>
      </c>
    </row>
    <row r="13" spans="2:16" x14ac:dyDescent="0.3">
      <c r="B13">
        <v>2</v>
      </c>
      <c r="C13" t="s">
        <v>1</v>
      </c>
      <c r="D13">
        <v>3</v>
      </c>
      <c r="E13">
        <v>4</v>
      </c>
      <c r="F13">
        <f t="shared" si="5"/>
        <v>5</v>
      </c>
      <c r="G13">
        <f t="shared" si="6"/>
        <v>0.8</v>
      </c>
      <c r="H13">
        <v>20</v>
      </c>
      <c r="I13">
        <v>60</v>
      </c>
      <c r="J13">
        <v>0.05</v>
      </c>
      <c r="K13">
        <v>500</v>
      </c>
      <c r="L13">
        <v>3072</v>
      </c>
      <c r="M13">
        <f t="shared" si="7"/>
        <v>153.60000000000002</v>
      </c>
      <c r="N13">
        <f t="shared" ref="N13:N17" si="8">(L13*8)/(H13+I13)</f>
        <v>307.2</v>
      </c>
      <c r="O13">
        <v>2</v>
      </c>
      <c r="P13">
        <f t="shared" ref="P13:P17" si="9">(O13*8)/(H13+I13)</f>
        <v>0.2</v>
      </c>
    </row>
    <row r="14" spans="2:16" x14ac:dyDescent="0.3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8"/>
        <v>307.2</v>
      </c>
      <c r="O14">
        <v>2</v>
      </c>
      <c r="P14">
        <f t="shared" si="9"/>
        <v>0.2</v>
      </c>
    </row>
    <row r="15" spans="2:16" x14ac:dyDescent="0.3">
      <c r="B15">
        <v>3</v>
      </c>
      <c r="C15" t="s">
        <v>3</v>
      </c>
      <c r="D15">
        <v>3</v>
      </c>
      <c r="E15">
        <v>5</v>
      </c>
      <c r="F15">
        <f t="shared" ref="F15:F17" si="10">1/P15</f>
        <v>5</v>
      </c>
      <c r="G15">
        <f t="shared" ref="G15:G17" si="11">E15/F15</f>
        <v>1</v>
      </c>
      <c r="H15">
        <v>20</v>
      </c>
      <c r="I15">
        <v>60</v>
      </c>
      <c r="J15">
        <v>0.02</v>
      </c>
      <c r="K15">
        <v>500</v>
      </c>
      <c r="L15">
        <v>3072</v>
      </c>
      <c r="M15">
        <f t="shared" ref="M15:M17" si="12">L15*J15</f>
        <v>61.44</v>
      </c>
      <c r="N15">
        <f t="shared" si="8"/>
        <v>307.2</v>
      </c>
      <c r="O15">
        <v>2</v>
      </c>
      <c r="P15">
        <f t="shared" si="9"/>
        <v>0.2</v>
      </c>
    </row>
    <row r="16" spans="2:16" x14ac:dyDescent="0.3">
      <c r="B16">
        <v>5</v>
      </c>
      <c r="C16" t="s">
        <v>4</v>
      </c>
      <c r="D16">
        <v>3</v>
      </c>
      <c r="E16">
        <v>15</v>
      </c>
      <c r="F16">
        <f t="shared" si="10"/>
        <v>5</v>
      </c>
      <c r="G16">
        <f t="shared" si="11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2"/>
        <v>30.72</v>
      </c>
      <c r="N16">
        <f t="shared" si="8"/>
        <v>307.2</v>
      </c>
      <c r="O16">
        <v>2</v>
      </c>
      <c r="P16">
        <f t="shared" si="9"/>
        <v>0.2</v>
      </c>
    </row>
    <row r="17" spans="3:16" x14ac:dyDescent="0.3">
      <c r="C17" t="s">
        <v>46</v>
      </c>
      <c r="D17">
        <v>3</v>
      </c>
      <c r="E17">
        <v>30</v>
      </c>
      <c r="F17">
        <f t="shared" si="10"/>
        <v>5</v>
      </c>
      <c r="G17">
        <f t="shared" si="11"/>
        <v>6</v>
      </c>
      <c r="H17">
        <v>20</v>
      </c>
      <c r="I17">
        <v>60</v>
      </c>
      <c r="J17">
        <v>0</v>
      </c>
      <c r="K17">
        <v>500</v>
      </c>
      <c r="L17">
        <v>3072</v>
      </c>
      <c r="M17">
        <f t="shared" si="12"/>
        <v>0</v>
      </c>
      <c r="N17">
        <f t="shared" si="8"/>
        <v>307.2</v>
      </c>
      <c r="O17">
        <v>2</v>
      </c>
      <c r="P17">
        <f t="shared" si="9"/>
        <v>0.2</v>
      </c>
    </row>
    <row r="18" spans="3:16" x14ac:dyDescent="0.3">
      <c r="M18">
        <f>AVERAGE(M12:M16)</f>
        <v>67.584000000000017</v>
      </c>
    </row>
    <row r="19" spans="3:16" x14ac:dyDescent="0.3">
      <c r="D19" t="s">
        <v>8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3:16" x14ac:dyDescent="0.3">
      <c r="C20" t="s">
        <v>0</v>
      </c>
      <c r="D20">
        <v>60</v>
      </c>
      <c r="E20">
        <v>40</v>
      </c>
      <c r="F20">
        <v>60</v>
      </c>
      <c r="G20">
        <v>80</v>
      </c>
      <c r="H20">
        <v>30</v>
      </c>
      <c r="I20">
        <v>30</v>
      </c>
      <c r="J20">
        <v>30</v>
      </c>
      <c r="K20">
        <f>((E20*H20)+(F20*I20)+(G20*J20))/(H20+I20+J20)</f>
        <v>60</v>
      </c>
    </row>
    <row r="21" spans="3:16" x14ac:dyDescent="0.3">
      <c r="C21" t="s">
        <v>1</v>
      </c>
      <c r="D21">
        <v>60</v>
      </c>
      <c r="E21">
        <v>30</v>
      </c>
      <c r="F21">
        <v>50</v>
      </c>
      <c r="G21">
        <v>100</v>
      </c>
      <c r="H21">
        <v>60</v>
      </c>
      <c r="I21">
        <v>60</v>
      </c>
      <c r="J21">
        <v>60</v>
      </c>
      <c r="K21">
        <f t="shared" ref="K21:K25" si="13">((E21*H21)+(F21*I21)+(G21*J21))/(H21+I21+J21)</f>
        <v>60</v>
      </c>
    </row>
    <row r="22" spans="3:16" x14ac:dyDescent="0.3">
      <c r="C22" t="s">
        <v>2</v>
      </c>
      <c r="D22">
        <v>60</v>
      </c>
      <c r="E22">
        <v>5</v>
      </c>
      <c r="F22">
        <v>80</v>
      </c>
      <c r="G22">
        <v>90</v>
      </c>
      <c r="H22">
        <v>150</v>
      </c>
      <c r="I22">
        <v>150</v>
      </c>
      <c r="J22">
        <v>150</v>
      </c>
      <c r="K22">
        <f t="shared" si="13"/>
        <v>58.333333333333336</v>
      </c>
    </row>
    <row r="23" spans="3:16" x14ac:dyDescent="0.3">
      <c r="C23" t="s">
        <v>3</v>
      </c>
      <c r="D23">
        <v>60</v>
      </c>
      <c r="E23">
        <v>5</v>
      </c>
      <c r="F23">
        <v>50</v>
      </c>
      <c r="G23">
        <v>120</v>
      </c>
      <c r="H23">
        <v>100</v>
      </c>
      <c r="I23">
        <v>100</v>
      </c>
      <c r="J23">
        <v>100</v>
      </c>
      <c r="K23">
        <f t="shared" si="13"/>
        <v>58.333333333333336</v>
      </c>
    </row>
    <row r="24" spans="3:16" x14ac:dyDescent="0.3">
      <c r="C24" t="s">
        <v>4</v>
      </c>
      <c r="D24">
        <v>60</v>
      </c>
      <c r="E24">
        <v>5</v>
      </c>
      <c r="F24">
        <v>80</v>
      </c>
      <c r="G24">
        <v>90</v>
      </c>
      <c r="H24">
        <v>5</v>
      </c>
      <c r="I24">
        <v>5</v>
      </c>
      <c r="J24">
        <v>5</v>
      </c>
      <c r="K24">
        <f t="shared" si="13"/>
        <v>58.333333333333336</v>
      </c>
    </row>
    <row r="25" spans="3:16" x14ac:dyDescent="0.3">
      <c r="C25" t="s">
        <v>45</v>
      </c>
      <c r="D25">
        <v>60</v>
      </c>
      <c r="E25">
        <v>1</v>
      </c>
      <c r="F25">
        <v>65</v>
      </c>
      <c r="G25">
        <v>100</v>
      </c>
      <c r="H25">
        <v>300</v>
      </c>
      <c r="I25">
        <v>300</v>
      </c>
      <c r="J25">
        <v>300</v>
      </c>
      <c r="K25">
        <f t="shared" si="13"/>
        <v>55.333333333333336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25"/>
  <sheetViews>
    <sheetView zoomScale="70" zoomScaleNormal="70" workbookViewId="0">
      <selection activeCell="J6" sqref="J6"/>
    </sheetView>
  </sheetViews>
  <sheetFormatPr defaultRowHeight="14.4" x14ac:dyDescent="0.3"/>
  <cols>
    <col min="3" max="3" width="7.6640625" customWidth="1"/>
    <col min="4" max="4" width="7.109375" customWidth="1"/>
    <col min="5" max="5" width="8.77734375" customWidth="1"/>
    <col min="6" max="6" width="6.44140625" customWidth="1"/>
    <col min="7" max="7" width="7.88671875" customWidth="1"/>
    <col min="8" max="8" width="9" customWidth="1"/>
    <col min="9" max="9" width="9.33203125" customWidth="1"/>
    <col min="10" max="10" width="10.5546875" customWidth="1"/>
    <col min="11" max="11" width="9.6640625" customWidth="1"/>
    <col min="12" max="12" width="9" customWidth="1"/>
    <col min="13" max="13" width="8.109375" customWidth="1"/>
    <col min="14" max="14" width="9.33203125" customWidth="1"/>
    <col min="15" max="15" width="10.6640625" customWidth="1"/>
    <col min="16" max="16" width="9.5546875" customWidth="1"/>
    <col min="17" max="17" width="7.6640625" customWidth="1"/>
    <col min="18" max="18" width="9.6640625" customWidth="1"/>
    <col min="19" max="20" width="10.5546875" customWidth="1"/>
    <col min="21" max="21" width="9.33203125" customWidth="1"/>
    <col min="22" max="23" width="7.6640625" customWidth="1"/>
    <col min="24" max="24" width="9.21875" customWidth="1"/>
    <col min="25" max="25" width="11" customWidth="1"/>
    <col min="26" max="26" width="7.6640625" customWidth="1"/>
    <col min="27" max="27" width="9.77734375" customWidth="1"/>
    <col min="28" max="28" width="11.44140625" customWidth="1"/>
    <col min="29" max="29" width="13.6640625" customWidth="1"/>
    <col min="30" max="30" width="8.6640625" customWidth="1"/>
    <col min="31" max="31" width="10" bestFit="1" customWidth="1"/>
  </cols>
  <sheetData>
    <row r="4" spans="2:31" x14ac:dyDescent="0.3">
      <c r="B4" s="3"/>
      <c r="C4" s="3"/>
      <c r="D4" s="3"/>
      <c r="E4" s="3"/>
      <c r="F4" s="8" t="s">
        <v>0</v>
      </c>
      <c r="G4" s="8"/>
      <c r="H4" s="8"/>
      <c r="I4" s="8"/>
      <c r="J4" s="8"/>
      <c r="K4" s="8" t="s">
        <v>1</v>
      </c>
      <c r="L4" s="8"/>
      <c r="M4" s="8"/>
      <c r="N4" s="8"/>
      <c r="O4" s="8"/>
      <c r="P4" s="8" t="s">
        <v>2</v>
      </c>
      <c r="Q4" s="8"/>
      <c r="R4" s="8"/>
      <c r="S4" s="8"/>
      <c r="T4" s="8"/>
      <c r="U4" s="8" t="s">
        <v>3</v>
      </c>
      <c r="V4" s="8"/>
      <c r="W4" s="8"/>
      <c r="X4" s="8"/>
      <c r="Y4" s="8"/>
      <c r="Z4" s="8" t="s">
        <v>4</v>
      </c>
      <c r="AA4" s="8"/>
      <c r="AB4" s="8"/>
      <c r="AC4" s="8"/>
      <c r="AD4" s="8"/>
      <c r="AE4" s="3"/>
    </row>
    <row r="5" spans="2:31" x14ac:dyDescent="0.3">
      <c r="B5" s="3" t="s">
        <v>18</v>
      </c>
      <c r="C5" s="3" t="s">
        <v>19</v>
      </c>
      <c r="D5" s="3" t="s">
        <v>5</v>
      </c>
      <c r="E5" s="3" t="s">
        <v>20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  <c r="P5" s="3" t="s">
        <v>22</v>
      </c>
      <c r="Q5" s="3" t="s">
        <v>23</v>
      </c>
      <c r="R5" s="3" t="s">
        <v>24</v>
      </c>
      <c r="S5" s="3" t="s">
        <v>25</v>
      </c>
      <c r="T5" s="3" t="s">
        <v>26</v>
      </c>
      <c r="U5" s="3" t="s">
        <v>22</v>
      </c>
      <c r="V5" s="3" t="s">
        <v>23</v>
      </c>
      <c r="W5" s="3" t="s">
        <v>24</v>
      </c>
      <c r="X5" s="3" t="s">
        <v>25</v>
      </c>
      <c r="Y5" s="3" t="s">
        <v>26</v>
      </c>
      <c r="Z5" s="3" t="s">
        <v>22</v>
      </c>
      <c r="AA5" s="3" t="s">
        <v>23</v>
      </c>
      <c r="AB5" s="3" t="s">
        <v>24</v>
      </c>
      <c r="AC5" s="3" t="s">
        <v>25</v>
      </c>
      <c r="AD5" s="3" t="s">
        <v>26</v>
      </c>
      <c r="AE5" s="3" t="s">
        <v>27</v>
      </c>
    </row>
    <row r="6" spans="2:31" x14ac:dyDescent="0.3">
      <c r="B6">
        <v>100000</v>
      </c>
      <c r="C6">
        <v>5</v>
      </c>
      <c r="D6">
        <v>1</v>
      </c>
      <c r="F6">
        <v>2</v>
      </c>
      <c r="G6" s="4">
        <v>2.5</v>
      </c>
      <c r="H6" s="4">
        <v>0.69599999999999995</v>
      </c>
      <c r="I6" s="4">
        <v>0.6966</v>
      </c>
      <c r="J6" s="1">
        <f>(H6-I6)/I6</f>
        <v>-8.6132644272185607E-4</v>
      </c>
      <c r="K6">
        <v>4</v>
      </c>
      <c r="L6" s="4">
        <v>3.125</v>
      </c>
      <c r="M6">
        <v>0.23930000000000001</v>
      </c>
      <c r="N6" s="4">
        <v>0.2379</v>
      </c>
      <c r="O6" s="1">
        <f>(M6-N6)/N6</f>
        <v>5.8848255569567565E-3</v>
      </c>
      <c r="P6">
        <v>5</v>
      </c>
      <c r="Q6" s="4">
        <v>2.5</v>
      </c>
      <c r="R6" s="4">
        <v>5.8700000000000002E-2</v>
      </c>
      <c r="S6" s="4">
        <v>5.9400000000000001E-2</v>
      </c>
      <c r="T6" s="1">
        <f>(R6-S6)/S6</f>
        <v>-1.1784511784511771E-2</v>
      </c>
      <c r="U6">
        <v>10</v>
      </c>
      <c r="V6">
        <v>3.75</v>
      </c>
      <c r="W6" s="4">
        <v>5.7999999999999996E-3</v>
      </c>
      <c r="X6">
        <v>5.8999999999999999E-3</v>
      </c>
      <c r="Y6" s="1">
        <f>(W6-X6)/X6</f>
        <v>-1.6949152542372926E-2</v>
      </c>
      <c r="Z6">
        <v>15</v>
      </c>
      <c r="AA6" s="4">
        <v>3.75</v>
      </c>
      <c r="AB6">
        <v>1E-4</v>
      </c>
      <c r="AC6">
        <v>1E-4</v>
      </c>
      <c r="AD6" s="1">
        <f>(AB6-AC6)/AC6</f>
        <v>0</v>
      </c>
      <c r="AE6" s="5">
        <v>0.63442299999999996</v>
      </c>
    </row>
    <row r="7" spans="2:31" x14ac:dyDescent="0.3">
      <c r="B7">
        <v>100000</v>
      </c>
      <c r="C7">
        <v>5</v>
      </c>
      <c r="D7">
        <v>2</v>
      </c>
      <c r="F7">
        <v>2</v>
      </c>
      <c r="G7" s="4">
        <v>2.5</v>
      </c>
      <c r="H7" s="4">
        <v>0.78080000000000005</v>
      </c>
      <c r="I7" s="4">
        <v>0.78339999999999999</v>
      </c>
      <c r="J7" s="1">
        <f t="shared" ref="J7:J9" si="0">(H7-I7)/I7</f>
        <v>-3.3188664794484755E-3</v>
      </c>
      <c r="K7">
        <v>4</v>
      </c>
      <c r="L7" s="4">
        <v>3.125</v>
      </c>
      <c r="M7">
        <v>0.19350000000000001</v>
      </c>
      <c r="N7" s="4">
        <v>0.19239999999999999</v>
      </c>
      <c r="O7" s="1">
        <f t="shared" ref="O7:O9" si="1">(M7-N7)/N7</f>
        <v>5.7172557172558095E-3</v>
      </c>
      <c r="P7">
        <v>5</v>
      </c>
      <c r="Q7" s="4">
        <v>2.5</v>
      </c>
      <c r="R7" s="4">
        <v>2.5000000000000001E-2</v>
      </c>
      <c r="S7">
        <v>2.3599999999999999E-2</v>
      </c>
      <c r="T7" s="1">
        <f t="shared" ref="T7:T9" si="2">(R7-S7)/S7</f>
        <v>5.932203389830517E-2</v>
      </c>
      <c r="U7">
        <v>10</v>
      </c>
      <c r="V7">
        <v>3.75</v>
      </c>
      <c r="W7" s="4">
        <v>6.9999999999999999E-4</v>
      </c>
      <c r="X7" s="4">
        <v>6.9999999999999999E-4</v>
      </c>
      <c r="Y7" s="1">
        <f t="shared" ref="Y7:Y9" si="3">(W7-X7)/X7</f>
        <v>0</v>
      </c>
      <c r="Z7">
        <v>15</v>
      </c>
      <c r="AA7" s="4">
        <v>3.75</v>
      </c>
      <c r="AB7" s="4">
        <v>0</v>
      </c>
      <c r="AC7" s="4">
        <v>0</v>
      </c>
      <c r="AE7" s="5">
        <v>1.448027</v>
      </c>
    </row>
    <row r="8" spans="2:31" x14ac:dyDescent="0.3">
      <c r="B8">
        <v>100000</v>
      </c>
      <c r="C8">
        <v>5</v>
      </c>
      <c r="D8">
        <v>3</v>
      </c>
      <c r="F8">
        <v>2</v>
      </c>
      <c r="G8" s="4">
        <v>2.5</v>
      </c>
      <c r="H8" s="4">
        <v>0.83750000000000002</v>
      </c>
      <c r="I8" s="4">
        <v>0.83550000000000002</v>
      </c>
      <c r="J8" s="1">
        <f t="shared" si="0"/>
        <v>2.3937761819269919E-3</v>
      </c>
      <c r="K8">
        <v>4</v>
      </c>
      <c r="L8" s="4">
        <v>3.125</v>
      </c>
      <c r="M8">
        <v>0.1527</v>
      </c>
      <c r="N8" s="4">
        <v>0.15440000000000001</v>
      </c>
      <c r="O8" s="1">
        <f t="shared" si="1"/>
        <v>-1.1010362694300562E-2</v>
      </c>
      <c r="P8">
        <v>5</v>
      </c>
      <c r="Q8" s="4">
        <v>2.5</v>
      </c>
      <c r="R8" s="4">
        <v>9.7999999999999997E-3</v>
      </c>
      <c r="S8" s="4">
        <v>0.01</v>
      </c>
      <c r="T8" s="1">
        <f t="shared" si="2"/>
        <v>-2.0000000000000052E-2</v>
      </c>
      <c r="U8">
        <v>10</v>
      </c>
      <c r="V8">
        <v>3.75</v>
      </c>
      <c r="W8" s="4">
        <v>1E-4</v>
      </c>
      <c r="X8" s="4">
        <v>1E-4</v>
      </c>
      <c r="Y8" s="1">
        <f t="shared" si="3"/>
        <v>0</v>
      </c>
      <c r="Z8">
        <v>15</v>
      </c>
      <c r="AA8" s="4">
        <v>3.75</v>
      </c>
      <c r="AB8" s="4">
        <v>0</v>
      </c>
      <c r="AC8" s="4">
        <v>0</v>
      </c>
      <c r="AD8" s="1"/>
      <c r="AE8" s="5">
        <v>2.2685369999999998</v>
      </c>
    </row>
    <row r="9" spans="2:31" x14ac:dyDescent="0.3">
      <c r="B9">
        <v>100000</v>
      </c>
      <c r="C9">
        <v>5</v>
      </c>
      <c r="D9">
        <v>4</v>
      </c>
      <c r="F9">
        <v>2</v>
      </c>
      <c r="G9" s="4">
        <v>2.5</v>
      </c>
      <c r="H9" s="4">
        <v>0.872</v>
      </c>
      <c r="I9" s="4">
        <v>0.87109999999999999</v>
      </c>
      <c r="J9" s="1">
        <f t="shared" si="0"/>
        <v>1.0331764435771002E-3</v>
      </c>
      <c r="K9">
        <v>4</v>
      </c>
      <c r="L9" s="4">
        <v>3.125</v>
      </c>
      <c r="M9">
        <v>0.1234</v>
      </c>
      <c r="N9" s="4">
        <v>0.1244</v>
      </c>
      <c r="O9" s="1">
        <f t="shared" si="1"/>
        <v>-8.0385852090032236E-3</v>
      </c>
      <c r="P9">
        <v>5</v>
      </c>
      <c r="Q9" s="4">
        <v>2.5</v>
      </c>
      <c r="R9" s="4">
        <v>4.5999999999999999E-3</v>
      </c>
      <c r="S9">
        <v>4.4000000000000003E-3</v>
      </c>
      <c r="T9" s="1">
        <f t="shared" si="2"/>
        <v>4.5454545454545373E-2</v>
      </c>
      <c r="U9">
        <v>10</v>
      </c>
      <c r="V9">
        <v>3.75</v>
      </c>
      <c r="W9" s="4">
        <v>0</v>
      </c>
      <c r="X9" s="4">
        <v>0</v>
      </c>
      <c r="Y9" s="1" t="e">
        <f t="shared" si="3"/>
        <v>#DIV/0!</v>
      </c>
      <c r="Z9">
        <v>15</v>
      </c>
      <c r="AA9" s="4">
        <v>3.75</v>
      </c>
      <c r="AB9">
        <v>0</v>
      </c>
      <c r="AC9">
        <v>0</v>
      </c>
      <c r="AD9" s="1"/>
      <c r="AE9" s="5">
        <v>3.0816569999999999</v>
      </c>
    </row>
    <row r="10" spans="2:31" x14ac:dyDescent="0.3">
      <c r="B10">
        <v>100000</v>
      </c>
      <c r="C10">
        <v>5</v>
      </c>
      <c r="D10">
        <v>5</v>
      </c>
      <c r="J10" s="1"/>
      <c r="O10" s="1"/>
      <c r="T10" s="1"/>
      <c r="Y10" s="1"/>
      <c r="AD10" s="1"/>
    </row>
    <row r="13" spans="2:31" x14ac:dyDescent="0.3">
      <c r="B13">
        <v>100000</v>
      </c>
      <c r="C13">
        <v>5</v>
      </c>
      <c r="D13">
        <v>1</v>
      </c>
      <c r="E13">
        <v>2</v>
      </c>
      <c r="F13">
        <v>4</v>
      </c>
      <c r="G13">
        <v>10</v>
      </c>
      <c r="H13">
        <v>5</v>
      </c>
      <c r="I13" s="4">
        <v>15</v>
      </c>
      <c r="J13" s="4">
        <v>2.5</v>
      </c>
      <c r="K13" s="4">
        <v>3.125</v>
      </c>
      <c r="L13">
        <v>3.75</v>
      </c>
      <c r="M13">
        <v>2.5</v>
      </c>
      <c r="N13" s="4">
        <v>3.75</v>
      </c>
      <c r="O13" s="4">
        <v>0.69599999999999995</v>
      </c>
      <c r="P13" s="4">
        <v>0.6966</v>
      </c>
      <c r="Q13" s="1">
        <v>8.2558000000000002E-4</v>
      </c>
      <c r="R13">
        <v>0.23930000000000001</v>
      </c>
      <c r="S13" s="4">
        <v>0.2379</v>
      </c>
      <c r="T13" s="7">
        <v>5.8981600000000004E-3</v>
      </c>
      <c r="U13" s="4">
        <v>5.7999999999999996E-3</v>
      </c>
      <c r="V13">
        <v>6.0000000000000001E-3</v>
      </c>
      <c r="W13" s="1">
        <v>2.5343009999999999E-2</v>
      </c>
      <c r="X13" s="4">
        <v>5.8700000000000002E-2</v>
      </c>
      <c r="Y13" s="4">
        <v>5.9400000000000001E-2</v>
      </c>
      <c r="Z13" s="1">
        <v>1.108018E-2</v>
      </c>
      <c r="AA13">
        <v>1E-4</v>
      </c>
      <c r="AB13">
        <v>1E-4</v>
      </c>
      <c r="AC13" s="1">
        <v>0.17208175000000001</v>
      </c>
      <c r="AD13" s="5">
        <v>0.63442299999999996</v>
      </c>
    </row>
    <row r="14" spans="2:31" x14ac:dyDescent="0.3">
      <c r="B14">
        <v>100000</v>
      </c>
      <c r="C14">
        <v>5</v>
      </c>
      <c r="D14">
        <v>2</v>
      </c>
      <c r="E14">
        <v>2</v>
      </c>
      <c r="F14">
        <v>4</v>
      </c>
      <c r="G14">
        <v>5</v>
      </c>
      <c r="H14">
        <v>10</v>
      </c>
      <c r="I14" s="4">
        <v>15</v>
      </c>
      <c r="J14" s="4">
        <v>2.5</v>
      </c>
      <c r="K14" s="4">
        <v>3.125</v>
      </c>
      <c r="L14">
        <v>2.5</v>
      </c>
      <c r="M14">
        <v>3.75</v>
      </c>
      <c r="N14" s="4">
        <v>3.75</v>
      </c>
      <c r="O14" s="4">
        <v>0.78080000000000005</v>
      </c>
      <c r="P14" s="4">
        <v>0.78339999999999999</v>
      </c>
      <c r="Q14" s="1">
        <v>3.2052500000000002E-3</v>
      </c>
      <c r="R14">
        <v>0.19350000000000001</v>
      </c>
      <c r="S14" s="4">
        <v>0.19239999999999999</v>
      </c>
      <c r="T14" s="7">
        <v>5.6357200000000003E-3</v>
      </c>
      <c r="U14" s="4">
        <v>2.4799999999999999E-2</v>
      </c>
      <c r="V14">
        <v>2.3599999999999999E-2</v>
      </c>
      <c r="W14" s="1">
        <v>5.0966810000000001E-2</v>
      </c>
      <c r="X14" s="4">
        <v>8.9999999999999998E-4</v>
      </c>
      <c r="Y14" s="4">
        <v>6.9999999999999999E-4</v>
      </c>
      <c r="Z14" s="1">
        <v>0.32591087000000002</v>
      </c>
      <c r="AA14" s="1">
        <v>0</v>
      </c>
      <c r="AB14">
        <v>0</v>
      </c>
      <c r="AC14" s="1">
        <v>1</v>
      </c>
      <c r="AD14" s="5">
        <v>1.448027</v>
      </c>
    </row>
    <row r="15" spans="2:31" x14ac:dyDescent="0.3">
      <c r="B15">
        <v>100000</v>
      </c>
      <c r="C15">
        <v>5</v>
      </c>
      <c r="D15">
        <v>3</v>
      </c>
      <c r="E15">
        <v>2</v>
      </c>
      <c r="F15">
        <v>4</v>
      </c>
      <c r="G15">
        <v>5</v>
      </c>
      <c r="H15">
        <v>10</v>
      </c>
      <c r="I15" s="4">
        <v>15</v>
      </c>
      <c r="J15" s="4">
        <v>2.5</v>
      </c>
      <c r="K15" s="4">
        <v>3.125</v>
      </c>
      <c r="L15">
        <v>2.5</v>
      </c>
      <c r="M15">
        <v>3.75</v>
      </c>
      <c r="N15" s="4">
        <v>3.75</v>
      </c>
      <c r="O15" s="4">
        <v>0.83750000000000002</v>
      </c>
      <c r="P15" s="4">
        <v>0.83550000000000002</v>
      </c>
      <c r="Q15" s="1">
        <v>2.3819700000000002E-3</v>
      </c>
      <c r="R15">
        <v>0.1527</v>
      </c>
      <c r="S15" s="4">
        <v>0.15440000000000001</v>
      </c>
      <c r="T15" s="7">
        <v>1.1210680000000001E-2</v>
      </c>
      <c r="U15" s="4">
        <v>9.7999999999999997E-3</v>
      </c>
      <c r="V15">
        <v>0.01</v>
      </c>
      <c r="W15" s="1">
        <v>2.3865170000000002E-2</v>
      </c>
      <c r="X15" s="4">
        <v>1E-4</v>
      </c>
      <c r="Y15" s="4">
        <v>1E-4</v>
      </c>
      <c r="Z15" s="1">
        <v>0.22506245</v>
      </c>
      <c r="AA15" s="1">
        <v>0</v>
      </c>
      <c r="AB15">
        <v>0</v>
      </c>
      <c r="AC15" s="1">
        <v>1</v>
      </c>
      <c r="AD15" s="5">
        <v>2.2685369999999998</v>
      </c>
    </row>
    <row r="16" spans="2:31" x14ac:dyDescent="0.3">
      <c r="B16">
        <v>100000</v>
      </c>
      <c r="C16">
        <v>5</v>
      </c>
      <c r="D16">
        <v>4</v>
      </c>
      <c r="E16">
        <v>2</v>
      </c>
      <c r="F16">
        <v>4</v>
      </c>
      <c r="G16">
        <v>5</v>
      </c>
      <c r="H16">
        <v>10</v>
      </c>
      <c r="I16" s="4">
        <v>15</v>
      </c>
      <c r="J16" s="4">
        <v>2.5</v>
      </c>
      <c r="K16" s="4">
        <v>3.125</v>
      </c>
      <c r="L16">
        <v>2.5</v>
      </c>
      <c r="M16">
        <v>3.75</v>
      </c>
      <c r="N16" s="4">
        <v>3.75</v>
      </c>
      <c r="O16" s="4">
        <v>0.872</v>
      </c>
      <c r="P16" s="4">
        <v>0.87109999999999999</v>
      </c>
      <c r="Q16" s="1">
        <v>1.03367E-3</v>
      </c>
      <c r="R16">
        <v>0.1234</v>
      </c>
      <c r="S16" s="4">
        <v>0.1244</v>
      </c>
      <c r="T16" s="7">
        <v>8.2883499999999999E-3</v>
      </c>
      <c r="U16" s="4">
        <v>4.5999999999999999E-3</v>
      </c>
      <c r="V16">
        <v>4.4000000000000003E-3</v>
      </c>
      <c r="W16" s="1">
        <v>3.2376910000000002E-2</v>
      </c>
      <c r="X16" s="4">
        <v>0</v>
      </c>
      <c r="Y16" s="4">
        <v>0</v>
      </c>
      <c r="Z16" s="1">
        <v>1</v>
      </c>
      <c r="AA16" s="1">
        <v>0</v>
      </c>
      <c r="AB16">
        <v>0</v>
      </c>
      <c r="AC16" s="1">
        <v>1</v>
      </c>
      <c r="AD16" s="5">
        <v>3.0816569999999999</v>
      </c>
    </row>
    <row r="17" spans="9:30" x14ac:dyDescent="0.3">
      <c r="R17" s="1"/>
      <c r="U17" s="1"/>
      <c r="X17" s="1"/>
      <c r="AA17" s="1"/>
      <c r="AD17" s="1"/>
    </row>
    <row r="18" spans="9:30" x14ac:dyDescent="0.3">
      <c r="I18" s="4"/>
    </row>
    <row r="20" spans="9:30" x14ac:dyDescent="0.3">
      <c r="I20" s="4" t="s">
        <v>60</v>
      </c>
      <c r="J20" s="4">
        <v>0.69599999999999995</v>
      </c>
      <c r="K20" s="4">
        <v>0.6966</v>
      </c>
      <c r="L20" s="1">
        <f>(J20-K20)/K20</f>
        <v>-8.6132644272185607E-4</v>
      </c>
      <c r="M20">
        <v>0.23930000000000001</v>
      </c>
      <c r="N20" s="4">
        <v>0.2379</v>
      </c>
      <c r="O20" s="1">
        <f>(M20-N20)/N20</f>
        <v>5.8848255569567565E-3</v>
      </c>
      <c r="P20" s="4">
        <v>5.8700000000000002E-2</v>
      </c>
      <c r="Q20" s="4">
        <v>5.9400000000000001E-2</v>
      </c>
      <c r="R20" s="1">
        <f>(P20-Q20)/Q20</f>
        <v>-1.1784511784511771E-2</v>
      </c>
      <c r="S20" s="5">
        <v>0.63442299999999996</v>
      </c>
      <c r="T20" s="5" t="s">
        <v>29</v>
      </c>
      <c r="U20" s="1"/>
      <c r="X20" s="1"/>
      <c r="AA20" s="1"/>
      <c r="AD20" s="1"/>
    </row>
    <row r="21" spans="9:30" x14ac:dyDescent="0.3">
      <c r="I21" s="4" t="s">
        <v>60</v>
      </c>
      <c r="J21" s="4">
        <v>0.78080000000000005</v>
      </c>
      <c r="K21" s="4">
        <v>0.78339999999999999</v>
      </c>
      <c r="L21" s="1">
        <f t="shared" ref="L21:L23" si="4">(J21-K21)/K21</f>
        <v>-3.3188664794484755E-3</v>
      </c>
      <c r="M21">
        <v>0.19350000000000001</v>
      </c>
      <c r="N21" s="4">
        <v>0.19239999999999999</v>
      </c>
      <c r="O21" s="1">
        <f t="shared" ref="O21:O23" si="5">(M21-N21)/N21</f>
        <v>5.7172557172558095E-3</v>
      </c>
      <c r="P21" s="4">
        <v>2.5000000000000001E-2</v>
      </c>
      <c r="Q21">
        <v>2.3599999999999999E-2</v>
      </c>
      <c r="R21" s="1">
        <f t="shared" ref="R21:R23" si="6">(P21-Q21)/Q21</f>
        <v>5.932203389830517E-2</v>
      </c>
      <c r="S21" s="5">
        <v>1.448027</v>
      </c>
      <c r="T21" s="5" t="s">
        <v>29</v>
      </c>
      <c r="U21" s="1"/>
      <c r="X21" s="1"/>
      <c r="AA21" s="1"/>
      <c r="AD21" s="1"/>
    </row>
    <row r="22" spans="9:30" x14ac:dyDescent="0.3">
      <c r="I22" s="4" t="s">
        <v>60</v>
      </c>
      <c r="J22" s="4">
        <v>0.83750000000000002</v>
      </c>
      <c r="K22" s="4">
        <v>0.83550000000000002</v>
      </c>
      <c r="L22" s="1">
        <f t="shared" si="4"/>
        <v>2.3937761819269919E-3</v>
      </c>
      <c r="M22">
        <v>0.1527</v>
      </c>
      <c r="N22" s="4">
        <v>0.15440000000000001</v>
      </c>
      <c r="O22" s="1">
        <f t="shared" si="5"/>
        <v>-1.1010362694300562E-2</v>
      </c>
      <c r="P22" s="4">
        <v>9.7999999999999997E-3</v>
      </c>
      <c r="Q22" s="4">
        <v>0.01</v>
      </c>
      <c r="R22" s="1">
        <f t="shared" si="6"/>
        <v>-2.0000000000000052E-2</v>
      </c>
      <c r="S22" s="5">
        <v>2.2685369999999998</v>
      </c>
      <c r="T22" s="5" t="s">
        <v>29</v>
      </c>
      <c r="U22" s="1"/>
      <c r="X22" s="1"/>
      <c r="AA22" s="1"/>
      <c r="AD22" s="1"/>
    </row>
    <row r="23" spans="9:30" x14ac:dyDescent="0.3">
      <c r="I23" t="s">
        <v>60</v>
      </c>
      <c r="J23" s="4">
        <v>0.872</v>
      </c>
      <c r="K23" s="4">
        <v>0.87109999999999999</v>
      </c>
      <c r="L23" s="1">
        <f t="shared" si="4"/>
        <v>1.0331764435771002E-3</v>
      </c>
      <c r="M23">
        <v>0.1234</v>
      </c>
      <c r="N23" s="4">
        <v>0.1244</v>
      </c>
      <c r="O23" s="1">
        <f t="shared" si="5"/>
        <v>-8.0385852090032236E-3</v>
      </c>
      <c r="P23" s="4">
        <v>4.5999999999999999E-3</v>
      </c>
      <c r="Q23">
        <v>4.4000000000000003E-3</v>
      </c>
      <c r="R23" s="1">
        <f t="shared" si="6"/>
        <v>4.5454545454545373E-2</v>
      </c>
      <c r="S23" s="5">
        <v>3.0816569999999999</v>
      </c>
      <c r="T23" s="5" t="s">
        <v>29</v>
      </c>
      <c r="U23" s="1"/>
      <c r="X23" s="1"/>
      <c r="AA23" s="1"/>
      <c r="AD23" s="1"/>
    </row>
    <row r="24" spans="9:30" x14ac:dyDescent="0.3">
      <c r="R24" s="1"/>
      <c r="T24" s="5"/>
      <c r="U24" s="1"/>
      <c r="X24" s="1"/>
      <c r="AA24" s="1"/>
      <c r="AD24" s="1"/>
    </row>
    <row r="25" spans="9:30" x14ac:dyDescent="0.3">
      <c r="T25" s="5"/>
    </row>
  </sheetData>
  <mergeCells count="5">
    <mergeCell ref="F4:J4"/>
    <mergeCell ref="K4:O4"/>
    <mergeCell ref="P4:T4"/>
    <mergeCell ref="U4:Y4"/>
    <mergeCell ref="Z4:AD4"/>
  </mergeCells>
  <hyperlinks>
    <hyperlink ref="T20" r:id="rId1" xr:uid="{5B998E1B-8229-4ACE-A6DE-CE99D99DE470}"/>
    <hyperlink ref="T21:T25" r:id="rId2" display="\\" xr:uid="{26C4E277-0DC9-4A20-B84B-6FB29CE39F85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M51"/>
  <sheetViews>
    <sheetView topLeftCell="B1" zoomScale="80" zoomScaleNormal="80" workbookViewId="0">
      <selection activeCell="N18" sqref="N18"/>
    </sheetView>
  </sheetViews>
  <sheetFormatPr defaultRowHeight="14.4" x14ac:dyDescent="0.3"/>
  <cols>
    <col min="2" max="2" width="13.109375" customWidth="1"/>
    <col min="3" max="3" width="11.6640625" customWidth="1"/>
    <col min="4" max="4" width="7" bestFit="1" customWidth="1"/>
    <col min="5" max="5" width="6.6640625" customWidth="1"/>
    <col min="6" max="6" width="6.109375" customWidth="1"/>
    <col min="7" max="7" width="9.88671875" customWidth="1"/>
    <col min="8" max="8" width="6.44140625" customWidth="1"/>
    <col min="9" max="9" width="7.88671875" customWidth="1"/>
    <col min="10" max="10" width="7.109375" customWidth="1"/>
    <col min="11" max="11" width="8.5546875" customWidth="1"/>
    <col min="12" max="12" width="9.5546875" customWidth="1"/>
    <col min="13" max="14" width="7.33203125" customWidth="1"/>
    <col min="15" max="15" width="8.44140625" customWidth="1"/>
    <col min="16" max="16" width="7" bestFit="1" customWidth="1"/>
    <col min="17" max="17" width="9.21875" customWidth="1"/>
    <col min="18" max="18" width="7.6640625" customWidth="1"/>
    <col min="19" max="19" width="9.33203125" customWidth="1"/>
    <col min="20" max="20" width="9.109375" customWidth="1"/>
    <col min="21" max="21" width="7" bestFit="1" customWidth="1"/>
    <col min="22" max="22" width="9" bestFit="1" customWidth="1"/>
    <col min="23" max="23" width="7" customWidth="1"/>
    <col min="24" max="24" width="9" customWidth="1"/>
    <col min="25" max="25" width="7" bestFit="1" customWidth="1"/>
    <col min="26" max="26" width="8" customWidth="1"/>
    <col min="27" max="27" width="9" bestFit="1" customWidth="1"/>
    <col min="28" max="28" width="6" customWidth="1"/>
    <col min="29" max="30" width="8" customWidth="1"/>
    <col min="31" max="31" width="8.5546875" customWidth="1"/>
    <col min="32" max="32" width="9" customWidth="1"/>
  </cols>
  <sheetData>
    <row r="3" spans="2:34" x14ac:dyDescent="0.3">
      <c r="B3" t="s">
        <v>48</v>
      </c>
      <c r="C3" t="s">
        <v>50</v>
      </c>
      <c r="D3" s="3"/>
      <c r="E3" s="3"/>
      <c r="F3" s="3"/>
      <c r="G3" s="3"/>
      <c r="H3" s="8" t="s">
        <v>0</v>
      </c>
      <c r="I3" s="8"/>
      <c r="J3" s="8"/>
      <c r="K3" s="8"/>
      <c r="L3" s="8"/>
      <c r="M3" s="8" t="s">
        <v>1</v>
      </c>
      <c r="N3" s="8"/>
      <c r="O3" s="8"/>
      <c r="P3" s="8"/>
      <c r="Q3" s="8"/>
      <c r="R3" s="8" t="s">
        <v>2</v>
      </c>
      <c r="S3" s="8"/>
      <c r="T3" s="8"/>
      <c r="U3" s="8"/>
      <c r="V3" s="8"/>
      <c r="W3" s="8" t="s">
        <v>3</v>
      </c>
      <c r="X3" s="8"/>
      <c r="Y3" s="8"/>
      <c r="Z3" s="8"/>
      <c r="AA3" s="8"/>
      <c r="AB3" s="8" t="s">
        <v>4</v>
      </c>
      <c r="AC3" s="8"/>
      <c r="AD3" s="8"/>
      <c r="AE3" s="8"/>
      <c r="AF3" s="8"/>
      <c r="AG3" s="3"/>
    </row>
    <row r="4" spans="2:34" x14ac:dyDescent="0.3">
      <c r="D4" s="3" t="s">
        <v>18</v>
      </c>
      <c r="E4" s="3" t="s">
        <v>19</v>
      </c>
      <c r="F4" s="3" t="s">
        <v>5</v>
      </c>
      <c r="G4" s="3" t="s">
        <v>20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</row>
    <row r="5" spans="2:34" x14ac:dyDescent="0.3">
      <c r="D5">
        <v>100000</v>
      </c>
      <c r="E5">
        <v>3</v>
      </c>
      <c r="F5">
        <v>3</v>
      </c>
      <c r="G5">
        <v>60</v>
      </c>
      <c r="H5">
        <v>2</v>
      </c>
      <c r="I5">
        <v>2.5</v>
      </c>
      <c r="L5" s="1"/>
      <c r="M5">
        <v>4</v>
      </c>
      <c r="N5">
        <v>3.125</v>
      </c>
      <c r="O5" s="4">
        <v>0.98819999999999997</v>
      </c>
      <c r="P5" s="4">
        <v>0.98860000000000003</v>
      </c>
      <c r="Q5" s="1">
        <f>(O5-P5)/P5</f>
        <v>-4.0461258345141305E-4</v>
      </c>
      <c r="R5">
        <v>5</v>
      </c>
      <c r="S5">
        <v>2.5</v>
      </c>
      <c r="V5" s="1"/>
      <c r="W5">
        <v>10</v>
      </c>
      <c r="X5">
        <v>3.75</v>
      </c>
      <c r="Y5" s="4">
        <v>1.18E-2</v>
      </c>
      <c r="Z5" s="4">
        <v>1.1299999999999999E-2</v>
      </c>
      <c r="AA5" s="1">
        <f>(Y5-Z5)/Z5</f>
        <v>4.424778761061951E-2</v>
      </c>
      <c r="AB5">
        <v>15</v>
      </c>
      <c r="AC5">
        <v>3.75</v>
      </c>
      <c r="AD5">
        <v>0</v>
      </c>
      <c r="AE5">
        <v>0</v>
      </c>
      <c r="AG5" s="4">
        <v>3.8330739999999999</v>
      </c>
    </row>
    <row r="6" spans="2:34" x14ac:dyDescent="0.3">
      <c r="B6" t="s">
        <v>21</v>
      </c>
      <c r="D6">
        <v>100000</v>
      </c>
      <c r="E6">
        <v>4</v>
      </c>
      <c r="F6">
        <v>3</v>
      </c>
      <c r="G6">
        <v>100</v>
      </c>
      <c r="H6">
        <v>2</v>
      </c>
      <c r="I6">
        <v>2.5</v>
      </c>
      <c r="L6" s="1"/>
      <c r="M6">
        <v>4</v>
      </c>
      <c r="N6">
        <v>3.125</v>
      </c>
      <c r="O6">
        <v>0.87329999999999997</v>
      </c>
      <c r="P6">
        <v>0.87280000000000002</v>
      </c>
      <c r="Q6" s="1">
        <f t="shared" ref="Q6:Q7" si="0">(O6-P6)/P6</f>
        <v>5.7286892758930444E-4</v>
      </c>
      <c r="R6">
        <v>5</v>
      </c>
      <c r="S6">
        <v>2.5</v>
      </c>
      <c r="T6" s="4">
        <v>0.1208</v>
      </c>
      <c r="U6">
        <v>0.12130000000000001</v>
      </c>
      <c r="V6" s="1">
        <f t="shared" ref="V6:V7" si="1">(T6-U6)/U6</f>
        <v>-4.1220115416323198E-3</v>
      </c>
      <c r="W6">
        <v>10</v>
      </c>
      <c r="X6">
        <v>3.75</v>
      </c>
      <c r="Y6">
        <v>5.7999999999999996E-3</v>
      </c>
      <c r="Z6" s="4">
        <v>6.0000000000000001E-3</v>
      </c>
      <c r="AA6" s="1">
        <f t="shared" ref="AA6:AA7" si="2">(Y6-Z6)/Z6</f>
        <v>-3.3333333333333423E-2</v>
      </c>
      <c r="AB6">
        <v>15</v>
      </c>
      <c r="AC6">
        <v>3.75</v>
      </c>
      <c r="AD6">
        <v>0</v>
      </c>
      <c r="AE6">
        <v>0</v>
      </c>
      <c r="AG6" s="4">
        <v>3.7261709999999999</v>
      </c>
    </row>
    <row r="7" spans="2:34" x14ac:dyDescent="0.3">
      <c r="D7">
        <v>100000</v>
      </c>
      <c r="E7">
        <v>5</v>
      </c>
      <c r="F7">
        <v>3</v>
      </c>
      <c r="G7">
        <v>120</v>
      </c>
      <c r="H7">
        <v>2</v>
      </c>
      <c r="I7">
        <v>2.5</v>
      </c>
      <c r="J7" s="4">
        <v>0.83740000000000003</v>
      </c>
      <c r="K7" s="4">
        <v>0.83550000000000002</v>
      </c>
      <c r="L7" s="1">
        <f t="shared" ref="L7" si="3">(J7-K7)/K7</f>
        <v>2.2740873728306554E-3</v>
      </c>
      <c r="M7">
        <v>4</v>
      </c>
      <c r="N7">
        <v>3.125</v>
      </c>
      <c r="O7">
        <v>0.1525</v>
      </c>
      <c r="P7">
        <v>0.15440000000000001</v>
      </c>
      <c r="Q7" s="1">
        <f t="shared" si="0"/>
        <v>-1.2305699481865367E-2</v>
      </c>
      <c r="R7">
        <v>5</v>
      </c>
      <c r="S7">
        <v>2.5</v>
      </c>
      <c r="T7" s="4">
        <v>0.01</v>
      </c>
      <c r="U7" s="4">
        <v>0.01</v>
      </c>
      <c r="V7" s="1">
        <f t="shared" si="1"/>
        <v>0</v>
      </c>
      <c r="W7">
        <v>10</v>
      </c>
      <c r="X7">
        <v>3.75</v>
      </c>
      <c r="Y7" s="4">
        <v>1E-4</v>
      </c>
      <c r="Z7" s="4">
        <v>1E-4</v>
      </c>
      <c r="AA7" s="1">
        <f t="shared" si="2"/>
        <v>0</v>
      </c>
      <c r="AB7">
        <v>15</v>
      </c>
      <c r="AC7">
        <v>3.75</v>
      </c>
      <c r="AD7">
        <v>0</v>
      </c>
      <c r="AE7">
        <v>0</v>
      </c>
      <c r="AF7" s="1"/>
      <c r="AG7" s="4">
        <v>2.2636400000000001</v>
      </c>
    </row>
    <row r="8" spans="2:34" x14ac:dyDescent="0.3">
      <c r="D8">
        <v>100000</v>
      </c>
      <c r="F8">
        <v>3</v>
      </c>
      <c r="L8" s="1"/>
      <c r="Q8" s="1"/>
      <c r="V8" s="1"/>
      <c r="AA8" s="1"/>
      <c r="AF8" s="1"/>
    </row>
    <row r="9" spans="2:34" x14ac:dyDescent="0.3">
      <c r="D9">
        <v>100000</v>
      </c>
      <c r="F9">
        <v>3</v>
      </c>
      <c r="L9" s="1"/>
      <c r="Q9" s="1"/>
      <c r="V9" s="1"/>
      <c r="AA9" s="1"/>
      <c r="AF9" s="1"/>
    </row>
    <row r="10" spans="2:34" x14ac:dyDescent="0.3">
      <c r="G10" t="s">
        <v>28</v>
      </c>
      <c r="H10">
        <v>60</v>
      </c>
      <c r="I10" s="4">
        <v>0</v>
      </c>
      <c r="J10" s="4">
        <v>0</v>
      </c>
      <c r="K10" s="1">
        <v>0</v>
      </c>
      <c r="L10" s="4">
        <v>0.98819999999999997</v>
      </c>
      <c r="M10" s="4">
        <v>0.98860000000000003</v>
      </c>
      <c r="N10" s="1">
        <f>(L10-M10)/M10</f>
        <v>-4.0461258345141305E-4</v>
      </c>
      <c r="O10" s="4">
        <v>0</v>
      </c>
      <c r="P10" s="4">
        <v>0</v>
      </c>
      <c r="Q10" s="1">
        <v>0</v>
      </c>
      <c r="R10" s="4">
        <v>3.8330739999999999</v>
      </c>
      <c r="S10" s="5" t="s">
        <v>29</v>
      </c>
    </row>
    <row r="11" spans="2:34" x14ac:dyDescent="0.3">
      <c r="G11" t="s">
        <v>28</v>
      </c>
      <c r="H11">
        <v>100</v>
      </c>
      <c r="I11" s="4">
        <v>0</v>
      </c>
      <c r="J11" s="4">
        <v>0</v>
      </c>
      <c r="K11" s="1">
        <v>0</v>
      </c>
      <c r="L11">
        <v>0.87329999999999997</v>
      </c>
      <c r="M11">
        <v>0.87280000000000002</v>
      </c>
      <c r="N11" s="1">
        <f t="shared" ref="N11:N12" si="4">(L11-M11)/M11</f>
        <v>5.7286892758930444E-4</v>
      </c>
      <c r="O11" s="4">
        <v>0.1208</v>
      </c>
      <c r="P11">
        <v>0.12130000000000001</v>
      </c>
      <c r="Q11" s="1">
        <f t="shared" ref="Q11:Q12" si="5">(O11-P11)/P11</f>
        <v>-4.1220115416323198E-3</v>
      </c>
      <c r="R11" s="4">
        <v>3.7261709999999999</v>
      </c>
      <c r="S11" s="5" t="s">
        <v>29</v>
      </c>
    </row>
    <row r="12" spans="2:34" x14ac:dyDescent="0.3">
      <c r="G12" t="s">
        <v>28</v>
      </c>
      <c r="H12">
        <v>120</v>
      </c>
      <c r="I12" s="4">
        <v>0.83740000000000003</v>
      </c>
      <c r="J12" s="4">
        <v>0.83550000000000002</v>
      </c>
      <c r="K12" s="1">
        <f t="shared" ref="K12" si="6">(I12-J12)/J12</f>
        <v>2.2740873728306554E-3</v>
      </c>
      <c r="L12">
        <v>0.1525</v>
      </c>
      <c r="M12">
        <v>0.15440000000000001</v>
      </c>
      <c r="N12" s="1">
        <f t="shared" si="4"/>
        <v>-1.2305699481865367E-2</v>
      </c>
      <c r="O12" s="4">
        <v>0.01</v>
      </c>
      <c r="P12" s="4">
        <v>0.01</v>
      </c>
      <c r="Q12" s="1">
        <f t="shared" si="5"/>
        <v>0</v>
      </c>
      <c r="R12" s="4">
        <v>2.2636400000000001</v>
      </c>
      <c r="S12" s="5" t="s">
        <v>29</v>
      </c>
    </row>
    <row r="15" spans="2:34" x14ac:dyDescent="0.3">
      <c r="D15">
        <v>100000</v>
      </c>
      <c r="E15">
        <v>3</v>
      </c>
      <c r="F15">
        <v>3</v>
      </c>
      <c r="G15">
        <v>60</v>
      </c>
      <c r="H15">
        <v>250</v>
      </c>
      <c r="I15">
        <v>4</v>
      </c>
      <c r="J15" s="4">
        <v>10</v>
      </c>
      <c r="K15" s="4">
        <v>15</v>
      </c>
      <c r="L15" s="1">
        <v>3.125</v>
      </c>
      <c r="M15">
        <v>3.75</v>
      </c>
      <c r="N15">
        <v>3.75</v>
      </c>
      <c r="O15" s="4" t="s">
        <v>0</v>
      </c>
      <c r="P15" s="4">
        <v>0.98819999999999997</v>
      </c>
      <c r="Q15" s="4">
        <v>0.98860000000000003</v>
      </c>
      <c r="R15" s="1">
        <v>4.7639999999999998E-4</v>
      </c>
      <c r="S15" t="s">
        <v>2</v>
      </c>
      <c r="T15" s="4">
        <v>1.18E-2</v>
      </c>
      <c r="U15" s="4">
        <v>1.1299999999999999E-2</v>
      </c>
      <c r="V15" s="1">
        <v>4.1876480000000001E-2</v>
      </c>
      <c r="W15" t="s">
        <v>3</v>
      </c>
      <c r="X15">
        <v>0</v>
      </c>
      <c r="Y15">
        <v>0</v>
      </c>
      <c r="Z15" s="1">
        <v>0.17030240999999999</v>
      </c>
      <c r="AA15" s="4">
        <v>3.8330739999999999</v>
      </c>
      <c r="AG15" s="4"/>
      <c r="AH15" s="5"/>
    </row>
    <row r="16" spans="2:34" x14ac:dyDescent="0.3">
      <c r="D16">
        <v>100000</v>
      </c>
      <c r="E16">
        <v>4</v>
      </c>
      <c r="F16">
        <v>3</v>
      </c>
      <c r="G16">
        <v>100</v>
      </c>
      <c r="H16">
        <v>250</v>
      </c>
      <c r="I16">
        <v>4</v>
      </c>
      <c r="J16" s="4">
        <v>5</v>
      </c>
      <c r="K16" s="4">
        <v>10</v>
      </c>
      <c r="L16" s="1">
        <v>15</v>
      </c>
      <c r="M16">
        <v>3.125</v>
      </c>
      <c r="N16">
        <v>2.5</v>
      </c>
      <c r="O16" s="4">
        <v>3.75</v>
      </c>
      <c r="P16" s="4">
        <v>3.75</v>
      </c>
      <c r="Q16" s="1" t="s">
        <v>0</v>
      </c>
      <c r="R16">
        <v>0.87329999999999997</v>
      </c>
      <c r="S16">
        <v>0.87280000000000002</v>
      </c>
      <c r="T16" s="4">
        <v>6.4869999999999999E-4</v>
      </c>
      <c r="U16" s="4" t="s">
        <v>1</v>
      </c>
      <c r="V16" s="4">
        <v>0.1208</v>
      </c>
      <c r="W16">
        <v>0.12130000000000001</v>
      </c>
      <c r="X16" s="1">
        <v>3.5779700000000002E-3</v>
      </c>
      <c r="Y16" t="s">
        <v>2</v>
      </c>
      <c r="Z16">
        <v>5.7999999999999996E-3</v>
      </c>
      <c r="AA16" s="4">
        <v>6.0000000000000001E-3</v>
      </c>
      <c r="AB16" s="1">
        <v>2.30917E-2</v>
      </c>
      <c r="AC16" t="s">
        <v>3</v>
      </c>
      <c r="AD16">
        <v>0</v>
      </c>
      <c r="AE16">
        <v>0</v>
      </c>
      <c r="AF16" s="1">
        <v>1.1375889699999999</v>
      </c>
      <c r="AG16" s="4">
        <v>3.7261709999999999</v>
      </c>
      <c r="AH16" s="5"/>
    </row>
    <row r="17" spans="2:39" x14ac:dyDescent="0.3">
      <c r="D17">
        <v>100000</v>
      </c>
      <c r="E17">
        <v>5</v>
      </c>
      <c r="F17">
        <v>3</v>
      </c>
      <c r="G17">
        <v>120</v>
      </c>
      <c r="H17">
        <v>250</v>
      </c>
      <c r="I17">
        <v>2</v>
      </c>
      <c r="J17" s="4">
        <v>4</v>
      </c>
      <c r="K17" s="4">
        <v>5</v>
      </c>
      <c r="L17" s="1">
        <v>10</v>
      </c>
      <c r="M17">
        <v>15</v>
      </c>
      <c r="N17">
        <v>2.5</v>
      </c>
      <c r="O17" s="4">
        <v>3.125</v>
      </c>
      <c r="P17" s="4">
        <v>2.5</v>
      </c>
      <c r="Q17" s="1">
        <v>3.75</v>
      </c>
      <c r="R17">
        <v>3.75</v>
      </c>
      <c r="S17" t="s">
        <v>47</v>
      </c>
      <c r="T17" s="4">
        <v>0.83740000000000003</v>
      </c>
      <c r="U17" s="4">
        <v>0.83550000000000002</v>
      </c>
      <c r="V17" s="1">
        <v>2.2144E-3</v>
      </c>
      <c r="W17" t="s">
        <v>0</v>
      </c>
      <c r="X17">
        <v>0.1525</v>
      </c>
      <c r="Y17">
        <v>0.15440000000000001</v>
      </c>
      <c r="Z17" s="1">
        <v>1.2311849999999999E-2</v>
      </c>
      <c r="AA17" s="1" t="s">
        <v>1</v>
      </c>
      <c r="AB17">
        <v>0.01</v>
      </c>
      <c r="AC17">
        <v>0.01</v>
      </c>
      <c r="AD17" s="1">
        <v>3.08334E-3</v>
      </c>
      <c r="AE17" s="2" t="s">
        <v>2</v>
      </c>
      <c r="AF17" s="1">
        <v>1E-4</v>
      </c>
      <c r="AG17" s="4">
        <v>1E-4</v>
      </c>
      <c r="AH17" s="6">
        <v>0.21775901</v>
      </c>
      <c r="AI17" t="s">
        <v>3</v>
      </c>
      <c r="AJ17">
        <v>0</v>
      </c>
      <c r="AK17">
        <v>0</v>
      </c>
      <c r="AL17" s="1">
        <v>1</v>
      </c>
      <c r="AM17">
        <v>2.2636400000000001</v>
      </c>
    </row>
    <row r="18" spans="2:39" x14ac:dyDescent="0.3">
      <c r="J18" s="4"/>
      <c r="K18" s="4"/>
      <c r="L18" s="1"/>
      <c r="O18" s="4"/>
      <c r="P18" s="4"/>
      <c r="Q18" s="1"/>
      <c r="T18" s="4"/>
      <c r="U18" s="4"/>
      <c r="V18" s="1"/>
      <c r="AA18" s="1"/>
      <c r="AD18" s="2"/>
      <c r="AE18" s="2"/>
      <c r="AF18" s="1"/>
      <c r="AG18" s="4"/>
      <c r="AH18" s="5"/>
    </row>
    <row r="19" spans="2:39" x14ac:dyDescent="0.3">
      <c r="J19" s="4"/>
      <c r="K19" s="4"/>
      <c r="L19" s="1"/>
      <c r="O19" s="4"/>
      <c r="P19" s="4"/>
      <c r="Q19" s="1"/>
      <c r="V19" s="1"/>
      <c r="AA19" s="1"/>
      <c r="AF19" s="1"/>
      <c r="AG19" s="4"/>
      <c r="AH19" s="5"/>
    </row>
    <row r="21" spans="2:39" x14ac:dyDescent="0.3">
      <c r="H21" t="s">
        <v>0</v>
      </c>
      <c r="I21" t="s">
        <v>35</v>
      </c>
      <c r="J21">
        <v>0</v>
      </c>
      <c r="K21">
        <v>0</v>
      </c>
      <c r="L21" s="4">
        <v>0.86499999999999999</v>
      </c>
    </row>
    <row r="22" spans="2:39" x14ac:dyDescent="0.3">
      <c r="I22" t="s">
        <v>49</v>
      </c>
      <c r="J22">
        <v>0</v>
      </c>
      <c r="K22">
        <v>0</v>
      </c>
      <c r="L22" s="4">
        <v>0.8659</v>
      </c>
    </row>
    <row r="24" spans="2:39" x14ac:dyDescent="0.3">
      <c r="H24" t="s">
        <v>1</v>
      </c>
      <c r="I24" t="s">
        <v>35</v>
      </c>
      <c r="J24" s="4">
        <v>0.99270000000000003</v>
      </c>
      <c r="K24">
        <v>0.83460000000000001</v>
      </c>
      <c r="L24">
        <v>0.1226</v>
      </c>
    </row>
    <row r="25" spans="2:39" x14ac:dyDescent="0.3">
      <c r="I25" t="s">
        <v>49</v>
      </c>
      <c r="J25" s="4">
        <v>0.99250000000000005</v>
      </c>
      <c r="K25">
        <v>0.83520000000000005</v>
      </c>
      <c r="L25">
        <v>0.1226</v>
      </c>
    </row>
    <row r="27" spans="2:39" x14ac:dyDescent="0.3">
      <c r="H27" t="s">
        <v>2</v>
      </c>
      <c r="I27" t="s">
        <v>35</v>
      </c>
      <c r="J27">
        <v>0</v>
      </c>
      <c r="K27" s="4">
        <v>0.16220000000000001</v>
      </c>
      <c r="L27">
        <v>1.23E-2</v>
      </c>
    </row>
    <row r="28" spans="2:39" x14ac:dyDescent="0.3">
      <c r="I28" t="s">
        <v>49</v>
      </c>
      <c r="J28">
        <v>0</v>
      </c>
      <c r="K28">
        <v>0.16170000000000001</v>
      </c>
      <c r="L28">
        <v>1.15E-2</v>
      </c>
    </row>
    <row r="30" spans="2:39" x14ac:dyDescent="0.3">
      <c r="B30" t="s">
        <v>52</v>
      </c>
      <c r="C30" t="s">
        <v>51</v>
      </c>
      <c r="D30" s="3"/>
      <c r="E30" s="3"/>
      <c r="F30" s="3"/>
      <c r="G30" s="3"/>
      <c r="H30" s="8" t="s">
        <v>0</v>
      </c>
      <c r="I30" s="8"/>
      <c r="J30" s="8"/>
      <c r="K30" s="8"/>
      <c r="L30" s="8"/>
      <c r="M30" s="8" t="s">
        <v>1</v>
      </c>
      <c r="N30" s="8"/>
      <c r="O30" s="8"/>
      <c r="P30" s="8"/>
      <c r="Q30" s="8"/>
      <c r="R30" s="8" t="s">
        <v>2</v>
      </c>
      <c r="S30" s="8"/>
      <c r="T30" s="8"/>
      <c r="U30" s="8"/>
      <c r="V30" s="8"/>
      <c r="W30" s="8" t="s">
        <v>3</v>
      </c>
      <c r="X30" s="8"/>
      <c r="Y30" s="8"/>
      <c r="Z30" s="8"/>
      <c r="AA30" s="8"/>
      <c r="AB30" s="8" t="s">
        <v>4</v>
      </c>
      <c r="AC30" s="8"/>
      <c r="AD30" s="8"/>
      <c r="AE30" s="8"/>
      <c r="AF30" s="8"/>
      <c r="AG30" s="3"/>
    </row>
    <row r="31" spans="2:39" x14ac:dyDescent="0.3">
      <c r="D31" s="3" t="s">
        <v>18</v>
      </c>
      <c r="E31" s="3" t="s">
        <v>19</v>
      </c>
      <c r="F31" s="3" t="s">
        <v>5</v>
      </c>
      <c r="G31" s="3" t="s">
        <v>56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23</v>
      </c>
      <c r="O31" s="3" t="s">
        <v>24</v>
      </c>
      <c r="P31" s="3" t="s">
        <v>25</v>
      </c>
      <c r="Q31" s="3" t="s">
        <v>26</v>
      </c>
      <c r="R31" s="3" t="s">
        <v>22</v>
      </c>
      <c r="S31" s="3" t="s">
        <v>23</v>
      </c>
      <c r="T31" s="3" t="s">
        <v>24</v>
      </c>
      <c r="U31" s="3" t="s">
        <v>25</v>
      </c>
      <c r="V31" s="3" t="s">
        <v>26</v>
      </c>
      <c r="W31" s="3" t="s">
        <v>22</v>
      </c>
      <c r="X31" s="3" t="s">
        <v>23</v>
      </c>
      <c r="Y31" s="3" t="s">
        <v>24</v>
      </c>
      <c r="Z31" s="3" t="s">
        <v>25</v>
      </c>
      <c r="AA31" s="3" t="s">
        <v>26</v>
      </c>
      <c r="AB31" s="3" t="s">
        <v>22</v>
      </c>
      <c r="AC31" s="3" t="s">
        <v>23</v>
      </c>
      <c r="AD31" s="3" t="s">
        <v>24</v>
      </c>
      <c r="AE31" s="3" t="s">
        <v>25</v>
      </c>
      <c r="AF31" s="3" t="s">
        <v>26</v>
      </c>
      <c r="AG31" s="3" t="s">
        <v>27</v>
      </c>
    </row>
    <row r="32" spans="2:39" x14ac:dyDescent="0.3">
      <c r="D32">
        <v>100000</v>
      </c>
      <c r="E32">
        <v>3</v>
      </c>
      <c r="F32">
        <v>3</v>
      </c>
      <c r="G32">
        <v>30</v>
      </c>
      <c r="H32">
        <v>2</v>
      </c>
      <c r="I32">
        <v>2.5</v>
      </c>
      <c r="L32" s="1"/>
      <c r="M32">
        <v>4</v>
      </c>
      <c r="N32">
        <v>3.125</v>
      </c>
      <c r="O32">
        <v>0.9879</v>
      </c>
      <c r="P32">
        <v>0.98860000000000003</v>
      </c>
      <c r="Q32" s="1">
        <f>(O32-P32)/P32</f>
        <v>-7.080720210398886E-4</v>
      </c>
      <c r="R32">
        <v>5</v>
      </c>
      <c r="S32">
        <v>2.5</v>
      </c>
      <c r="V32" s="1"/>
      <c r="W32">
        <v>10</v>
      </c>
      <c r="X32">
        <v>3.75</v>
      </c>
      <c r="Y32">
        <v>1.21E-2</v>
      </c>
      <c r="Z32">
        <v>1.1299999999999999E-2</v>
      </c>
      <c r="AA32" s="1">
        <f>(Y32-Z32)/Z32</f>
        <v>7.0796460176991191E-2</v>
      </c>
      <c r="AB32">
        <v>15</v>
      </c>
      <c r="AC32">
        <v>3.75</v>
      </c>
      <c r="AD32">
        <v>0</v>
      </c>
      <c r="AE32">
        <v>0</v>
      </c>
      <c r="AG32">
        <v>3.838625</v>
      </c>
    </row>
    <row r="33" spans="2:39" x14ac:dyDescent="0.3">
      <c r="B33" t="s">
        <v>21</v>
      </c>
      <c r="D33">
        <v>100000</v>
      </c>
      <c r="E33">
        <v>5</v>
      </c>
      <c r="F33">
        <v>3</v>
      </c>
      <c r="G33">
        <v>50</v>
      </c>
      <c r="H33">
        <v>2</v>
      </c>
      <c r="I33">
        <v>2.5</v>
      </c>
      <c r="J33">
        <v>0.83440000000000003</v>
      </c>
      <c r="K33">
        <v>0.83550000000000002</v>
      </c>
      <c r="L33" s="1">
        <f>(J33-K33)/K33</f>
        <v>-1.3165769000598323E-3</v>
      </c>
      <c r="M33">
        <v>4</v>
      </c>
      <c r="N33">
        <v>3.125</v>
      </c>
      <c r="O33">
        <v>0.15590000000000001</v>
      </c>
      <c r="P33">
        <v>0.15440000000000001</v>
      </c>
      <c r="Q33" s="1">
        <f>(O33-P33)/P33</f>
        <v>9.7150259067357598E-3</v>
      </c>
      <c r="R33">
        <v>5</v>
      </c>
      <c r="S33">
        <v>2.5</v>
      </c>
      <c r="T33" s="4">
        <v>9.4999999999999998E-3</v>
      </c>
      <c r="U33" s="4">
        <v>0.01</v>
      </c>
      <c r="V33" s="1">
        <f>(T33-U33)/U33</f>
        <v>-5.0000000000000044E-2</v>
      </c>
      <c r="W33">
        <v>10</v>
      </c>
      <c r="X33">
        <v>3.75</v>
      </c>
      <c r="Y33">
        <v>1E-4</v>
      </c>
      <c r="Z33">
        <v>1E-4</v>
      </c>
      <c r="AA33" s="1">
        <f>(Y33-Z33)/Z33</f>
        <v>0</v>
      </c>
      <c r="AB33">
        <v>15</v>
      </c>
      <c r="AC33">
        <v>3.75</v>
      </c>
      <c r="AD33">
        <v>0</v>
      </c>
      <c r="AE33">
        <v>0</v>
      </c>
      <c r="AG33">
        <v>2.2665890000000002</v>
      </c>
    </row>
    <row r="34" spans="2:39" x14ac:dyDescent="0.3">
      <c r="D34">
        <v>100000</v>
      </c>
      <c r="E34">
        <v>5</v>
      </c>
      <c r="F34">
        <v>3</v>
      </c>
      <c r="G34">
        <v>100</v>
      </c>
      <c r="H34">
        <v>2</v>
      </c>
      <c r="I34">
        <v>2.5</v>
      </c>
      <c r="J34">
        <v>0.83499999999999996</v>
      </c>
      <c r="K34">
        <v>0.83550000000000002</v>
      </c>
      <c r="L34" s="1">
        <f>(J34-K34)/K34</f>
        <v>-5.9844404548181445E-4</v>
      </c>
      <c r="M34">
        <v>4</v>
      </c>
      <c r="N34">
        <v>3.125</v>
      </c>
      <c r="O34">
        <v>0.15429999999999999</v>
      </c>
      <c r="P34">
        <v>0.15440000000000001</v>
      </c>
      <c r="Q34" s="1">
        <f>(O34-P34)/P34</f>
        <v>-6.4766839378249186E-4</v>
      </c>
      <c r="R34">
        <v>5</v>
      </c>
      <c r="S34">
        <v>2.5</v>
      </c>
      <c r="T34" s="4">
        <v>1.06E-2</v>
      </c>
      <c r="U34" s="4">
        <v>0.01</v>
      </c>
      <c r="V34" s="1">
        <f>(T34-U34)/U34</f>
        <v>5.9999999999999984E-2</v>
      </c>
      <c r="W34">
        <v>10</v>
      </c>
      <c r="X34">
        <v>3.75</v>
      </c>
      <c r="Y34">
        <v>1E-4</v>
      </c>
      <c r="Z34">
        <v>1E-4</v>
      </c>
      <c r="AA34" s="1">
        <f>(Y34-Z34)/Z34</f>
        <v>0</v>
      </c>
      <c r="AB34">
        <v>15</v>
      </c>
      <c r="AC34">
        <v>3.75</v>
      </c>
      <c r="AD34">
        <v>0</v>
      </c>
      <c r="AE34">
        <v>0</v>
      </c>
      <c r="AF34" s="1"/>
      <c r="AG34">
        <v>2.2702979999999999</v>
      </c>
    </row>
    <row r="39" spans="2:39" x14ac:dyDescent="0.3">
      <c r="D39">
        <v>100000</v>
      </c>
      <c r="E39">
        <v>3</v>
      </c>
      <c r="F39">
        <v>3</v>
      </c>
      <c r="G39">
        <v>120</v>
      </c>
      <c r="H39">
        <v>250</v>
      </c>
      <c r="I39">
        <v>4</v>
      </c>
      <c r="J39">
        <v>10</v>
      </c>
      <c r="K39">
        <v>15</v>
      </c>
      <c r="L39">
        <v>3.125</v>
      </c>
      <c r="M39">
        <v>3.75</v>
      </c>
      <c r="N39">
        <v>3.75</v>
      </c>
      <c r="O39" t="s">
        <v>0</v>
      </c>
      <c r="P39">
        <v>0.9879</v>
      </c>
      <c r="Q39">
        <v>0.98860000000000003</v>
      </c>
      <c r="R39" s="1">
        <v>7.3939000000000003E-4</v>
      </c>
      <c r="S39" t="s">
        <v>2</v>
      </c>
      <c r="T39">
        <v>1.21E-2</v>
      </c>
      <c r="U39">
        <v>1.1299999999999999E-2</v>
      </c>
      <c r="V39" s="1">
        <v>6.4794240000000003E-2</v>
      </c>
      <c r="W39" t="s">
        <v>3</v>
      </c>
      <c r="X39">
        <v>0</v>
      </c>
      <c r="Y39">
        <v>0</v>
      </c>
      <c r="Z39" s="1">
        <v>0.17030240999999999</v>
      </c>
      <c r="AA39">
        <v>3.838625</v>
      </c>
    </row>
    <row r="40" spans="2:39" x14ac:dyDescent="0.3">
      <c r="D40">
        <v>100000</v>
      </c>
      <c r="E40">
        <v>5</v>
      </c>
      <c r="F40">
        <v>3</v>
      </c>
      <c r="G40">
        <v>120</v>
      </c>
      <c r="H40">
        <v>250</v>
      </c>
      <c r="I40">
        <v>2</v>
      </c>
      <c r="J40">
        <v>4</v>
      </c>
      <c r="K40">
        <v>5</v>
      </c>
      <c r="L40">
        <v>10</v>
      </c>
      <c r="M40">
        <v>15</v>
      </c>
      <c r="N40">
        <v>2.5</v>
      </c>
      <c r="O40">
        <v>3.125</v>
      </c>
      <c r="P40">
        <v>2.5</v>
      </c>
      <c r="Q40">
        <v>3.75</v>
      </c>
      <c r="R40">
        <v>3.75</v>
      </c>
      <c r="S40" t="s">
        <v>47</v>
      </c>
      <c r="T40">
        <v>0.83440000000000003</v>
      </c>
      <c r="U40">
        <v>0.83550000000000002</v>
      </c>
      <c r="V40" s="1">
        <v>1.2804699999999999E-3</v>
      </c>
      <c r="W40" t="s">
        <v>0</v>
      </c>
      <c r="X40">
        <v>0.15590000000000001</v>
      </c>
      <c r="Y40">
        <v>0.15440000000000001</v>
      </c>
      <c r="Z40" s="1">
        <v>1.010028E-2</v>
      </c>
      <c r="AA40" t="s">
        <v>1</v>
      </c>
      <c r="AB40">
        <v>9.4999999999999998E-3</v>
      </c>
      <c r="AC40">
        <v>0.01</v>
      </c>
      <c r="AD40" s="1">
        <v>4.7819399999999998E-2</v>
      </c>
      <c r="AE40" t="s">
        <v>2</v>
      </c>
      <c r="AF40">
        <v>1E-4</v>
      </c>
      <c r="AG40">
        <v>1E-4</v>
      </c>
      <c r="AH40" s="1">
        <v>0.11435708</v>
      </c>
      <c r="AI40" t="s">
        <v>3</v>
      </c>
      <c r="AJ40">
        <v>0</v>
      </c>
      <c r="AK40">
        <v>0</v>
      </c>
      <c r="AL40" s="1">
        <v>1</v>
      </c>
      <c r="AM40">
        <v>2.2665890000000002</v>
      </c>
    </row>
    <row r="41" spans="2:39" x14ac:dyDescent="0.3">
      <c r="D41">
        <v>100000</v>
      </c>
      <c r="E41">
        <v>5</v>
      </c>
      <c r="F41">
        <v>3</v>
      </c>
      <c r="G41">
        <v>120</v>
      </c>
      <c r="H41">
        <v>250</v>
      </c>
      <c r="I41">
        <v>2</v>
      </c>
      <c r="J41">
        <v>4</v>
      </c>
      <c r="K41">
        <v>5</v>
      </c>
      <c r="L41">
        <v>10</v>
      </c>
      <c r="M41">
        <v>15</v>
      </c>
      <c r="N41">
        <v>2.5</v>
      </c>
      <c r="O41">
        <v>3.125</v>
      </c>
      <c r="P41">
        <v>2.5</v>
      </c>
      <c r="Q41">
        <v>3.75</v>
      </c>
      <c r="R41">
        <v>3.75</v>
      </c>
      <c r="S41" t="s">
        <v>47</v>
      </c>
      <c r="T41">
        <v>0.83499999999999996</v>
      </c>
      <c r="U41">
        <v>0.83550000000000002</v>
      </c>
      <c r="V41" s="1">
        <v>5.5038000000000005E-4</v>
      </c>
      <c r="W41" t="s">
        <v>0</v>
      </c>
      <c r="X41">
        <v>0.15429999999999999</v>
      </c>
      <c r="Y41">
        <v>0.15440000000000001</v>
      </c>
      <c r="Z41" s="1">
        <v>7.1714000000000001E-4</v>
      </c>
      <c r="AA41" t="s">
        <v>1</v>
      </c>
      <c r="AB41">
        <v>1.06E-2</v>
      </c>
      <c r="AC41">
        <v>0.01</v>
      </c>
      <c r="AD41" s="1">
        <v>5.4984169999999999E-2</v>
      </c>
      <c r="AE41" t="s">
        <v>2</v>
      </c>
      <c r="AF41">
        <v>1E-4</v>
      </c>
      <c r="AG41">
        <v>1E-4</v>
      </c>
      <c r="AH41" s="1">
        <v>0.21775901</v>
      </c>
      <c r="AI41" t="s">
        <v>3</v>
      </c>
      <c r="AJ41">
        <v>0</v>
      </c>
      <c r="AK41">
        <v>0</v>
      </c>
      <c r="AL41" s="1">
        <v>1</v>
      </c>
      <c r="AM41">
        <v>2.2702979999999999</v>
      </c>
    </row>
    <row r="44" spans="2:39" x14ac:dyDescent="0.3">
      <c r="H44" t="s">
        <v>0</v>
      </c>
      <c r="I44" t="s">
        <v>35</v>
      </c>
      <c r="J44">
        <v>0</v>
      </c>
      <c r="K44">
        <v>0.86539999999999995</v>
      </c>
      <c r="L44">
        <v>0.86650000000000005</v>
      </c>
    </row>
    <row r="45" spans="2:39" x14ac:dyDescent="0.3">
      <c r="I45" t="s">
        <v>49</v>
      </c>
      <c r="J45">
        <v>0</v>
      </c>
      <c r="K45">
        <v>0.8659</v>
      </c>
      <c r="L45">
        <v>0.8659</v>
      </c>
      <c r="O45" t="s">
        <v>28</v>
      </c>
      <c r="P45">
        <v>30</v>
      </c>
      <c r="Q45">
        <v>0</v>
      </c>
      <c r="R45">
        <v>0</v>
      </c>
      <c r="S45" s="1">
        <v>0</v>
      </c>
      <c r="T45">
        <v>0.9879</v>
      </c>
      <c r="U45">
        <v>0.98860000000000003</v>
      </c>
      <c r="V45" s="1">
        <f>(T45-U45)/U45</f>
        <v>-7.080720210398886E-4</v>
      </c>
      <c r="W45" s="4">
        <v>0</v>
      </c>
      <c r="X45" s="4">
        <v>0</v>
      </c>
      <c r="Y45" s="1">
        <v>0</v>
      </c>
      <c r="Z45">
        <v>3.838625</v>
      </c>
      <c r="AA45" s="5" t="s">
        <v>29</v>
      </c>
    </row>
    <row r="46" spans="2:39" x14ac:dyDescent="0.3">
      <c r="O46" t="s">
        <v>28</v>
      </c>
      <c r="P46">
        <v>50</v>
      </c>
      <c r="Q46">
        <v>0.83440000000000003</v>
      </c>
      <c r="R46">
        <v>0.83550000000000002</v>
      </c>
      <c r="S46" s="1">
        <f t="shared" ref="S46:S47" si="7">(Q46-R46)/R46</f>
        <v>-1.3165769000598323E-3</v>
      </c>
      <c r="T46">
        <v>0.15590000000000001</v>
      </c>
      <c r="U46">
        <v>0.15440000000000001</v>
      </c>
      <c r="V46" s="1">
        <f t="shared" ref="V46:V47" si="8">(T46-U46)/U46</f>
        <v>9.7150259067357598E-3</v>
      </c>
      <c r="W46" s="4">
        <v>9.4999999999999998E-3</v>
      </c>
      <c r="X46" s="4">
        <v>0.01</v>
      </c>
      <c r="Y46" s="1">
        <f t="shared" ref="Y46:Y47" si="9">(W46-X46)/X46</f>
        <v>-5.0000000000000044E-2</v>
      </c>
      <c r="Z46">
        <v>2.2665890000000002</v>
      </c>
      <c r="AA46" s="5" t="s">
        <v>29</v>
      </c>
    </row>
    <row r="47" spans="2:39" x14ac:dyDescent="0.3">
      <c r="H47" t="s">
        <v>1</v>
      </c>
      <c r="I47" t="s">
        <v>35</v>
      </c>
      <c r="J47">
        <v>0.99299999999999999</v>
      </c>
      <c r="K47">
        <v>0.1231</v>
      </c>
      <c r="L47">
        <v>0.1222</v>
      </c>
      <c r="O47" t="s">
        <v>28</v>
      </c>
      <c r="P47">
        <v>100</v>
      </c>
      <c r="Q47">
        <v>0.83499999999999996</v>
      </c>
      <c r="R47">
        <v>0.83550000000000002</v>
      </c>
      <c r="S47" s="1">
        <f t="shared" si="7"/>
        <v>-5.9844404548181445E-4</v>
      </c>
      <c r="T47">
        <v>0.15429999999999999</v>
      </c>
      <c r="U47">
        <v>0.15440000000000001</v>
      </c>
      <c r="V47" s="1">
        <f t="shared" si="8"/>
        <v>-6.4766839378249186E-4</v>
      </c>
      <c r="W47" s="4">
        <v>1.06E-2</v>
      </c>
      <c r="X47" s="4">
        <v>0.01</v>
      </c>
      <c r="Y47" s="1">
        <f t="shared" si="9"/>
        <v>5.9999999999999984E-2</v>
      </c>
      <c r="Z47">
        <v>2.2702979999999999</v>
      </c>
      <c r="AA47" s="5" t="s">
        <v>29</v>
      </c>
    </row>
    <row r="48" spans="2:39" x14ac:dyDescent="0.3">
      <c r="I48" t="s">
        <v>49</v>
      </c>
      <c r="J48">
        <v>0.99250000000000005</v>
      </c>
      <c r="K48">
        <v>0.1226</v>
      </c>
      <c r="L48">
        <v>0.1226</v>
      </c>
    </row>
    <row r="50" spans="8:12" x14ac:dyDescent="0.3">
      <c r="H50" t="s">
        <v>2</v>
      </c>
      <c r="I50" t="s">
        <v>35</v>
      </c>
      <c r="J50">
        <v>0</v>
      </c>
      <c r="K50">
        <v>1.14E-2</v>
      </c>
      <c r="L50">
        <v>1.12E-2</v>
      </c>
    </row>
    <row r="51" spans="8:12" x14ac:dyDescent="0.3">
      <c r="I51" t="s">
        <v>49</v>
      </c>
      <c r="J51">
        <v>0</v>
      </c>
      <c r="K51">
        <v>1.15E-2</v>
      </c>
      <c r="L51">
        <v>1.15E-2</v>
      </c>
    </row>
  </sheetData>
  <mergeCells count="10">
    <mergeCell ref="H3:L3"/>
    <mergeCell ref="M3:Q3"/>
    <mergeCell ref="R3:V3"/>
    <mergeCell ref="W3:AA3"/>
    <mergeCell ref="AB3:AF3"/>
    <mergeCell ref="H30:L30"/>
    <mergeCell ref="M30:Q30"/>
    <mergeCell ref="R30:V30"/>
    <mergeCell ref="W30:AA30"/>
    <mergeCell ref="AB30:AF30"/>
  </mergeCells>
  <hyperlinks>
    <hyperlink ref="S10" r:id="rId1" xr:uid="{3F9AAD7D-A74E-4B51-8B91-3D7C981B83F4}"/>
    <hyperlink ref="S11" r:id="rId2" xr:uid="{BC5BA973-5811-4BB2-A743-B0F96FC522C7}"/>
    <hyperlink ref="S12" r:id="rId3" xr:uid="{2E5C7FBA-2877-495F-BE9B-45A8EEC0AD2B}"/>
    <hyperlink ref="AA45" r:id="rId4" xr:uid="{61EE9446-2DF9-4DC6-9C1D-521D982A64EE}"/>
    <hyperlink ref="AA46" r:id="rId5" xr:uid="{50691C8A-B202-4AAE-80BC-1A72C7904562}"/>
    <hyperlink ref="AA47" r:id="rId6" xr:uid="{27115568-D093-45F9-8696-CEFABCAADD3F}"/>
  </hyperlinks>
  <pageMargins left="0.7" right="0.7" top="0.75" bottom="0.75" header="0.3" footer="0.3"/>
  <pageSetup paperSize="9"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Y21"/>
  <sheetViews>
    <sheetView workbookViewId="0">
      <selection activeCell="H14" sqref="H14"/>
    </sheetView>
  </sheetViews>
  <sheetFormatPr defaultRowHeight="14.4" x14ac:dyDescent="0.3"/>
  <sheetData>
    <row r="5" spans="2:25" x14ac:dyDescent="0.3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</row>
    <row r="9" spans="2:25" x14ac:dyDescent="0.3">
      <c r="B9" t="s">
        <v>34</v>
      </c>
      <c r="C9" t="s">
        <v>31</v>
      </c>
      <c r="D9" t="s">
        <v>35</v>
      </c>
      <c r="E9">
        <v>0</v>
      </c>
      <c r="F9">
        <v>1.7099999999999999E-3</v>
      </c>
      <c r="G9">
        <v>1.8409999999999999E-2</v>
      </c>
      <c r="H9">
        <v>6.8470000000000003E-2</v>
      </c>
      <c r="I9">
        <v>0.15486</v>
      </c>
      <c r="J9">
        <v>0.27539999999999998</v>
      </c>
      <c r="K9">
        <v>0.42193999999999998</v>
      </c>
      <c r="L9">
        <v>0.57913000000000003</v>
      </c>
      <c r="M9">
        <v>0.72668999999999995</v>
      </c>
      <c r="N9">
        <v>0.84562000000000004</v>
      </c>
      <c r="O9">
        <v>0.92496999999999996</v>
      </c>
      <c r="P9">
        <v>0.96924999999999994</v>
      </c>
      <c r="Q9">
        <v>0.98919999999999997</v>
      </c>
      <c r="R9">
        <v>0.99663999999999997</v>
      </c>
      <c r="S9">
        <v>0.99919999999999998</v>
      </c>
      <c r="T9">
        <v>0.99978</v>
      </c>
      <c r="U9">
        <v>0.99992000000000003</v>
      </c>
      <c r="V9">
        <v>0.99997999999999998</v>
      </c>
      <c r="W9">
        <v>1</v>
      </c>
      <c r="X9">
        <v>1</v>
      </c>
      <c r="Y9">
        <v>1</v>
      </c>
    </row>
    <row r="10" spans="2:25" x14ac:dyDescent="0.3">
      <c r="D10" t="s">
        <v>36</v>
      </c>
      <c r="E10">
        <v>0</v>
      </c>
      <c r="F10">
        <v>1.753E-3</v>
      </c>
      <c r="G10">
        <v>1.9154999999999998E-2</v>
      </c>
      <c r="H10">
        <v>6.7761000000000002E-2</v>
      </c>
      <c r="I10">
        <v>0.15307999999999999</v>
      </c>
      <c r="J10">
        <v>0.27092500000000003</v>
      </c>
      <c r="K10">
        <v>0.40881000000000001</v>
      </c>
      <c r="L10">
        <v>0.54963300000000004</v>
      </c>
      <c r="M10">
        <v>0.67750699999999997</v>
      </c>
      <c r="N10">
        <v>0.782331</v>
      </c>
      <c r="O10">
        <v>0.86095699999999997</v>
      </c>
      <c r="P10">
        <v>0.91556000000000004</v>
      </c>
      <c r="Q10">
        <v>0.95102600000000004</v>
      </c>
      <c r="R10">
        <v>0.97275500000000004</v>
      </c>
      <c r="S10">
        <v>0.98540399999999995</v>
      </c>
      <c r="T10">
        <v>0.99244299999999996</v>
      </c>
      <c r="U10">
        <v>0.99620699999999995</v>
      </c>
      <c r="V10">
        <v>0.99814899999999995</v>
      </c>
      <c r="W10">
        <v>0.99911899999999998</v>
      </c>
      <c r="X10">
        <v>0.99959100000000001</v>
      </c>
      <c r="Y10">
        <v>0.99981399999999998</v>
      </c>
    </row>
    <row r="11" spans="2:25" x14ac:dyDescent="0.3">
      <c r="C11" t="s">
        <v>32</v>
      </c>
      <c r="D11" t="s">
        <v>35</v>
      </c>
      <c r="E11">
        <v>0</v>
      </c>
      <c r="F11">
        <v>1.0000000000000001E-5</v>
      </c>
      <c r="G11">
        <v>6.8000000000000005E-4</v>
      </c>
      <c r="H11">
        <v>4.6299999999999996E-3</v>
      </c>
      <c r="I11">
        <v>1.6820000000000002E-2</v>
      </c>
      <c r="J11">
        <v>4.2619999999999998E-2</v>
      </c>
      <c r="K11">
        <v>8.6150000000000004E-2</v>
      </c>
      <c r="L11">
        <v>0.14929999999999999</v>
      </c>
      <c r="M11">
        <v>0.23200000000000001</v>
      </c>
      <c r="N11">
        <v>0.33067999999999997</v>
      </c>
      <c r="O11">
        <v>0.44174999999999998</v>
      </c>
      <c r="P11">
        <v>0.55547999999999997</v>
      </c>
      <c r="Q11">
        <v>0.66822000000000004</v>
      </c>
      <c r="R11">
        <v>0.77039000000000002</v>
      </c>
      <c r="S11">
        <v>0.85360000000000003</v>
      </c>
      <c r="T11">
        <v>0.91686000000000001</v>
      </c>
      <c r="U11">
        <v>0.95750000000000002</v>
      </c>
      <c r="V11">
        <v>0.98040000000000005</v>
      </c>
      <c r="W11">
        <v>0.99194000000000004</v>
      </c>
      <c r="X11">
        <v>0.99697000000000002</v>
      </c>
      <c r="Y11">
        <v>0.99883</v>
      </c>
    </row>
    <row r="12" spans="2:25" x14ac:dyDescent="0.3">
      <c r="D12" t="s">
        <v>36</v>
      </c>
      <c r="E12">
        <v>0</v>
      </c>
      <c r="F12">
        <v>1.4E-5</v>
      </c>
      <c r="G12">
        <v>5.9400000000000002E-4</v>
      </c>
      <c r="H12">
        <v>4.4600000000000004E-3</v>
      </c>
      <c r="I12">
        <v>1.6633999999999999E-2</v>
      </c>
      <c r="J12">
        <v>4.2527000000000002E-2</v>
      </c>
      <c r="K12">
        <v>8.6121000000000003E-2</v>
      </c>
      <c r="L12">
        <v>0.14912500000000001</v>
      </c>
      <c r="M12">
        <v>0.23074900000000001</v>
      </c>
      <c r="N12">
        <v>0.327791</v>
      </c>
      <c r="O12">
        <v>0.43515999999999999</v>
      </c>
      <c r="P12">
        <v>0.54666099999999995</v>
      </c>
      <c r="Q12">
        <v>0.65550699999999995</v>
      </c>
      <c r="R12">
        <v>0.75466999999999995</v>
      </c>
      <c r="S12">
        <v>0.83788700000000005</v>
      </c>
      <c r="T12">
        <v>0.90138099999999999</v>
      </c>
      <c r="U12">
        <v>0.94503999999999999</v>
      </c>
      <c r="V12">
        <v>0.97199400000000002</v>
      </c>
      <c r="W12">
        <v>0.98694400000000004</v>
      </c>
      <c r="X12">
        <v>0.99441999999999997</v>
      </c>
      <c r="Y12">
        <v>0.99780599999999997</v>
      </c>
    </row>
    <row r="13" spans="2:25" x14ac:dyDescent="0.3">
      <c r="C13" t="s">
        <v>33</v>
      </c>
      <c r="D13" t="s">
        <v>35</v>
      </c>
      <c r="E13">
        <v>0</v>
      </c>
      <c r="F13">
        <v>0</v>
      </c>
      <c r="G13">
        <v>9.0000000000000002E-6</v>
      </c>
      <c r="H13">
        <v>1.7799999999999999E-4</v>
      </c>
      <c r="I13">
        <v>1.0690000000000001E-3</v>
      </c>
      <c r="J13">
        <v>4.2820000000000002E-3</v>
      </c>
      <c r="K13">
        <v>1.2016000000000001E-2</v>
      </c>
      <c r="L13">
        <v>2.6866000000000001E-2</v>
      </c>
      <c r="M13">
        <v>5.1728000000000003E-2</v>
      </c>
      <c r="N13">
        <v>8.8322999999999999E-2</v>
      </c>
      <c r="O13">
        <v>0.13741200000000001</v>
      </c>
      <c r="P13">
        <v>0.19964999999999999</v>
      </c>
      <c r="Q13">
        <v>0.27320499999999998</v>
      </c>
      <c r="R13">
        <v>0.35660799999999998</v>
      </c>
      <c r="S13">
        <v>0.44647999999999999</v>
      </c>
      <c r="T13">
        <v>0.539852</v>
      </c>
      <c r="U13">
        <v>0.63233099999999998</v>
      </c>
      <c r="V13">
        <v>0.72029399999999999</v>
      </c>
      <c r="W13">
        <v>0.79883700000000002</v>
      </c>
      <c r="X13">
        <v>0.86436400000000002</v>
      </c>
      <c r="Y13">
        <v>0.91461999999999999</v>
      </c>
    </row>
    <row r="14" spans="2:25" x14ac:dyDescent="0.3">
      <c r="D14" t="s">
        <v>36</v>
      </c>
      <c r="E14">
        <v>0</v>
      </c>
      <c r="F14">
        <v>0</v>
      </c>
      <c r="G14">
        <v>1.0000000000000001E-5</v>
      </c>
      <c r="H14">
        <v>1.7000000000000001E-4</v>
      </c>
      <c r="I14">
        <v>1.0970000000000001E-3</v>
      </c>
      <c r="J14">
        <v>4.2490000000000002E-3</v>
      </c>
      <c r="K14">
        <v>1.1925E-2</v>
      </c>
      <c r="L14">
        <v>2.6855E-2</v>
      </c>
      <c r="M14">
        <v>5.1617000000000003E-2</v>
      </c>
      <c r="N14">
        <v>8.8128999999999999E-2</v>
      </c>
      <c r="O14">
        <v>0.13736499999999999</v>
      </c>
      <c r="P14">
        <v>0.199214</v>
      </c>
      <c r="Q14">
        <v>0.27241399999999999</v>
      </c>
      <c r="R14">
        <v>0.35455199999999998</v>
      </c>
      <c r="S14">
        <v>0.44219900000000001</v>
      </c>
      <c r="T14">
        <v>0.53126099999999998</v>
      </c>
      <c r="U14">
        <v>0.61751299999999998</v>
      </c>
      <c r="V14">
        <v>0.69719600000000004</v>
      </c>
      <c r="W14">
        <v>0.767509</v>
      </c>
      <c r="X14">
        <v>0.82686599999999999</v>
      </c>
      <c r="Y14">
        <v>0.87489499999999998</v>
      </c>
    </row>
    <row r="16" spans="2:25" x14ac:dyDescent="0.3">
      <c r="B16" t="s">
        <v>30</v>
      </c>
      <c r="C16" t="s">
        <v>31</v>
      </c>
      <c r="D16" t="s">
        <v>35</v>
      </c>
      <c r="E16">
        <v>0</v>
      </c>
      <c r="F16">
        <v>1.7899999999999999E-3</v>
      </c>
      <c r="G16">
        <v>1.9449999999999999E-2</v>
      </c>
      <c r="H16">
        <v>6.8180000000000004E-2</v>
      </c>
      <c r="I16">
        <v>0.15426999999999999</v>
      </c>
      <c r="J16">
        <v>0.27228999999999998</v>
      </c>
      <c r="K16">
        <v>0.40861999999999998</v>
      </c>
      <c r="L16">
        <v>0.54829000000000006</v>
      </c>
      <c r="M16">
        <v>0.67706999999999995</v>
      </c>
      <c r="N16">
        <v>0.78</v>
      </c>
      <c r="O16">
        <v>0.85919000000000001</v>
      </c>
      <c r="P16">
        <v>0.91395999999999999</v>
      </c>
      <c r="Q16">
        <v>0.95033999999999996</v>
      </c>
      <c r="R16">
        <v>0.97233000000000003</v>
      </c>
      <c r="S16">
        <v>0.98536999999999997</v>
      </c>
      <c r="T16">
        <v>0.99222999999999995</v>
      </c>
      <c r="U16">
        <v>0.99626999999999999</v>
      </c>
      <c r="V16">
        <v>0.99824999999999997</v>
      </c>
      <c r="W16">
        <v>0.99914000000000003</v>
      </c>
      <c r="X16">
        <v>0.99953999999999998</v>
      </c>
      <c r="Y16">
        <v>0.99982000000000004</v>
      </c>
    </row>
    <row r="17" spans="3:25" x14ac:dyDescent="0.3">
      <c r="D17" t="s">
        <v>36</v>
      </c>
      <c r="E17">
        <v>0</v>
      </c>
      <c r="F17">
        <v>1.753E-3</v>
      </c>
      <c r="G17">
        <v>1.9154999999999998E-2</v>
      </c>
      <c r="H17">
        <v>6.7761000000000002E-2</v>
      </c>
      <c r="I17">
        <v>0.15307999999999999</v>
      </c>
      <c r="J17">
        <v>0.27092500000000003</v>
      </c>
      <c r="K17">
        <v>0.40881000000000001</v>
      </c>
      <c r="L17">
        <v>0.54963300000000004</v>
      </c>
      <c r="M17">
        <v>0.67750699999999997</v>
      </c>
      <c r="N17">
        <v>0.782331</v>
      </c>
      <c r="O17">
        <v>0.86095699999999997</v>
      </c>
      <c r="P17">
        <v>0.91556000000000004</v>
      </c>
      <c r="Q17">
        <v>0.95102600000000004</v>
      </c>
      <c r="R17">
        <v>0.97275500000000004</v>
      </c>
      <c r="S17">
        <v>0.98540399999999995</v>
      </c>
      <c r="T17">
        <v>0.99244299999999996</v>
      </c>
      <c r="U17">
        <v>0.99620699999999995</v>
      </c>
      <c r="V17">
        <v>0.99814899999999995</v>
      </c>
      <c r="W17">
        <v>0.99911899999999998</v>
      </c>
      <c r="X17">
        <v>0.99959100000000001</v>
      </c>
      <c r="Y17">
        <v>0.99981399999999998</v>
      </c>
    </row>
    <row r="18" spans="3:25" x14ac:dyDescent="0.3">
      <c r="C18" t="s">
        <v>32</v>
      </c>
      <c r="D18" t="s">
        <v>35</v>
      </c>
      <c r="E18">
        <v>0</v>
      </c>
      <c r="F18">
        <v>1.0000000000000001E-5</v>
      </c>
      <c r="G18">
        <v>6.3000000000000003E-4</v>
      </c>
      <c r="H18">
        <v>4.3899999999999998E-3</v>
      </c>
      <c r="I18">
        <v>1.61E-2</v>
      </c>
      <c r="J18">
        <v>4.163E-2</v>
      </c>
      <c r="K18">
        <v>8.5620000000000002E-2</v>
      </c>
      <c r="L18">
        <v>0.14774999999999999</v>
      </c>
      <c r="M18">
        <v>0.22978999999999999</v>
      </c>
      <c r="N18">
        <v>0.32654</v>
      </c>
      <c r="O18">
        <v>0.43219999999999997</v>
      </c>
      <c r="P18">
        <v>0.54068000000000005</v>
      </c>
      <c r="Q18">
        <v>0.64385000000000003</v>
      </c>
      <c r="R18">
        <v>0.73341000000000001</v>
      </c>
      <c r="S18">
        <v>0.80881999999999998</v>
      </c>
      <c r="T18">
        <v>0.86775000000000002</v>
      </c>
      <c r="U18">
        <v>0.91222999999999999</v>
      </c>
      <c r="V18">
        <v>0.94340000000000002</v>
      </c>
      <c r="W18">
        <v>0.96443999999999996</v>
      </c>
      <c r="X18">
        <v>0.97882999999999998</v>
      </c>
      <c r="Y18">
        <v>0.98748000000000002</v>
      </c>
    </row>
    <row r="19" spans="3:25" x14ac:dyDescent="0.3">
      <c r="D19" t="s">
        <v>36</v>
      </c>
      <c r="E19">
        <v>0</v>
      </c>
      <c r="F19">
        <v>1.4E-5</v>
      </c>
      <c r="G19">
        <v>5.9400000000000002E-4</v>
      </c>
      <c r="H19">
        <v>4.4600000000000004E-3</v>
      </c>
      <c r="I19">
        <v>1.6633999999999999E-2</v>
      </c>
      <c r="J19">
        <v>4.2527000000000002E-2</v>
      </c>
      <c r="K19">
        <v>8.6120000000000002E-2</v>
      </c>
      <c r="L19">
        <v>0.149114</v>
      </c>
      <c r="M19">
        <v>0.23064399999999999</v>
      </c>
      <c r="N19">
        <v>0.32718999999999998</v>
      </c>
      <c r="O19">
        <v>0.43284899999999998</v>
      </c>
      <c r="P19">
        <v>0.540269</v>
      </c>
      <c r="Q19">
        <v>0.64211600000000002</v>
      </c>
      <c r="R19">
        <v>0.73250999999999999</v>
      </c>
      <c r="S19">
        <v>0.80793000000000004</v>
      </c>
      <c r="T19">
        <v>0.86734299999999998</v>
      </c>
      <c r="U19">
        <v>0.91172600000000004</v>
      </c>
      <c r="V19">
        <v>0.94330099999999995</v>
      </c>
      <c r="W19">
        <v>0.96477800000000002</v>
      </c>
      <c r="X19">
        <v>0.978796</v>
      </c>
      <c r="Y19">
        <v>0.98760599999999998</v>
      </c>
    </row>
    <row r="20" spans="3:25" x14ac:dyDescent="0.3">
      <c r="C20" t="s">
        <v>33</v>
      </c>
      <c r="D20" t="s">
        <v>35</v>
      </c>
      <c r="E20">
        <v>0</v>
      </c>
      <c r="F20">
        <v>0</v>
      </c>
      <c r="G20">
        <v>2.0000000000000002E-5</v>
      </c>
      <c r="H20">
        <v>2.3000000000000001E-4</v>
      </c>
      <c r="I20">
        <v>1.08E-3</v>
      </c>
      <c r="J20">
        <v>4.0600000000000002E-3</v>
      </c>
      <c r="K20">
        <v>1.2290000000000001E-2</v>
      </c>
      <c r="L20">
        <v>2.7009999999999999E-2</v>
      </c>
      <c r="M20">
        <v>5.1650000000000001E-2</v>
      </c>
      <c r="N20">
        <v>8.7770000000000001E-2</v>
      </c>
      <c r="O20">
        <v>0.13818</v>
      </c>
      <c r="P20">
        <v>0.19991</v>
      </c>
      <c r="Q20">
        <v>0.27234000000000003</v>
      </c>
      <c r="R20">
        <v>0.35425000000000001</v>
      </c>
      <c r="S20">
        <v>0.44144</v>
      </c>
      <c r="T20">
        <v>0.53078000000000003</v>
      </c>
      <c r="U20">
        <v>0.61800999999999995</v>
      </c>
      <c r="V20">
        <v>0.69747999999999999</v>
      </c>
      <c r="W20">
        <v>0.76841999999999999</v>
      </c>
      <c r="X20">
        <v>0.82701000000000002</v>
      </c>
      <c r="Y20">
        <v>0.87458000000000002</v>
      </c>
    </row>
    <row r="21" spans="3:25" x14ac:dyDescent="0.3">
      <c r="D21" t="s">
        <v>36</v>
      </c>
      <c r="E21">
        <v>0</v>
      </c>
      <c r="F21">
        <v>0</v>
      </c>
      <c r="G21">
        <v>1.0000000000000001E-5</v>
      </c>
      <c r="H21">
        <v>1.7000000000000001E-4</v>
      </c>
      <c r="I21">
        <v>1.0970000000000001E-3</v>
      </c>
      <c r="J21">
        <v>4.2490000000000002E-3</v>
      </c>
      <c r="K21">
        <v>1.1925E-2</v>
      </c>
      <c r="L21">
        <v>2.6855E-2</v>
      </c>
      <c r="M21">
        <v>5.1617000000000003E-2</v>
      </c>
      <c r="N21">
        <v>8.8128999999999999E-2</v>
      </c>
      <c r="O21">
        <v>0.13736499999999999</v>
      </c>
      <c r="P21">
        <v>0.199214</v>
      </c>
      <c r="Q21">
        <v>0.27241399999999999</v>
      </c>
      <c r="R21">
        <v>0.35455199999999998</v>
      </c>
      <c r="S21">
        <v>0.44219900000000001</v>
      </c>
      <c r="T21">
        <v>0.53126099999999998</v>
      </c>
      <c r="U21">
        <v>0.61751299999999998</v>
      </c>
      <c r="V21">
        <v>0.69719600000000004</v>
      </c>
      <c r="W21">
        <v>0.767509</v>
      </c>
      <c r="X21">
        <v>0.82686599999999999</v>
      </c>
      <c r="Y21">
        <v>0.87489499999999998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1"/>
  <sheetViews>
    <sheetView topLeftCell="A4" workbookViewId="0">
      <selection activeCell="H19" sqref="H19:AV20"/>
    </sheetView>
  </sheetViews>
  <sheetFormatPr defaultRowHeight="14.4" x14ac:dyDescent="0.3"/>
  <sheetData>
    <row r="1" spans="1:48" x14ac:dyDescent="0.3">
      <c r="A1">
        <v>1</v>
      </c>
      <c r="B1">
        <v>4.2120999999999999E-2</v>
      </c>
      <c r="C1">
        <v>3.95E-2</v>
      </c>
    </row>
    <row r="2" spans="1:48" x14ac:dyDescent="0.3">
      <c r="A2">
        <v>1.1000000000000001</v>
      </c>
      <c r="B2">
        <v>6.1067000000000003E-2</v>
      </c>
      <c r="C2">
        <v>5.7200000000000001E-2</v>
      </c>
    </row>
    <row r="3" spans="1:48" x14ac:dyDescent="0.3">
      <c r="A3">
        <v>1.2</v>
      </c>
      <c r="B3">
        <v>8.4402000000000005E-2</v>
      </c>
      <c r="C3">
        <v>8.2400000000000001E-2</v>
      </c>
    </row>
    <row r="4" spans="1:48" x14ac:dyDescent="0.3">
      <c r="A4">
        <v>1.3</v>
      </c>
      <c r="B4">
        <v>0.112113</v>
      </c>
      <c r="C4">
        <v>0.1123</v>
      </c>
      <c r="H4">
        <v>1</v>
      </c>
      <c r="I4">
        <v>1.1000000000000001</v>
      </c>
      <c r="J4">
        <v>1.2</v>
      </c>
      <c r="K4">
        <v>1.3</v>
      </c>
      <c r="L4">
        <v>1.4</v>
      </c>
      <c r="M4">
        <v>1.5</v>
      </c>
      <c r="N4">
        <v>1.6</v>
      </c>
      <c r="O4">
        <v>1.7</v>
      </c>
      <c r="P4">
        <v>1.8</v>
      </c>
      <c r="Q4">
        <v>1.9</v>
      </c>
      <c r="R4">
        <v>2</v>
      </c>
      <c r="S4">
        <v>2.1</v>
      </c>
      <c r="T4">
        <v>2.2000000000000002</v>
      </c>
      <c r="U4">
        <v>2.2999999999999998</v>
      </c>
      <c r="V4">
        <v>2.4</v>
      </c>
      <c r="W4">
        <v>2.5</v>
      </c>
      <c r="X4">
        <v>2.6</v>
      </c>
      <c r="Y4">
        <v>2.7</v>
      </c>
      <c r="Z4">
        <v>2.8</v>
      </c>
      <c r="AA4">
        <v>2.9</v>
      </c>
      <c r="AB4">
        <v>3</v>
      </c>
      <c r="AC4">
        <v>3.1</v>
      </c>
      <c r="AD4">
        <v>3.2</v>
      </c>
      <c r="AE4">
        <v>3.3</v>
      </c>
      <c r="AF4">
        <v>3.4</v>
      </c>
      <c r="AG4">
        <v>3.5</v>
      </c>
      <c r="AH4">
        <v>3.6</v>
      </c>
      <c r="AI4">
        <v>3.7</v>
      </c>
      <c r="AJ4">
        <v>3.8</v>
      </c>
      <c r="AK4">
        <v>3.9</v>
      </c>
      <c r="AL4">
        <v>4</v>
      </c>
      <c r="AM4">
        <v>4.0999999999999996</v>
      </c>
      <c r="AN4">
        <v>4.2</v>
      </c>
      <c r="AO4">
        <v>4.3</v>
      </c>
      <c r="AP4">
        <v>4.4000000000000004</v>
      </c>
      <c r="AQ4">
        <v>4.5</v>
      </c>
      <c r="AR4">
        <v>4.5999999999999996</v>
      </c>
      <c r="AS4">
        <v>4.7</v>
      </c>
      <c r="AT4">
        <v>4.8</v>
      </c>
      <c r="AU4">
        <v>4.9000000000000004</v>
      </c>
      <c r="AV4">
        <v>5</v>
      </c>
    </row>
    <row r="5" spans="1:48" x14ac:dyDescent="0.3">
      <c r="A5">
        <v>1.4</v>
      </c>
      <c r="B5">
        <v>0.14403099999999999</v>
      </c>
      <c r="C5">
        <v>0.14399999999999999</v>
      </c>
    </row>
    <row r="6" spans="1:48" x14ac:dyDescent="0.3">
      <c r="A6">
        <v>1.5</v>
      </c>
      <c r="B6">
        <v>0.17984900000000001</v>
      </c>
      <c r="C6">
        <v>0.18210000000000001</v>
      </c>
    </row>
    <row r="7" spans="1:48" x14ac:dyDescent="0.3">
      <c r="A7">
        <v>1.6</v>
      </c>
      <c r="B7">
        <v>0.21915100000000001</v>
      </c>
      <c r="C7">
        <v>0.2235</v>
      </c>
      <c r="G7" t="s">
        <v>53</v>
      </c>
    </row>
    <row r="8" spans="1:48" x14ac:dyDescent="0.3">
      <c r="A8">
        <v>1.7</v>
      </c>
      <c r="B8">
        <v>0.261434</v>
      </c>
      <c r="C8">
        <v>0.26440000000000002</v>
      </c>
      <c r="G8" t="s">
        <v>36</v>
      </c>
      <c r="H8">
        <v>1.0399999999999999E-4</v>
      </c>
      <c r="I8">
        <v>2.4600000000000002E-4</v>
      </c>
      <c r="J8">
        <v>5.2800000000000004E-4</v>
      </c>
      <c r="K8">
        <v>1.042E-3</v>
      </c>
      <c r="L8">
        <v>1.9170000000000001E-3</v>
      </c>
      <c r="M8">
        <v>3.32E-3</v>
      </c>
      <c r="N8">
        <v>5.4530000000000004E-3</v>
      </c>
      <c r="O8">
        <v>8.5550000000000001E-3</v>
      </c>
      <c r="P8">
        <v>1.2885000000000001E-2</v>
      </c>
      <c r="Q8">
        <v>1.8720000000000001E-2</v>
      </c>
      <c r="R8">
        <v>2.6332999999999999E-2</v>
      </c>
      <c r="S8">
        <v>3.5984000000000002E-2</v>
      </c>
      <c r="T8">
        <v>4.7903000000000001E-2</v>
      </c>
      <c r="U8">
        <v>6.2278E-2</v>
      </c>
      <c r="V8">
        <v>7.9241000000000006E-2</v>
      </c>
      <c r="W8">
        <v>9.8865999999999996E-2</v>
      </c>
      <c r="X8">
        <v>0.121159</v>
      </c>
      <c r="Y8">
        <v>0.14605599999999999</v>
      </c>
      <c r="Z8">
        <v>0.173432</v>
      </c>
      <c r="AA8">
        <v>0.203098</v>
      </c>
      <c r="AB8">
        <v>0.234815</v>
      </c>
      <c r="AC8">
        <v>0.26829700000000001</v>
      </c>
      <c r="AD8">
        <v>0.30323</v>
      </c>
      <c r="AE8">
        <v>0.33927400000000002</v>
      </c>
      <c r="AF8">
        <v>0.37608000000000003</v>
      </c>
      <c r="AG8">
        <v>0.41329900000000003</v>
      </c>
      <c r="AH8">
        <v>0.45058999999999999</v>
      </c>
      <c r="AI8">
        <v>0.48763099999999998</v>
      </c>
      <c r="AJ8">
        <v>0.52412199999999998</v>
      </c>
      <c r="AK8">
        <v>0.55979299999999999</v>
      </c>
      <c r="AL8">
        <v>0.59440899999999997</v>
      </c>
      <c r="AM8">
        <v>0.62776699999999996</v>
      </c>
      <c r="AN8">
        <v>0.65970099999999998</v>
      </c>
      <c r="AO8">
        <v>0.69008100000000006</v>
      </c>
      <c r="AP8">
        <v>0.71880999999999995</v>
      </c>
      <c r="AQ8">
        <v>0.74582300000000001</v>
      </c>
      <c r="AR8">
        <v>0.77108600000000005</v>
      </c>
      <c r="AS8">
        <v>0.79458899999999999</v>
      </c>
      <c r="AT8">
        <v>0.81634600000000002</v>
      </c>
      <c r="AU8">
        <v>0.83638999999999997</v>
      </c>
      <c r="AV8">
        <v>0.85477000000000003</v>
      </c>
    </row>
    <row r="9" spans="1:48" x14ac:dyDescent="0.3">
      <c r="A9">
        <v>1.8</v>
      </c>
      <c r="B9">
        <v>0.30612699999999998</v>
      </c>
      <c r="C9">
        <v>0.31069999999999998</v>
      </c>
      <c r="G9" t="s">
        <v>35</v>
      </c>
      <c r="H9">
        <v>2.0000000000000001E-4</v>
      </c>
      <c r="I9">
        <v>2.9999999999999997E-4</v>
      </c>
      <c r="J9">
        <v>8.0000000000000004E-4</v>
      </c>
      <c r="K9">
        <v>1.4E-3</v>
      </c>
      <c r="L9">
        <v>1.9E-3</v>
      </c>
      <c r="M9">
        <v>3.5000000000000001E-3</v>
      </c>
      <c r="N9">
        <v>6.0000000000000001E-3</v>
      </c>
      <c r="O9">
        <v>9.4000000000000004E-3</v>
      </c>
      <c r="P9">
        <v>1.24E-2</v>
      </c>
      <c r="Q9">
        <v>1.7899999999999999E-2</v>
      </c>
      <c r="R9">
        <v>2.5999999999999999E-2</v>
      </c>
      <c r="S9">
        <v>3.5799999999999998E-2</v>
      </c>
      <c r="T9">
        <v>4.8599999999999997E-2</v>
      </c>
      <c r="U9">
        <v>6.3600000000000004E-2</v>
      </c>
      <c r="V9">
        <v>8.0299999999999996E-2</v>
      </c>
      <c r="W9">
        <v>0.1002</v>
      </c>
      <c r="X9">
        <v>0.1226</v>
      </c>
      <c r="Y9">
        <v>0.1472</v>
      </c>
      <c r="Z9">
        <v>0.1754</v>
      </c>
      <c r="AA9">
        <v>0.20660000000000001</v>
      </c>
      <c r="AB9">
        <v>0.23749999999999999</v>
      </c>
      <c r="AC9">
        <v>0.27279999999999999</v>
      </c>
      <c r="AD9">
        <v>0.30740000000000001</v>
      </c>
      <c r="AE9">
        <v>0.34739999999999999</v>
      </c>
      <c r="AF9">
        <v>0.38590000000000002</v>
      </c>
      <c r="AG9">
        <v>0.42399999999999999</v>
      </c>
      <c r="AH9">
        <v>0.46079999999999999</v>
      </c>
      <c r="AI9">
        <v>0.4975</v>
      </c>
      <c r="AJ9">
        <v>0.53180000000000005</v>
      </c>
      <c r="AK9">
        <v>0.56689999999999996</v>
      </c>
      <c r="AL9">
        <v>0.60129999999999995</v>
      </c>
      <c r="AM9">
        <v>0.63170000000000004</v>
      </c>
      <c r="AN9">
        <v>0.66290000000000004</v>
      </c>
      <c r="AO9">
        <v>0.69079999999999997</v>
      </c>
      <c r="AP9">
        <v>0.72089999999999999</v>
      </c>
      <c r="AQ9">
        <v>0.74860000000000004</v>
      </c>
      <c r="AR9">
        <v>0.77239999999999998</v>
      </c>
      <c r="AS9">
        <v>0.79669999999999996</v>
      </c>
      <c r="AT9">
        <v>0.81759999999999999</v>
      </c>
      <c r="AU9">
        <v>0.83720000000000006</v>
      </c>
      <c r="AV9">
        <v>0.85629999999999995</v>
      </c>
    </row>
    <row r="10" spans="1:48" x14ac:dyDescent="0.3">
      <c r="A10">
        <v>1.9</v>
      </c>
      <c r="B10">
        <v>0.35261599999999999</v>
      </c>
      <c r="C10">
        <v>0.35749999999999998</v>
      </c>
    </row>
    <row r="11" spans="1:48" x14ac:dyDescent="0.3">
      <c r="A11">
        <v>2</v>
      </c>
      <c r="B11">
        <v>0.40026</v>
      </c>
      <c r="C11">
        <v>0.40570000000000001</v>
      </c>
      <c r="G11" t="s">
        <v>54</v>
      </c>
    </row>
    <row r="12" spans="1:48" x14ac:dyDescent="0.3">
      <c r="A12">
        <v>2.1</v>
      </c>
      <c r="B12">
        <v>0.448407</v>
      </c>
      <c r="C12">
        <v>0.45450000000000002</v>
      </c>
      <c r="G12" t="s">
        <v>36</v>
      </c>
      <c r="H12">
        <v>1.0399999999999999E-4</v>
      </c>
      <c r="I12">
        <v>2.4699999999999999E-4</v>
      </c>
      <c r="J12">
        <v>5.2899999999999996E-4</v>
      </c>
      <c r="K12">
        <v>1.044E-3</v>
      </c>
      <c r="L12">
        <v>1.9220000000000001E-3</v>
      </c>
      <c r="M12">
        <v>3.3289999999999999E-3</v>
      </c>
      <c r="N12">
        <v>5.4730000000000004E-3</v>
      </c>
      <c r="O12">
        <v>8.5939999999999992E-3</v>
      </c>
      <c r="P12">
        <v>1.2958000000000001E-2</v>
      </c>
      <c r="Q12">
        <v>1.8849999999999999E-2</v>
      </c>
      <c r="R12">
        <v>2.6554000000000001E-2</v>
      </c>
      <c r="S12">
        <v>3.6345000000000002E-2</v>
      </c>
      <c r="T12">
        <v>4.8473000000000002E-2</v>
      </c>
      <c r="U12">
        <v>6.3147999999999996E-2</v>
      </c>
      <c r="V12">
        <v>8.0531000000000005E-2</v>
      </c>
      <c r="W12">
        <v>0.100721</v>
      </c>
      <c r="X12">
        <v>0.123756</v>
      </c>
      <c r="Y12">
        <v>0.14960200000000001</v>
      </c>
      <c r="Z12">
        <v>0.17815700000000001</v>
      </c>
      <c r="AA12">
        <v>0.209254</v>
      </c>
      <c r="AB12">
        <v>0.24266399999999999</v>
      </c>
      <c r="AC12">
        <v>0.27810400000000002</v>
      </c>
      <c r="AD12">
        <v>0.31524799999999997</v>
      </c>
      <c r="AE12">
        <v>0.35373399999999999</v>
      </c>
      <c r="AF12">
        <v>0.393175</v>
      </c>
      <c r="AG12">
        <v>0.43317499999999998</v>
      </c>
      <c r="AH12">
        <v>0.47333399999999998</v>
      </c>
      <c r="AI12">
        <v>0.513262</v>
      </c>
      <c r="AJ12">
        <v>0.552589</v>
      </c>
      <c r="AK12">
        <v>0.59097200000000005</v>
      </c>
      <c r="AL12">
        <v>0.62810299999999997</v>
      </c>
      <c r="AM12">
        <v>0.66371500000000005</v>
      </c>
      <c r="AN12">
        <v>0.69758299999999995</v>
      </c>
      <c r="AO12">
        <v>0.72952899999999998</v>
      </c>
      <c r="AP12">
        <v>0.75942299999999996</v>
      </c>
      <c r="AQ12">
        <v>0.78717700000000002</v>
      </c>
      <c r="AR12">
        <v>0.81274999999999997</v>
      </c>
      <c r="AS12">
        <v>0.83613599999999999</v>
      </c>
      <c r="AT12">
        <v>0.85736699999999999</v>
      </c>
      <c r="AU12">
        <v>0.87650499999999998</v>
      </c>
      <c r="AV12">
        <v>0.89363499999999996</v>
      </c>
    </row>
    <row r="13" spans="1:48" x14ac:dyDescent="0.3">
      <c r="A13">
        <v>2.2000000000000002</v>
      </c>
      <c r="B13">
        <v>0.49641800000000003</v>
      </c>
      <c r="C13">
        <v>0.50019999999999998</v>
      </c>
      <c r="G13" t="s">
        <v>35</v>
      </c>
      <c r="H13">
        <v>0</v>
      </c>
      <c r="I13">
        <v>2.9999999999999997E-4</v>
      </c>
      <c r="J13">
        <v>8.9999999999999998E-4</v>
      </c>
      <c r="K13">
        <v>1.8E-3</v>
      </c>
      <c r="L13">
        <v>2.3E-3</v>
      </c>
      <c r="M13">
        <v>3.7000000000000002E-3</v>
      </c>
      <c r="N13">
        <v>6.3E-3</v>
      </c>
      <c r="O13">
        <v>1.01E-2</v>
      </c>
      <c r="P13">
        <v>1.54E-2</v>
      </c>
      <c r="Q13">
        <v>2.12E-2</v>
      </c>
      <c r="R13">
        <v>2.8299999999999999E-2</v>
      </c>
      <c r="S13">
        <v>3.61E-2</v>
      </c>
      <c r="T13">
        <v>4.9500000000000002E-2</v>
      </c>
      <c r="U13">
        <v>6.4000000000000001E-2</v>
      </c>
      <c r="V13">
        <v>8.2600000000000007E-2</v>
      </c>
      <c r="W13">
        <v>0.1016</v>
      </c>
      <c r="X13">
        <v>0.1258</v>
      </c>
      <c r="Y13">
        <v>0.14960000000000001</v>
      </c>
      <c r="Z13">
        <v>0.17899999999999999</v>
      </c>
      <c r="AA13">
        <v>0.21260000000000001</v>
      </c>
      <c r="AB13">
        <v>0.246</v>
      </c>
      <c r="AC13">
        <v>0.2873</v>
      </c>
      <c r="AD13">
        <v>0.32390000000000002</v>
      </c>
      <c r="AE13">
        <v>0.36120000000000002</v>
      </c>
      <c r="AF13">
        <v>0.39700000000000002</v>
      </c>
      <c r="AG13">
        <v>0.43669999999999998</v>
      </c>
      <c r="AH13">
        <v>0.47439999999999999</v>
      </c>
      <c r="AI13">
        <v>0.51880000000000004</v>
      </c>
      <c r="AJ13">
        <v>0.55730000000000002</v>
      </c>
      <c r="AK13">
        <v>0.59589999999999999</v>
      </c>
      <c r="AL13">
        <v>0.63170000000000004</v>
      </c>
      <c r="AM13">
        <v>0.66590000000000005</v>
      </c>
      <c r="AN13">
        <v>0.70140000000000002</v>
      </c>
      <c r="AO13">
        <v>0.73209999999999997</v>
      </c>
      <c r="AP13">
        <v>0.76219999999999999</v>
      </c>
      <c r="AQ13">
        <v>0.78949999999999998</v>
      </c>
      <c r="AR13">
        <v>0.81279999999999997</v>
      </c>
      <c r="AS13">
        <v>0.83650000000000002</v>
      </c>
      <c r="AT13">
        <v>0.85360000000000003</v>
      </c>
      <c r="AU13">
        <v>0.87460000000000004</v>
      </c>
      <c r="AV13">
        <v>0.89259999999999995</v>
      </c>
    </row>
    <row r="14" spans="1:48" x14ac:dyDescent="0.3">
      <c r="A14">
        <v>2.2999999999999998</v>
      </c>
      <c r="B14">
        <v>0.54368300000000003</v>
      </c>
      <c r="C14">
        <v>0.54800000000000004</v>
      </c>
      <c r="G14" t="s">
        <v>55</v>
      </c>
    </row>
    <row r="15" spans="1:48" x14ac:dyDescent="0.3">
      <c r="A15">
        <v>2.4</v>
      </c>
      <c r="B15">
        <v>0.58963699999999997</v>
      </c>
      <c r="C15">
        <v>0.59450000000000003</v>
      </c>
      <c r="G15" t="s">
        <v>36</v>
      </c>
      <c r="H15">
        <v>4.2120999999999999E-2</v>
      </c>
      <c r="I15">
        <v>6.1067000000000003E-2</v>
      </c>
      <c r="J15">
        <v>8.4402000000000005E-2</v>
      </c>
      <c r="K15">
        <v>0.11211500000000001</v>
      </c>
      <c r="L15">
        <v>0.144034</v>
      </c>
      <c r="M15">
        <v>0.17985699999999999</v>
      </c>
      <c r="N15">
        <v>0.219167</v>
      </c>
      <c r="O15">
        <v>0.261463</v>
      </c>
      <c r="P15">
        <v>0.30617800000000001</v>
      </c>
      <c r="Q15">
        <v>0.35270200000000002</v>
      </c>
      <c r="R15">
        <v>0.400395</v>
      </c>
      <c r="S15">
        <v>0.44861299999999998</v>
      </c>
      <c r="T15">
        <v>0.49671999999999999</v>
      </c>
      <c r="U15">
        <v>0.54410700000000001</v>
      </c>
      <c r="V15">
        <v>0.59021100000000004</v>
      </c>
      <c r="W15">
        <v>0.63453000000000004</v>
      </c>
      <c r="X15">
        <v>0.67662999999999995</v>
      </c>
      <c r="Y15">
        <v>0.71616299999999999</v>
      </c>
      <c r="Z15">
        <v>0.75286500000000001</v>
      </c>
      <c r="AA15">
        <v>0.78655799999999998</v>
      </c>
      <c r="AB15">
        <v>0.81715099999999996</v>
      </c>
      <c r="AC15">
        <v>0.84462999999999999</v>
      </c>
      <c r="AD15">
        <v>0.86905100000000002</v>
      </c>
      <c r="AE15">
        <v>0.89052699999999996</v>
      </c>
      <c r="AF15">
        <v>0.90922099999999995</v>
      </c>
      <c r="AG15">
        <v>0.92532800000000004</v>
      </c>
      <c r="AH15">
        <v>0.93906999999999996</v>
      </c>
      <c r="AI15">
        <v>0.95067800000000002</v>
      </c>
      <c r="AJ15">
        <v>0.96039099999999999</v>
      </c>
      <c r="AK15">
        <v>0.968441</v>
      </c>
      <c r="AL15">
        <v>0.975051</v>
      </c>
      <c r="AM15">
        <v>0.98042799999999997</v>
      </c>
      <c r="AN15">
        <v>0.98476399999999997</v>
      </c>
      <c r="AO15">
        <v>0.98822900000000002</v>
      </c>
      <c r="AP15">
        <v>0.99097400000000002</v>
      </c>
      <c r="AQ15">
        <v>0.99312900000000004</v>
      </c>
      <c r="AR15">
        <v>0.99480800000000003</v>
      </c>
      <c r="AS15">
        <v>0.99610500000000002</v>
      </c>
      <c r="AT15">
        <v>0.99709899999999996</v>
      </c>
      <c r="AU15">
        <v>0.99785400000000002</v>
      </c>
      <c r="AV15">
        <v>0.99842299999999995</v>
      </c>
    </row>
    <row r="16" spans="1:48" x14ac:dyDescent="0.3">
      <c r="A16">
        <v>2.5</v>
      </c>
      <c r="B16">
        <v>0.63377600000000001</v>
      </c>
      <c r="C16">
        <v>0.64129999999999998</v>
      </c>
      <c r="G16" t="s">
        <v>35</v>
      </c>
      <c r="H16">
        <v>3.95E-2</v>
      </c>
      <c r="I16">
        <v>5.7200000000000001E-2</v>
      </c>
      <c r="J16">
        <v>8.2400000000000001E-2</v>
      </c>
      <c r="K16">
        <v>0.1123</v>
      </c>
      <c r="L16">
        <v>0.14399999999999999</v>
      </c>
      <c r="M16">
        <v>0.18210000000000001</v>
      </c>
      <c r="N16">
        <v>0.2235</v>
      </c>
      <c r="O16">
        <v>0.26440000000000002</v>
      </c>
      <c r="P16">
        <v>0.31069999999999998</v>
      </c>
      <c r="Q16">
        <v>0.35749999999999998</v>
      </c>
      <c r="R16">
        <v>0.40570000000000001</v>
      </c>
      <c r="S16">
        <v>0.45450000000000002</v>
      </c>
      <c r="T16">
        <v>0.50019999999999998</v>
      </c>
      <c r="U16">
        <v>0.54800000000000004</v>
      </c>
      <c r="V16">
        <v>0.59450000000000003</v>
      </c>
      <c r="W16">
        <v>0.64129999999999998</v>
      </c>
      <c r="X16">
        <v>0.6825</v>
      </c>
      <c r="Y16">
        <v>0.71950000000000003</v>
      </c>
      <c r="Z16">
        <v>0.75249999999999995</v>
      </c>
      <c r="AA16">
        <v>0.78349999999999997</v>
      </c>
      <c r="AB16">
        <v>0.81720000000000004</v>
      </c>
      <c r="AC16">
        <v>0.84470000000000001</v>
      </c>
      <c r="AD16">
        <v>0.86750000000000005</v>
      </c>
      <c r="AE16">
        <v>0.89039999999999997</v>
      </c>
      <c r="AF16">
        <v>0.90739999999999998</v>
      </c>
      <c r="AG16">
        <v>0.92359999999999998</v>
      </c>
      <c r="AH16">
        <v>0.93669999999999998</v>
      </c>
      <c r="AI16">
        <v>0.94920000000000004</v>
      </c>
      <c r="AJ16">
        <v>0.95960000000000001</v>
      </c>
      <c r="AK16">
        <v>0.96879999999999999</v>
      </c>
      <c r="AL16">
        <v>0.97540000000000004</v>
      </c>
      <c r="AM16">
        <v>0.98089999999999999</v>
      </c>
      <c r="AN16">
        <v>0.98499999999999999</v>
      </c>
      <c r="AO16">
        <v>0.98809999999999998</v>
      </c>
      <c r="AP16">
        <v>0.99050000000000005</v>
      </c>
      <c r="AQ16">
        <v>0.99260000000000004</v>
      </c>
      <c r="AR16">
        <v>0.99429999999999996</v>
      </c>
      <c r="AS16">
        <v>0.99550000000000005</v>
      </c>
      <c r="AT16">
        <v>0.99629999999999996</v>
      </c>
      <c r="AU16">
        <v>0.99760000000000004</v>
      </c>
      <c r="AV16">
        <v>0.99860000000000004</v>
      </c>
    </row>
    <row r="17" spans="1:48" x14ac:dyDescent="0.3">
      <c r="A17">
        <v>2.6</v>
      </c>
      <c r="B17">
        <v>0.67567200000000005</v>
      </c>
      <c r="C17">
        <v>0.6825</v>
      </c>
    </row>
    <row r="18" spans="1:48" x14ac:dyDescent="0.3">
      <c r="A18">
        <v>2.7</v>
      </c>
      <c r="B18">
        <v>0.71497999999999995</v>
      </c>
      <c r="C18">
        <v>0.71950000000000003</v>
      </c>
      <c r="G18" t="s">
        <v>57</v>
      </c>
    </row>
    <row r="19" spans="1:48" x14ac:dyDescent="0.3">
      <c r="A19">
        <v>2.8</v>
      </c>
      <c r="B19">
        <v>0.751444</v>
      </c>
      <c r="C19">
        <v>0.75249999999999995</v>
      </c>
      <c r="G19" t="s">
        <v>36</v>
      </c>
      <c r="H19">
        <v>1.0399999999999999E-4</v>
      </c>
      <c r="I19">
        <v>2.4600000000000002E-4</v>
      </c>
      <c r="J19">
        <v>5.2800000000000004E-4</v>
      </c>
      <c r="K19">
        <v>1.042E-3</v>
      </c>
      <c r="L19">
        <v>1.9170000000000001E-3</v>
      </c>
      <c r="M19">
        <v>3.32E-3</v>
      </c>
      <c r="N19">
        <v>5.4530000000000004E-3</v>
      </c>
      <c r="O19">
        <v>8.5550000000000001E-3</v>
      </c>
      <c r="P19">
        <v>1.2885000000000001E-2</v>
      </c>
      <c r="Q19">
        <v>1.8720000000000001E-2</v>
      </c>
      <c r="R19">
        <v>2.6332999999999999E-2</v>
      </c>
      <c r="S19">
        <v>3.5984000000000002E-2</v>
      </c>
      <c r="T19">
        <v>4.7903000000000001E-2</v>
      </c>
      <c r="U19">
        <v>6.2278E-2</v>
      </c>
      <c r="V19">
        <v>7.9241000000000006E-2</v>
      </c>
      <c r="W19">
        <v>9.8865999999999996E-2</v>
      </c>
      <c r="X19">
        <v>0.121159</v>
      </c>
      <c r="Y19">
        <v>0.14605599999999999</v>
      </c>
      <c r="Z19">
        <v>0.173432</v>
      </c>
      <c r="AA19">
        <v>0.203098</v>
      </c>
      <c r="AB19">
        <v>0.234815</v>
      </c>
      <c r="AC19">
        <v>0.26829700000000001</v>
      </c>
      <c r="AD19">
        <v>0.30323</v>
      </c>
      <c r="AE19">
        <v>0.33927400000000002</v>
      </c>
      <c r="AF19">
        <v>0.37608000000000003</v>
      </c>
      <c r="AG19">
        <v>0.41329900000000003</v>
      </c>
      <c r="AH19">
        <v>0.45058999999999999</v>
      </c>
      <c r="AI19">
        <v>0.48763099999999998</v>
      </c>
      <c r="AJ19">
        <v>0.52412199999999998</v>
      </c>
      <c r="AK19">
        <v>0.55979299999999999</v>
      </c>
      <c r="AL19">
        <v>0.59440899999999997</v>
      </c>
      <c r="AM19">
        <v>0.62776699999999996</v>
      </c>
      <c r="AN19">
        <v>0.65970099999999998</v>
      </c>
      <c r="AO19">
        <v>0.69008100000000006</v>
      </c>
      <c r="AP19">
        <v>0.71880999999999995</v>
      </c>
      <c r="AQ19">
        <v>0.74582300000000001</v>
      </c>
      <c r="AR19">
        <v>0.77108600000000005</v>
      </c>
      <c r="AS19">
        <v>0.79458899999999999</v>
      </c>
      <c r="AT19">
        <v>0.81634600000000002</v>
      </c>
      <c r="AU19">
        <v>0.83638999999999997</v>
      </c>
      <c r="AV19">
        <v>0.85477000000000003</v>
      </c>
    </row>
    <row r="20" spans="1:48" x14ac:dyDescent="0.3">
      <c r="A20">
        <v>2.9</v>
      </c>
      <c r="B20">
        <v>0.78489699999999996</v>
      </c>
      <c r="C20">
        <v>0.78349999999999997</v>
      </c>
      <c r="G20" t="s">
        <v>35</v>
      </c>
      <c r="H20">
        <v>2.0000000000000001E-4</v>
      </c>
      <c r="I20">
        <v>2.9999999999999997E-4</v>
      </c>
      <c r="J20">
        <v>8.0000000000000004E-4</v>
      </c>
      <c r="K20">
        <v>1.4E-3</v>
      </c>
      <c r="L20">
        <v>1.9E-3</v>
      </c>
      <c r="M20">
        <v>3.5000000000000001E-3</v>
      </c>
      <c r="N20">
        <v>6.0000000000000001E-3</v>
      </c>
      <c r="O20">
        <v>9.4000000000000004E-3</v>
      </c>
      <c r="P20">
        <v>1.24E-2</v>
      </c>
      <c r="Q20">
        <v>1.7899999999999999E-2</v>
      </c>
      <c r="R20">
        <v>2.5999999999999999E-2</v>
      </c>
      <c r="S20">
        <v>3.5799999999999998E-2</v>
      </c>
      <c r="T20">
        <v>4.8599999999999997E-2</v>
      </c>
      <c r="U20">
        <v>6.3600000000000004E-2</v>
      </c>
      <c r="V20">
        <v>8.0299999999999996E-2</v>
      </c>
      <c r="W20">
        <v>0.1002</v>
      </c>
      <c r="X20">
        <v>0.1226</v>
      </c>
      <c r="Y20">
        <v>0.1472</v>
      </c>
      <c r="Z20">
        <v>0.1754</v>
      </c>
      <c r="AA20">
        <v>0.20660000000000001</v>
      </c>
      <c r="AB20">
        <v>0.23749999999999999</v>
      </c>
      <c r="AC20">
        <v>0.27279999999999999</v>
      </c>
      <c r="AD20">
        <v>0.30740000000000001</v>
      </c>
      <c r="AE20">
        <v>0.34739999999999999</v>
      </c>
      <c r="AF20">
        <v>0.38590000000000002</v>
      </c>
      <c r="AG20">
        <v>0.42399999999999999</v>
      </c>
      <c r="AH20">
        <v>0.46079999999999999</v>
      </c>
      <c r="AI20">
        <v>0.4975</v>
      </c>
      <c r="AJ20">
        <v>0.53180000000000005</v>
      </c>
      <c r="AK20">
        <v>0.56689999999999996</v>
      </c>
      <c r="AL20">
        <v>0.60129999999999995</v>
      </c>
      <c r="AM20">
        <v>0.63170000000000004</v>
      </c>
      <c r="AN20">
        <v>0.66290000000000004</v>
      </c>
      <c r="AO20">
        <v>0.69079999999999997</v>
      </c>
      <c r="AP20">
        <v>0.72089999999999999</v>
      </c>
      <c r="AQ20">
        <v>0.74860000000000004</v>
      </c>
      <c r="AR20">
        <v>0.77239999999999998</v>
      </c>
      <c r="AS20">
        <v>0.79669999999999996</v>
      </c>
      <c r="AT20">
        <v>0.81759999999999999</v>
      </c>
      <c r="AU20">
        <v>0.83720000000000006</v>
      </c>
      <c r="AV20">
        <v>0.85629999999999995</v>
      </c>
    </row>
    <row r="21" spans="1:48" x14ac:dyDescent="0.3">
      <c r="A21">
        <v>3</v>
      </c>
      <c r="B21">
        <v>0.81525599999999998</v>
      </c>
      <c r="C21">
        <v>0.81720000000000004</v>
      </c>
    </row>
    <row r="22" spans="1:48" x14ac:dyDescent="0.3">
      <c r="A22">
        <v>3.1</v>
      </c>
      <c r="B22">
        <v>0.84251900000000002</v>
      </c>
      <c r="C22">
        <v>0.84470000000000001</v>
      </c>
      <c r="G22" t="s">
        <v>58</v>
      </c>
    </row>
    <row r="23" spans="1:48" x14ac:dyDescent="0.3">
      <c r="A23">
        <v>3.2</v>
      </c>
      <c r="B23">
        <v>0.86675100000000005</v>
      </c>
      <c r="C23">
        <v>0.86750000000000005</v>
      </c>
      <c r="G23" t="s">
        <v>36</v>
      </c>
      <c r="H23">
        <v>4.2120999999999999E-2</v>
      </c>
      <c r="I23">
        <v>6.1067000000000003E-2</v>
      </c>
      <c r="J23">
        <v>8.4402000000000005E-2</v>
      </c>
      <c r="K23">
        <v>0.112113</v>
      </c>
      <c r="L23">
        <v>0.14403099999999999</v>
      </c>
      <c r="M23">
        <v>0.17984900000000001</v>
      </c>
      <c r="N23">
        <v>0.21915100000000001</v>
      </c>
      <c r="O23">
        <v>0.261434</v>
      </c>
      <c r="P23">
        <v>0.30612699999999998</v>
      </c>
      <c r="Q23">
        <v>0.35261599999999999</v>
      </c>
      <c r="R23">
        <v>0.40026</v>
      </c>
      <c r="S23">
        <v>0.448407</v>
      </c>
      <c r="T23">
        <v>0.49641800000000003</v>
      </c>
      <c r="U23">
        <v>0.54368300000000003</v>
      </c>
      <c r="V23">
        <v>0.58963699999999997</v>
      </c>
      <c r="W23">
        <v>0.63377600000000001</v>
      </c>
      <c r="X23">
        <v>0.67567200000000005</v>
      </c>
      <c r="Y23">
        <v>0.71497999999999995</v>
      </c>
      <c r="Z23">
        <v>0.751444</v>
      </c>
      <c r="AA23">
        <v>0.78489699999999996</v>
      </c>
      <c r="AB23">
        <v>0.81525599999999998</v>
      </c>
      <c r="AC23">
        <v>0.84251900000000002</v>
      </c>
      <c r="AD23">
        <v>0.86675100000000005</v>
      </c>
      <c r="AE23">
        <v>0.88807599999999998</v>
      </c>
      <c r="AF23">
        <v>0.90666100000000005</v>
      </c>
      <c r="AG23">
        <v>0.92270600000000003</v>
      </c>
      <c r="AH23">
        <v>0.93643399999999999</v>
      </c>
      <c r="AI23">
        <v>0.948075</v>
      </c>
      <c r="AJ23">
        <v>0.95786400000000005</v>
      </c>
      <c r="AK23">
        <v>0.96602600000000005</v>
      </c>
      <c r="AL23">
        <v>0.97277899999999995</v>
      </c>
      <c r="AM23">
        <v>0.97832300000000005</v>
      </c>
      <c r="AN23">
        <v>0.98284000000000005</v>
      </c>
      <c r="AO23">
        <v>0.98649500000000001</v>
      </c>
      <c r="AP23">
        <v>0.98943099999999995</v>
      </c>
      <c r="AQ23">
        <v>0.99177400000000004</v>
      </c>
      <c r="AR23">
        <v>0.99363199999999996</v>
      </c>
      <c r="AS23">
        <v>0.99509599999999998</v>
      </c>
      <c r="AT23">
        <v>0.99624199999999996</v>
      </c>
      <c r="AU23">
        <v>0.99713399999999996</v>
      </c>
      <c r="AV23">
        <v>0.99782499999999996</v>
      </c>
    </row>
    <row r="24" spans="1:48" x14ac:dyDescent="0.3">
      <c r="A24">
        <v>3.3</v>
      </c>
      <c r="B24">
        <v>0.88807599999999998</v>
      </c>
      <c r="C24">
        <v>0.89039999999999997</v>
      </c>
      <c r="G24" t="s">
        <v>35</v>
      </c>
      <c r="H24">
        <v>3.95E-2</v>
      </c>
      <c r="I24">
        <v>5.7200000000000001E-2</v>
      </c>
      <c r="J24">
        <v>8.2400000000000001E-2</v>
      </c>
      <c r="K24">
        <v>0.1123</v>
      </c>
      <c r="L24">
        <v>0.14399999999999999</v>
      </c>
      <c r="M24">
        <v>0.18210000000000001</v>
      </c>
      <c r="N24">
        <v>0.2235</v>
      </c>
      <c r="O24">
        <v>0.26440000000000002</v>
      </c>
      <c r="P24">
        <v>0.31069999999999998</v>
      </c>
      <c r="Q24">
        <v>0.35749999999999998</v>
      </c>
      <c r="R24">
        <v>0.40570000000000001</v>
      </c>
      <c r="S24">
        <v>0.45450000000000002</v>
      </c>
      <c r="T24">
        <v>0.50019999999999998</v>
      </c>
      <c r="U24">
        <v>0.54800000000000004</v>
      </c>
      <c r="V24">
        <v>0.59450000000000003</v>
      </c>
      <c r="W24">
        <v>0.64129999999999998</v>
      </c>
      <c r="X24">
        <v>0.6825</v>
      </c>
      <c r="Y24">
        <v>0.71950000000000003</v>
      </c>
      <c r="Z24">
        <v>0.75249999999999995</v>
      </c>
      <c r="AA24">
        <v>0.78349999999999997</v>
      </c>
      <c r="AB24">
        <v>0.81720000000000004</v>
      </c>
      <c r="AC24">
        <v>0.84470000000000001</v>
      </c>
      <c r="AD24">
        <v>0.86750000000000005</v>
      </c>
      <c r="AE24">
        <v>0.89039999999999997</v>
      </c>
      <c r="AF24">
        <v>0.90739999999999998</v>
      </c>
      <c r="AG24">
        <v>0.92359999999999998</v>
      </c>
      <c r="AH24">
        <v>0.93669999999999998</v>
      </c>
      <c r="AI24">
        <v>0.94920000000000004</v>
      </c>
      <c r="AJ24">
        <v>0.95960000000000001</v>
      </c>
      <c r="AK24">
        <v>0.96879999999999999</v>
      </c>
      <c r="AL24">
        <v>0.97540000000000004</v>
      </c>
      <c r="AM24">
        <v>0.98089999999999999</v>
      </c>
      <c r="AN24">
        <v>0.98499999999999999</v>
      </c>
      <c r="AO24">
        <v>0.98809999999999998</v>
      </c>
      <c r="AP24">
        <v>0.99050000000000005</v>
      </c>
      <c r="AQ24">
        <v>0.99260000000000004</v>
      </c>
      <c r="AR24">
        <v>0.99429999999999996</v>
      </c>
      <c r="AS24">
        <v>0.99550000000000005</v>
      </c>
      <c r="AT24">
        <v>0.99629999999999996</v>
      </c>
      <c r="AU24">
        <v>0.99760000000000004</v>
      </c>
      <c r="AV24">
        <v>0.99860000000000004</v>
      </c>
    </row>
    <row r="25" spans="1:48" x14ac:dyDescent="0.3">
      <c r="A25">
        <v>3.4</v>
      </c>
      <c r="B25">
        <v>0.90666100000000005</v>
      </c>
      <c r="C25">
        <v>0.90739999999999998</v>
      </c>
    </row>
    <row r="26" spans="1:48" x14ac:dyDescent="0.3">
      <c r="A26">
        <v>3.5</v>
      </c>
      <c r="B26">
        <v>0.92270600000000003</v>
      </c>
      <c r="C26">
        <v>0.92359999999999998</v>
      </c>
      <c r="G26" t="s">
        <v>59</v>
      </c>
    </row>
    <row r="27" spans="1:48" x14ac:dyDescent="0.3">
      <c r="A27">
        <v>3.6</v>
      </c>
      <c r="B27">
        <v>0.93643399999999999</v>
      </c>
      <c r="C27">
        <v>0.93669999999999998</v>
      </c>
    </row>
    <row r="28" spans="1:48" x14ac:dyDescent="0.3">
      <c r="A28">
        <v>3.7</v>
      </c>
      <c r="B28">
        <v>0.948075</v>
      </c>
      <c r="C28">
        <v>0.94920000000000004</v>
      </c>
      <c r="H28">
        <v>0</v>
      </c>
      <c r="I28">
        <v>0.1</v>
      </c>
      <c r="J28">
        <v>0.2</v>
      </c>
      <c r="K28">
        <v>0.3</v>
      </c>
      <c r="L28">
        <v>0.4</v>
      </c>
      <c r="M28">
        <v>0.5</v>
      </c>
      <c r="N28">
        <v>0.6</v>
      </c>
      <c r="O28">
        <v>0.7</v>
      </c>
      <c r="P28">
        <v>0.8</v>
      </c>
      <c r="Q28">
        <v>0.9</v>
      </c>
      <c r="R28">
        <v>1</v>
      </c>
      <c r="S28">
        <v>1.1000000000000001</v>
      </c>
      <c r="T28">
        <v>1.2</v>
      </c>
      <c r="U28">
        <v>1.3</v>
      </c>
      <c r="V28">
        <v>1.4</v>
      </c>
      <c r="W28">
        <v>1.5</v>
      </c>
      <c r="X28">
        <v>1.6</v>
      </c>
      <c r="Y28">
        <v>1.7</v>
      </c>
      <c r="Z28">
        <v>1.8</v>
      </c>
      <c r="AA28">
        <v>1.9</v>
      </c>
      <c r="AB28">
        <v>2</v>
      </c>
      <c r="AC28">
        <v>2.1</v>
      </c>
      <c r="AD28">
        <v>2.2000000000000002</v>
      </c>
      <c r="AE28">
        <v>2.2999999999999998</v>
      </c>
      <c r="AF28">
        <v>2.4</v>
      </c>
      <c r="AG28">
        <v>2.5</v>
      </c>
      <c r="AH28">
        <v>2.6</v>
      </c>
      <c r="AI28">
        <v>2.7</v>
      </c>
      <c r="AJ28">
        <v>2.8</v>
      </c>
      <c r="AK28">
        <v>2.9</v>
      </c>
      <c r="AL28">
        <v>3</v>
      </c>
      <c r="AM28">
        <v>3.1</v>
      </c>
      <c r="AN28">
        <v>3.2</v>
      </c>
      <c r="AO28">
        <v>3.3</v>
      </c>
      <c r="AP28">
        <v>3.4</v>
      </c>
      <c r="AQ28">
        <v>3.5</v>
      </c>
      <c r="AR28">
        <v>3.6</v>
      </c>
      <c r="AS28">
        <v>3.7</v>
      </c>
      <c r="AT28">
        <v>3.8</v>
      </c>
      <c r="AU28">
        <v>3.9</v>
      </c>
      <c r="AV28">
        <v>4</v>
      </c>
    </row>
    <row r="29" spans="1:48" x14ac:dyDescent="0.3">
      <c r="A29">
        <v>3.8</v>
      </c>
      <c r="B29">
        <v>0.95786400000000005</v>
      </c>
      <c r="C29">
        <v>0.95960000000000001</v>
      </c>
      <c r="G29" t="s">
        <v>31</v>
      </c>
    </row>
    <row r="30" spans="1:48" x14ac:dyDescent="0.3">
      <c r="A30">
        <v>3.9</v>
      </c>
      <c r="B30">
        <v>0.96602600000000005</v>
      </c>
      <c r="C30">
        <v>0.96879999999999999</v>
      </c>
      <c r="G30" t="s">
        <v>36</v>
      </c>
      <c r="H30">
        <v>0</v>
      </c>
      <c r="I30">
        <v>1.3300000000000001E-4</v>
      </c>
      <c r="J30">
        <v>1.7520000000000001E-3</v>
      </c>
      <c r="K30">
        <v>7.2989999999999999E-3</v>
      </c>
      <c r="L30">
        <v>1.9036000000000001E-2</v>
      </c>
      <c r="M30">
        <v>3.8483000000000003E-2</v>
      </c>
      <c r="N30">
        <v>6.6323999999999994E-2</v>
      </c>
      <c r="O30">
        <v>0.10252799999999999</v>
      </c>
      <c r="P30">
        <v>0.14651600000000001</v>
      </c>
      <c r="Q30">
        <v>0.19731399999999999</v>
      </c>
      <c r="R30">
        <v>0.253664</v>
      </c>
      <c r="S30">
        <v>0.31411699999999998</v>
      </c>
      <c r="T30">
        <v>0.37711800000000001</v>
      </c>
      <c r="U30">
        <v>0.44108599999999998</v>
      </c>
      <c r="V30">
        <v>0.50449999999999995</v>
      </c>
      <c r="W30">
        <v>0.56597799999999998</v>
      </c>
      <c r="X30">
        <v>0.62434299999999998</v>
      </c>
      <c r="Y30">
        <v>0.67866400000000004</v>
      </c>
      <c r="Z30">
        <v>0.72828599999999999</v>
      </c>
      <c r="AA30">
        <v>0.77281900000000003</v>
      </c>
      <c r="AB30">
        <v>0.81212200000000001</v>
      </c>
      <c r="AC30">
        <v>0.84626500000000004</v>
      </c>
      <c r="AD30">
        <v>0.87548499999999996</v>
      </c>
      <c r="AE30">
        <v>0.90014099999999997</v>
      </c>
      <c r="AF30">
        <v>0.92067299999999996</v>
      </c>
      <c r="AG30">
        <v>0.93755500000000003</v>
      </c>
      <c r="AH30">
        <v>0.95127200000000001</v>
      </c>
      <c r="AI30">
        <v>0.96229399999999998</v>
      </c>
      <c r="AJ30">
        <v>0.97105699999999995</v>
      </c>
      <c r="AK30">
        <v>0.97795399999999999</v>
      </c>
      <c r="AL30">
        <v>0.98333000000000004</v>
      </c>
      <c r="AM30">
        <v>0.98748499999999995</v>
      </c>
      <c r="AN30">
        <v>0.99066699999999996</v>
      </c>
      <c r="AO30">
        <v>0.993085</v>
      </c>
      <c r="AP30">
        <v>0.99490900000000004</v>
      </c>
      <c r="AQ30">
        <v>0.99627299999999996</v>
      </c>
      <c r="AR30">
        <v>0.99728799999999995</v>
      </c>
      <c r="AS30">
        <v>0.99803699999999995</v>
      </c>
      <c r="AT30">
        <v>0.998587</v>
      </c>
      <c r="AU30">
        <v>0.99898799999999999</v>
      </c>
      <c r="AV30">
        <v>0.999278</v>
      </c>
    </row>
    <row r="31" spans="1:48" x14ac:dyDescent="0.3">
      <c r="A31">
        <v>4</v>
      </c>
      <c r="B31">
        <v>0.97277899999999995</v>
      </c>
      <c r="C31">
        <v>0.97540000000000004</v>
      </c>
      <c r="G31" t="s">
        <v>35</v>
      </c>
      <c r="H31">
        <v>0</v>
      </c>
      <c r="I31">
        <v>0</v>
      </c>
      <c r="J31">
        <v>1.5E-3</v>
      </c>
      <c r="K31">
        <v>7.0000000000000001E-3</v>
      </c>
      <c r="L31">
        <v>2.0199999999999999E-2</v>
      </c>
      <c r="M31">
        <v>3.4299999999999997E-2</v>
      </c>
      <c r="N31">
        <v>6.2700000000000006E-2</v>
      </c>
      <c r="O31">
        <v>9.6299999999999997E-2</v>
      </c>
      <c r="P31">
        <v>0.14000000000000001</v>
      </c>
      <c r="Q31">
        <v>0.1908</v>
      </c>
      <c r="R31">
        <v>0.24929999999999999</v>
      </c>
      <c r="S31">
        <v>0.31409999999999999</v>
      </c>
      <c r="T31">
        <v>0.37759999999999999</v>
      </c>
      <c r="U31">
        <v>0.43990000000000001</v>
      </c>
      <c r="V31">
        <v>0.50519999999999998</v>
      </c>
      <c r="W31">
        <v>0.56859999999999999</v>
      </c>
      <c r="X31">
        <v>0.62890000000000001</v>
      </c>
      <c r="Y31">
        <v>0.68679999999999997</v>
      </c>
      <c r="Z31">
        <v>0.73819999999999997</v>
      </c>
      <c r="AA31">
        <v>0.78159999999999996</v>
      </c>
      <c r="AB31">
        <v>0.82</v>
      </c>
      <c r="AC31">
        <v>0.8548</v>
      </c>
      <c r="AD31">
        <v>0.88429999999999997</v>
      </c>
      <c r="AE31">
        <v>0.91020000000000001</v>
      </c>
      <c r="AF31">
        <v>0.92949999999999999</v>
      </c>
      <c r="AG31">
        <v>0.94450000000000001</v>
      </c>
      <c r="AH31">
        <v>0.95640000000000003</v>
      </c>
      <c r="AI31">
        <v>0.96699999999999997</v>
      </c>
      <c r="AJ31">
        <v>0.97499999999999998</v>
      </c>
      <c r="AK31">
        <v>0.98050000000000004</v>
      </c>
      <c r="AL31">
        <v>0.98570000000000002</v>
      </c>
      <c r="AM31">
        <v>0.99039999999999995</v>
      </c>
      <c r="AN31">
        <v>0.99309999999999998</v>
      </c>
      <c r="AO31">
        <v>0.99519999999999997</v>
      </c>
      <c r="AP31">
        <v>0.997</v>
      </c>
      <c r="AQ31">
        <v>0.99790000000000001</v>
      </c>
      <c r="AR31">
        <v>0.99860000000000004</v>
      </c>
      <c r="AS31">
        <v>0.99919999999999998</v>
      </c>
      <c r="AT31">
        <v>0.99950000000000006</v>
      </c>
      <c r="AU31">
        <v>0.99970000000000003</v>
      </c>
      <c r="AV31">
        <v>0.99980000000000002</v>
      </c>
    </row>
    <row r="32" spans="1:48" x14ac:dyDescent="0.3">
      <c r="A32">
        <v>4.0999999999999996</v>
      </c>
      <c r="B32">
        <v>0.97832300000000005</v>
      </c>
      <c r="C32">
        <v>0.98089999999999999</v>
      </c>
    </row>
    <row r="33" spans="1:48" x14ac:dyDescent="0.3">
      <c r="A33">
        <v>4.2</v>
      </c>
      <c r="B33">
        <v>0.98284000000000005</v>
      </c>
      <c r="C33">
        <v>0.98499999999999999</v>
      </c>
      <c r="G33" t="s">
        <v>32</v>
      </c>
    </row>
    <row r="34" spans="1:48" x14ac:dyDescent="0.3">
      <c r="A34">
        <v>4.3</v>
      </c>
      <c r="B34">
        <v>0.98649500000000001</v>
      </c>
      <c r="C34">
        <v>0.98809999999999998</v>
      </c>
      <c r="G34" t="s">
        <v>36</v>
      </c>
      <c r="H34">
        <v>0</v>
      </c>
      <c r="I34">
        <v>0</v>
      </c>
      <c r="J34">
        <v>1.4E-5</v>
      </c>
      <c r="K34">
        <v>1.3100000000000001E-4</v>
      </c>
      <c r="L34">
        <v>5.9400000000000002E-4</v>
      </c>
      <c r="M34">
        <v>1.838E-3</v>
      </c>
      <c r="N34">
        <v>4.457E-3</v>
      </c>
      <c r="O34">
        <v>9.1369999999999993E-3</v>
      </c>
      <c r="P34">
        <v>1.6576E-2</v>
      </c>
      <c r="Q34">
        <v>2.7403E-2</v>
      </c>
      <c r="R34">
        <v>4.2120999999999999E-2</v>
      </c>
      <c r="S34">
        <v>6.1067000000000003E-2</v>
      </c>
      <c r="T34">
        <v>8.4402000000000005E-2</v>
      </c>
      <c r="U34">
        <v>0.11211500000000001</v>
      </c>
      <c r="V34">
        <v>0.144034</v>
      </c>
      <c r="W34">
        <v>0.17985699999999999</v>
      </c>
      <c r="X34">
        <v>0.219167</v>
      </c>
      <c r="Y34">
        <v>0.261463</v>
      </c>
      <c r="Z34">
        <v>0.30617800000000001</v>
      </c>
      <c r="AA34">
        <v>0.35270200000000002</v>
      </c>
      <c r="AB34">
        <v>0.400395</v>
      </c>
      <c r="AC34">
        <v>0.44861299999999998</v>
      </c>
      <c r="AD34">
        <v>0.49671999999999999</v>
      </c>
      <c r="AE34">
        <v>0.54410700000000001</v>
      </c>
      <c r="AF34">
        <v>0.59021100000000004</v>
      </c>
      <c r="AG34">
        <v>0.63453000000000004</v>
      </c>
      <c r="AH34">
        <v>0.67662999999999995</v>
      </c>
      <c r="AI34">
        <v>0.71616299999999999</v>
      </c>
      <c r="AJ34">
        <v>0.75286500000000001</v>
      </c>
      <c r="AK34">
        <v>0.78655799999999998</v>
      </c>
      <c r="AL34">
        <v>0.81715099999999996</v>
      </c>
      <c r="AM34">
        <v>0.84462999999999999</v>
      </c>
      <c r="AN34">
        <v>0.86905100000000002</v>
      </c>
      <c r="AO34">
        <v>0.89052699999999996</v>
      </c>
      <c r="AP34">
        <v>0.90922099999999995</v>
      </c>
      <c r="AQ34">
        <v>0.92532800000000004</v>
      </c>
      <c r="AR34">
        <v>0.93906999999999996</v>
      </c>
      <c r="AS34">
        <v>0.95067800000000002</v>
      </c>
      <c r="AT34">
        <v>0.96039099999999999</v>
      </c>
      <c r="AU34">
        <v>0.968441</v>
      </c>
      <c r="AV34">
        <v>0.975051</v>
      </c>
    </row>
    <row r="35" spans="1:48" x14ac:dyDescent="0.3">
      <c r="A35">
        <v>4.4000000000000004</v>
      </c>
      <c r="B35">
        <v>0.98943099999999995</v>
      </c>
      <c r="C35">
        <v>0.99050000000000005</v>
      </c>
      <c r="G35" t="s">
        <v>35</v>
      </c>
      <c r="H35">
        <v>0</v>
      </c>
      <c r="I35">
        <v>0</v>
      </c>
      <c r="J35">
        <v>0</v>
      </c>
      <c r="K35">
        <v>1E-4</v>
      </c>
      <c r="L35">
        <v>6.9999999999999999E-4</v>
      </c>
      <c r="M35">
        <v>2E-3</v>
      </c>
      <c r="N35">
        <v>4.4999999999999997E-3</v>
      </c>
      <c r="O35">
        <v>8.6999999999999994E-3</v>
      </c>
      <c r="P35">
        <v>1.7100000000000001E-2</v>
      </c>
      <c r="Q35">
        <v>2.9600000000000001E-2</v>
      </c>
      <c r="R35">
        <v>4.3200000000000002E-2</v>
      </c>
      <c r="S35">
        <v>6.4100000000000004E-2</v>
      </c>
      <c r="T35">
        <v>8.8300000000000003E-2</v>
      </c>
      <c r="U35">
        <v>0.1152</v>
      </c>
      <c r="V35">
        <v>0.14710000000000001</v>
      </c>
      <c r="W35">
        <v>0.1807</v>
      </c>
      <c r="X35">
        <v>0.21959999999999999</v>
      </c>
      <c r="Y35">
        <v>0.26269999999999999</v>
      </c>
      <c r="Z35">
        <v>0.309</v>
      </c>
      <c r="AA35">
        <v>0.35639999999999999</v>
      </c>
      <c r="AB35">
        <v>0.40360000000000001</v>
      </c>
      <c r="AC35">
        <v>0.45169999999999999</v>
      </c>
      <c r="AD35">
        <v>0.50090000000000001</v>
      </c>
      <c r="AE35">
        <v>0.54749999999999999</v>
      </c>
      <c r="AF35">
        <v>0.59540000000000004</v>
      </c>
      <c r="AG35">
        <v>0.63929999999999998</v>
      </c>
      <c r="AH35">
        <v>0.67859999999999998</v>
      </c>
      <c r="AI35">
        <v>0.72289999999999999</v>
      </c>
      <c r="AJ35">
        <v>0.75590000000000002</v>
      </c>
      <c r="AK35">
        <v>0.79010000000000002</v>
      </c>
      <c r="AL35">
        <v>0.81699999999999995</v>
      </c>
      <c r="AM35">
        <v>0.8448</v>
      </c>
      <c r="AN35">
        <v>0.86780000000000002</v>
      </c>
      <c r="AO35">
        <v>0.88829999999999998</v>
      </c>
      <c r="AP35">
        <v>0.9093</v>
      </c>
      <c r="AQ35">
        <v>0.92530000000000001</v>
      </c>
      <c r="AR35">
        <v>0.9365</v>
      </c>
      <c r="AS35">
        <v>0.9476</v>
      </c>
      <c r="AT35">
        <v>0.95699999999999996</v>
      </c>
      <c r="AU35">
        <v>0.9657</v>
      </c>
      <c r="AV35">
        <v>0.97240000000000004</v>
      </c>
    </row>
    <row r="36" spans="1:48" x14ac:dyDescent="0.3">
      <c r="A36">
        <v>4.5</v>
      </c>
      <c r="B36">
        <v>0.99177400000000004</v>
      </c>
      <c r="C36">
        <v>0.99260000000000004</v>
      </c>
    </row>
    <row r="37" spans="1:48" x14ac:dyDescent="0.3">
      <c r="A37">
        <v>4.5999999999999996</v>
      </c>
      <c r="B37">
        <v>0.99363199999999996</v>
      </c>
      <c r="C37">
        <v>0.99429999999999996</v>
      </c>
      <c r="G37" t="s">
        <v>33</v>
      </c>
    </row>
    <row r="38" spans="1:48" x14ac:dyDescent="0.3">
      <c r="A38">
        <v>4.7</v>
      </c>
      <c r="B38">
        <v>0.99509599999999998</v>
      </c>
      <c r="C38">
        <v>0.99550000000000005</v>
      </c>
      <c r="G38" t="s">
        <v>36</v>
      </c>
      <c r="H38">
        <v>0</v>
      </c>
      <c r="I38">
        <v>0</v>
      </c>
      <c r="J38">
        <v>0</v>
      </c>
      <c r="K38">
        <v>9.9999999999999995E-7</v>
      </c>
      <c r="L38">
        <v>1.0000000000000001E-5</v>
      </c>
      <c r="M38">
        <v>4.8999999999999998E-5</v>
      </c>
      <c r="N38">
        <v>1.7000000000000001E-4</v>
      </c>
      <c r="O38">
        <v>4.6799999999999999E-4</v>
      </c>
      <c r="P38">
        <v>1.0970000000000001E-3</v>
      </c>
      <c r="Q38">
        <v>2.2669999999999999E-3</v>
      </c>
      <c r="R38">
        <v>4.2469999999999999E-3</v>
      </c>
      <c r="S38">
        <v>7.3480000000000004E-3</v>
      </c>
      <c r="T38">
        <v>1.1906999999999999E-2</v>
      </c>
      <c r="U38">
        <v>1.8266999999999999E-2</v>
      </c>
      <c r="V38">
        <v>2.6752999999999999E-2</v>
      </c>
      <c r="W38">
        <v>3.7652999999999999E-2</v>
      </c>
      <c r="X38">
        <v>5.1199000000000001E-2</v>
      </c>
      <c r="Y38">
        <v>6.7558000000000007E-2</v>
      </c>
      <c r="Z38">
        <v>8.6819999999999994E-2</v>
      </c>
      <c r="AA38">
        <v>0.109002</v>
      </c>
      <c r="AB38">
        <v>0.134046</v>
      </c>
      <c r="AC38">
        <v>0.161825</v>
      </c>
      <c r="AD38">
        <v>0.19215099999999999</v>
      </c>
      <c r="AE38">
        <v>0.22478600000000001</v>
      </c>
      <c r="AF38">
        <v>0.25944899999999999</v>
      </c>
      <c r="AG38">
        <v>0.29582599999999998</v>
      </c>
      <c r="AH38">
        <v>0.33358100000000002</v>
      </c>
      <c r="AI38">
        <v>0.372361</v>
      </c>
      <c r="AJ38">
        <v>0.41180499999999998</v>
      </c>
      <c r="AK38">
        <v>0.45155200000000001</v>
      </c>
      <c r="AL38">
        <v>0.49124600000000002</v>
      </c>
      <c r="AM38">
        <v>0.53054199999999996</v>
      </c>
      <c r="AN38">
        <v>0.56911699999999998</v>
      </c>
      <c r="AO38">
        <v>0.60666699999999996</v>
      </c>
      <c r="AP38">
        <v>0.64291900000000002</v>
      </c>
      <c r="AQ38">
        <v>0.67763600000000002</v>
      </c>
      <c r="AR38">
        <v>0.71061399999999997</v>
      </c>
      <c r="AS38">
        <v>0.74168999999999996</v>
      </c>
      <c r="AT38">
        <v>0.77074399999999998</v>
      </c>
      <c r="AU38">
        <v>0.79769299999999999</v>
      </c>
      <c r="AV38">
        <v>0.822496</v>
      </c>
    </row>
    <row r="39" spans="1:48" x14ac:dyDescent="0.3">
      <c r="A39">
        <v>4.8</v>
      </c>
      <c r="B39">
        <v>0.99624199999999996</v>
      </c>
      <c r="C39">
        <v>0.99629999999999996</v>
      </c>
      <c r="G39" t="s">
        <v>35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2.0000000000000001E-4</v>
      </c>
      <c r="O39">
        <v>2.0000000000000001E-4</v>
      </c>
      <c r="P39">
        <v>1.2999999999999999E-3</v>
      </c>
      <c r="Q39">
        <v>2.5000000000000001E-3</v>
      </c>
      <c r="R39">
        <v>4.1000000000000003E-3</v>
      </c>
      <c r="S39">
        <v>7.7000000000000002E-3</v>
      </c>
      <c r="T39">
        <v>1.09E-2</v>
      </c>
      <c r="U39">
        <v>1.8100000000000002E-2</v>
      </c>
      <c r="V39">
        <v>2.7E-2</v>
      </c>
      <c r="W39">
        <v>3.8100000000000002E-2</v>
      </c>
      <c r="X39">
        <v>5.0299999999999997E-2</v>
      </c>
      <c r="Y39">
        <v>6.6100000000000006E-2</v>
      </c>
      <c r="Z39">
        <v>8.5000000000000006E-2</v>
      </c>
      <c r="AA39">
        <v>0.1033</v>
      </c>
      <c r="AB39">
        <v>0.12839999999999999</v>
      </c>
      <c r="AC39">
        <v>0.15920000000000001</v>
      </c>
      <c r="AD39">
        <v>0.19189999999999999</v>
      </c>
      <c r="AE39">
        <v>0.22770000000000001</v>
      </c>
      <c r="AF39">
        <v>0.2621</v>
      </c>
      <c r="AG39">
        <v>0.29980000000000001</v>
      </c>
      <c r="AH39">
        <v>0.33989999999999998</v>
      </c>
      <c r="AI39">
        <v>0.37869999999999998</v>
      </c>
      <c r="AJ39">
        <v>0.41599999999999998</v>
      </c>
      <c r="AK39">
        <v>0.45660000000000001</v>
      </c>
      <c r="AL39">
        <v>0.4975</v>
      </c>
      <c r="AM39">
        <v>0.53420000000000001</v>
      </c>
      <c r="AN39">
        <v>0.57120000000000004</v>
      </c>
      <c r="AO39">
        <v>0.60809999999999997</v>
      </c>
      <c r="AP39">
        <v>0.64339999999999997</v>
      </c>
      <c r="AQ39">
        <v>0.67800000000000005</v>
      </c>
      <c r="AR39">
        <v>0.70989999999999998</v>
      </c>
      <c r="AS39">
        <v>0.74080000000000001</v>
      </c>
      <c r="AT39">
        <v>0.77070000000000005</v>
      </c>
      <c r="AU39">
        <v>0.79749999999999999</v>
      </c>
      <c r="AV39">
        <v>0.82389999999999997</v>
      </c>
    </row>
    <row r="40" spans="1:48" x14ac:dyDescent="0.3">
      <c r="A40">
        <v>4.9000000000000004</v>
      </c>
      <c r="B40">
        <v>0.99713399999999996</v>
      </c>
      <c r="C40">
        <v>0.99760000000000004</v>
      </c>
    </row>
    <row r="41" spans="1:48" x14ac:dyDescent="0.3">
      <c r="A41">
        <v>5</v>
      </c>
      <c r="B41">
        <v>0.99782499999999996</v>
      </c>
      <c r="C41">
        <v>0.99860000000000004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setting_forsmall</vt:lpstr>
      <vt:lpstr>new_setting</vt:lpstr>
      <vt:lpstr>no_price</vt:lpstr>
      <vt:lpstr>price</vt:lpstr>
      <vt:lpstr>Sheet6</vt:lpstr>
      <vt:lpstr>tl</vt:lpstr>
      <vt:lpstr>no_price!result_noprice_1</vt:lpstr>
      <vt:lpstr>price!result_price</vt:lpstr>
      <vt:lpstr>no_price!result_price_1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2021-06-28T14:13:30Z</dcterms:created>
  <dcterms:modified xsi:type="dcterms:W3CDTF">2021-08-09T09:19:16Z</dcterms:modified>
</cp:coreProperties>
</file>