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wifiselectionModel\"/>
    </mc:Choice>
  </mc:AlternateContent>
  <xr:revisionPtr revIDLastSave="0" documentId="13_ncr:1_{6414C31A-04FD-4309-BADF-4C0293E5D717}" xr6:coauthVersionLast="43" xr6:coauthVersionMax="43" xr10:uidLastSave="{00000000-0000-0000-0000-000000000000}"/>
  <bookViews>
    <workbookView xWindow="-108" yWindow="-108" windowWidth="23256" windowHeight="12576" firstSheet="2" activeTab="5" xr2:uid="{00000000-000D-0000-FFFF-FFFF00000000}"/>
  </bookViews>
  <sheets>
    <sheet name="K_increse" sheetId="3" state="hidden" r:id="rId1"/>
    <sheet name="N_Increse" sheetId="2" state="hidden" r:id="rId2"/>
    <sheet name="CompareAnalysis" sheetId="5" r:id="rId3"/>
    <sheet name="Compare_KIncrease" sheetId="7" state="hidden" r:id="rId4"/>
    <sheet name="K_increase2" sheetId="8" r:id="rId5"/>
    <sheet name="N_Increase" sheetId="9" r:id="rId6"/>
    <sheet name="Compare_analysis" sheetId="10" r:id="rId7"/>
  </sheets>
  <definedNames>
    <definedName name="ExternalData_1" localSheetId="6" hidden="1">Compare_analysis!$A$3:$AI$28</definedName>
    <definedName name="ExternalData_1" localSheetId="3" hidden="1">Compare_KIncrease!$A$3:$AI$14</definedName>
    <definedName name="ExternalData_1" localSheetId="2" hidden="1">CompareAnalysis!$A$3:$AG$23</definedName>
    <definedName name="ExternalData_1" localSheetId="4" hidden="1">K_increase2!$A$1:$I$12</definedName>
    <definedName name="ExternalData_1" localSheetId="5" hidden="1">N_Increase!$A$1:$I$21</definedName>
    <definedName name="ExternalData_1" localSheetId="1" hidden="1">N_Increse!$A$1:$F$21</definedName>
    <definedName name="ExternalData_2" localSheetId="0" hidden="1">K_increse!$A$1:$F$12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5" i="10" l="1"/>
  <c r="Q65" i="10"/>
  <c r="R64" i="10"/>
  <c r="Q64" i="10"/>
  <c r="R63" i="10"/>
  <c r="Q63" i="10"/>
  <c r="R62" i="10"/>
  <c r="Q62" i="10"/>
  <c r="R61" i="10"/>
  <c r="Q61" i="10"/>
  <c r="C65" i="10"/>
  <c r="C64" i="10"/>
  <c r="C63" i="10"/>
  <c r="C62" i="10"/>
  <c r="B65" i="10"/>
  <c r="B64" i="10"/>
  <c r="B63" i="10"/>
  <c r="B62" i="10"/>
  <c r="C61" i="10"/>
  <c r="B61" i="10"/>
  <c r="R36" i="10"/>
  <c r="R35" i="10"/>
  <c r="R34" i="10"/>
  <c r="R33" i="10"/>
  <c r="Q36" i="10"/>
  <c r="Q35" i="10"/>
  <c r="Q34" i="10"/>
  <c r="Q33" i="10"/>
  <c r="R32" i="10"/>
  <c r="Q32" i="10"/>
  <c r="C36" i="10"/>
  <c r="B36" i="10"/>
  <c r="C35" i="10"/>
  <c r="B35" i="10"/>
  <c r="C34" i="10"/>
  <c r="B34" i="10"/>
  <c r="C32" i="10"/>
  <c r="B32" i="10"/>
  <c r="C33" i="10"/>
  <c r="B33" i="10"/>
  <c r="AM30" i="10"/>
  <c r="AM4" i="10"/>
  <c r="AM5" i="10"/>
  <c r="AM6" i="10"/>
  <c r="AM7" i="10"/>
  <c r="AM8" i="10"/>
  <c r="AM9" i="10"/>
  <c r="AM10" i="10"/>
  <c r="AM11" i="10"/>
  <c r="AM12" i="10"/>
  <c r="AM13" i="10"/>
  <c r="AM14" i="10"/>
  <c r="AM15" i="10"/>
  <c r="AM16" i="10"/>
  <c r="AM17" i="10"/>
  <c r="AM18" i="10"/>
  <c r="AM19" i="10"/>
  <c r="AM20" i="10"/>
  <c r="AM21" i="10"/>
  <c r="AM22" i="10"/>
  <c r="AM23" i="10"/>
  <c r="AM24" i="10"/>
  <c r="AM25" i="10"/>
  <c r="AM26" i="10"/>
  <c r="AM27" i="10"/>
  <c r="AM28" i="10"/>
  <c r="AJ4" i="10"/>
  <c r="AJ5" i="10"/>
  <c r="AJ6" i="10"/>
  <c r="AJ7" i="10"/>
  <c r="AJ8" i="10"/>
  <c r="AJ9" i="10"/>
  <c r="AJ10" i="10"/>
  <c r="AJ11" i="10"/>
  <c r="AJ12" i="10"/>
  <c r="AJ13" i="10"/>
  <c r="AJ14" i="10"/>
  <c r="AJ15" i="10"/>
  <c r="AJ16" i="10"/>
  <c r="AJ17" i="10"/>
  <c r="AJ18" i="10"/>
  <c r="AJ19" i="10"/>
  <c r="AJ20" i="10"/>
  <c r="AJ21" i="10"/>
  <c r="AJ22" i="10"/>
  <c r="AJ23" i="10"/>
  <c r="AJ24" i="10"/>
  <c r="AJ25" i="10"/>
  <c r="AJ26" i="10"/>
  <c r="AJ27" i="10"/>
  <c r="AJ28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4" i="7"/>
  <c r="N5" i="7"/>
  <c r="N6" i="7"/>
  <c r="N7" i="7"/>
  <c r="N8" i="7"/>
  <c r="N9" i="7"/>
  <c r="N10" i="7"/>
  <c r="N11" i="7"/>
  <c r="N12" i="7"/>
  <c r="N13" i="7"/>
  <c r="N14" i="7"/>
  <c r="AM16" i="7"/>
  <c r="AM4" i="7"/>
  <c r="AM5" i="7"/>
  <c r="AM6" i="7"/>
  <c r="AM7" i="7"/>
  <c r="AM8" i="7"/>
  <c r="AM9" i="7"/>
  <c r="AM10" i="7"/>
  <c r="AM11" i="7"/>
  <c r="AM12" i="7"/>
  <c r="AM13" i="7"/>
  <c r="AM14" i="7"/>
  <c r="AJ4" i="7"/>
  <c r="AJ5" i="7"/>
  <c r="AJ6" i="7"/>
  <c r="AJ7" i="7"/>
  <c r="AJ8" i="7"/>
  <c r="AJ9" i="7"/>
  <c r="AJ10" i="7"/>
  <c r="AJ11" i="7"/>
  <c r="AJ12" i="7"/>
  <c r="AJ13" i="7"/>
  <c r="AJ14" i="7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L25" i="5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figure" description="Connection to the 'figure' query in the workbook." type="5" refreshedVersion="6" background="1">
    <dbPr connection="Provider=Microsoft.Mashup.OleDb.1;Data Source=$Workbook$;Location=figure;Extended Properties=&quot;&quot;" command="SELECT * FROM [figure]"/>
  </connection>
  <connection id="2" xr16:uid="{00000000-0015-0000-FFFF-FFFF01000000}" keepAlive="1" name="Query - figure (2)" description="Connection to the 'figure (2)' query in the workbook." type="5" refreshedVersion="6" background="1" saveData="1">
    <dbPr connection="Provider=Microsoft.Mashup.OleDb.1;Data Source=$Workbook$;Location=figure (2);Extended Properties=&quot;&quot;" command="SELECT * FROM [figure (2)]"/>
  </connection>
  <connection id="3" xr16:uid="{00000000-0015-0000-FFFF-FFFF02000000}" keepAlive="1" name="Query - figure (3)" description="Connection to the 'figure (3)' query in the workbook." type="5" refreshedVersion="6" background="1" saveData="1">
    <dbPr connection="Provider=Microsoft.Mashup.OleDb.1;Data Source=$Workbook$;Location=figure (3);Extended Properties=&quot;&quot;" command="SELECT * FROM [figure (3)]"/>
  </connection>
  <connection id="4" xr16:uid="{00000000-0015-0000-FFFF-FFFF03000000}" keepAlive="1" name="Query - figure_k" description="Connection to the 'figure_k' query in the workbook." type="5" refreshedVersion="6" background="1" saveData="1">
    <dbPr connection="Provider=Microsoft.Mashup.OleDb.1;Data Source=$Workbook$;Location=figure_k;Extended Properties=&quot;&quot;" command="SELECT * FROM [figure_k]"/>
  </connection>
  <connection id="5" xr16:uid="{00000000-0015-0000-FFFF-FFFF04000000}" keepAlive="1" name="Query - figure_n" description="Connection to the 'figure_n' query in the workbook." type="5" refreshedVersion="6" background="1" saveData="1">
    <dbPr connection="Provider=Microsoft.Mashup.OleDb.1;Data Source=$Workbook$;Location=figure_n;Extended Properties=&quot;&quot;" command="SELECT * FROM [figure_n]"/>
  </connection>
  <connection id="6" xr16:uid="{00000000-0015-0000-FFFF-FFFF05000000}" keepAlive="1" name="Query - result" description="Connection to the 'result' query in the workbook." type="5" refreshedVersion="6" background="1">
    <dbPr connection="Provider=Microsoft.Mashup.OleDb.1;Data Source=$Workbook$;Location=result;Extended Properties=&quot;&quot;" command="SELECT * FROM [result]"/>
  </connection>
  <connection id="7" xr16:uid="{00000000-0015-0000-FFFF-FFFF06000000}" keepAlive="1" name="Query - result (2)" description="Connection to the 'result (2)' query in the workbook." type="5" refreshedVersion="6" background="1" saveData="1">
    <dbPr connection="Provider=Microsoft.Mashup.OleDb.1;Data Source=$Workbook$;Location=result (2);Extended Properties=&quot;&quot;" command="SELECT * FROM [result (2)]"/>
  </connection>
  <connection id="8" xr16:uid="{00000000-0015-0000-FFFF-FFFF07000000}" keepAlive="1" name="Query - result (3)" description="Connection to the 'result (3)' query in the workbook." type="5" refreshedVersion="6" background="1" saveData="1">
    <dbPr connection="Provider=Microsoft.Mashup.OleDb.1;Data Source=$Workbook$;Location=result (3);Extended Properties=&quot;&quot;" command="SELECT * FROM [result (3)]"/>
  </connection>
  <connection id="9" xr16:uid="{00000000-0015-0000-FFFF-FFFF08000000}" keepAlive="1" name="Query - result (4)" description="Connection to the 'result (4)' query in the workbook." type="5" refreshedVersion="6" background="1" saveData="1">
    <dbPr connection="Provider=Microsoft.Mashup.OleDb.1;Data Source=$Workbook$;Location=result (4);Extended Properties=&quot;&quot;" command="SELECT * FROM [result (4)]"/>
  </connection>
</connections>
</file>

<file path=xl/sharedStrings.xml><?xml version="1.0" encoding="utf-8"?>
<sst xmlns="http://schemas.openxmlformats.org/spreadsheetml/2006/main" count="196" uniqueCount="78">
  <si>
    <t>Sim_round</t>
  </si>
  <si>
    <t>N_AP</t>
  </si>
  <si>
    <t>Round_trip(K)</t>
  </si>
  <si>
    <t>Select Api</t>
  </si>
  <si>
    <t>E[ti]</t>
  </si>
  <si>
    <t>Pbest[i*=min(E[ti])]</t>
  </si>
  <si>
    <t>min(E[ti])</t>
  </si>
  <si>
    <t>Result Table for Minimun RRT policy of WIFI Selection</t>
  </si>
  <si>
    <t>%Error = [|Math - Simulation|/Math]*100</t>
  </si>
  <si>
    <t>N_simulation</t>
  </si>
  <si>
    <t>n1</t>
  </si>
  <si>
    <t>n2</t>
  </si>
  <si>
    <t>n3</t>
  </si>
  <si>
    <t>n4</t>
  </si>
  <si>
    <t>n5</t>
  </si>
  <si>
    <t>lambda1</t>
  </si>
  <si>
    <t>lambda2</t>
  </si>
  <si>
    <t>lambda3</t>
  </si>
  <si>
    <t>lambda4</t>
  </si>
  <si>
    <t>lambda5</t>
  </si>
  <si>
    <t>Psim1</t>
  </si>
  <si>
    <t>Pmath1</t>
  </si>
  <si>
    <t>Error1</t>
  </si>
  <si>
    <t>Psim2</t>
  </si>
  <si>
    <t>Pmath2</t>
  </si>
  <si>
    <t>Error2</t>
  </si>
  <si>
    <t>Psim3</t>
  </si>
  <si>
    <t>Pmath3</t>
  </si>
  <si>
    <t>Error3</t>
  </si>
  <si>
    <t>Psim4</t>
  </si>
  <si>
    <t>Pmath4</t>
  </si>
  <si>
    <t>Error4</t>
  </si>
  <si>
    <t>Psim5</t>
  </si>
  <si>
    <t>Pmath5</t>
  </si>
  <si>
    <t>Error5</t>
  </si>
  <si>
    <t>RoundTrip(K)</t>
  </si>
  <si>
    <t>E[T3_(K)]</t>
  </si>
  <si>
    <t>E[T2_(K)]</t>
  </si>
  <si>
    <t>E[T1_(K)]</t>
  </si>
  <si>
    <t>E[T4_(K)]</t>
  </si>
  <si>
    <t>E[T5_(K)]</t>
  </si>
  <si>
    <t>I*</t>
  </si>
  <si>
    <t>Pbest[MAX(P[i*=j])</t>
  </si>
  <si>
    <t>MIN(E[T_i(K)])</t>
  </si>
  <si>
    <t>Simulation</t>
  </si>
  <si>
    <t>Ibest</t>
  </si>
  <si>
    <t>High Error Rate</t>
  </si>
  <si>
    <t>APi*</t>
  </si>
  <si>
    <t>MAX[I*=j]</t>
  </si>
  <si>
    <t>P[MIN[Ti_K]!=P[MAX[Pi*=j]]</t>
  </si>
  <si>
    <t>Pr[i* = MIN(E[T_i(K)])]</t>
  </si>
  <si>
    <t>Match total</t>
  </si>
  <si>
    <t>16/20</t>
  </si>
  <si>
    <t>Result Table for Minimun RRT policy of WIFI Selection(K_increse)</t>
  </si>
  <si>
    <t>MIN[E[Ti]</t>
  </si>
  <si>
    <t>E(Ti_K)</t>
  </si>
  <si>
    <t>Select Api(i*)</t>
  </si>
  <si>
    <t>Sim P[i*=j]</t>
  </si>
  <si>
    <t>Error</t>
  </si>
  <si>
    <t>Ana P[i*=j]</t>
  </si>
  <si>
    <t>Min(E[Ti_K])</t>
  </si>
  <si>
    <t>P[i*=Imin]</t>
  </si>
  <si>
    <t>P[i*=Ibest]</t>
  </si>
  <si>
    <t>9/11</t>
  </si>
  <si>
    <t>K more increse, Pbest = P[i*=Ibest]</t>
  </si>
  <si>
    <t>11/25</t>
  </si>
  <si>
    <t>i*=Imin</t>
  </si>
  <si>
    <t>i*=Ibest</t>
  </si>
  <si>
    <t>AP1</t>
  </si>
  <si>
    <t>AP2</t>
  </si>
  <si>
    <t>AP3</t>
  </si>
  <si>
    <t>AP4</t>
  </si>
  <si>
    <t>AP5</t>
  </si>
  <si>
    <t>Sim</t>
  </si>
  <si>
    <t>Ana</t>
  </si>
  <si>
    <t>K=1 lambda1=1</t>
  </si>
  <si>
    <t>K=1 lambda1=5</t>
  </si>
  <si>
    <t>K=5 lambda1=1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</si>
</sst>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0" fontId="1" fillId="2" borderId="0" xfId="0" applyFont="1" applyFill="1" applyAlignment="1">
      <alignment wrapText="1"/>
    </xf>
    <xf numFmtId="0" fontId="1" fillId="2" borderId="0" xfId="0" applyFont="1" applyFill="1"/>
    <xf numFmtId="10" fontId="0" fillId="0" borderId="0" xfId="0" applyNumberFormat="1"/>
    <xf numFmtId="0" fontId="0" fillId="3" borderId="0" xfId="0" applyFill="1"/>
    <xf numFmtId="10" fontId="0" fillId="3" borderId="0" xfId="0" applyNumberFormat="1" applyFill="1"/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  <xf numFmtId="0" fontId="0" fillId="2" borderId="0" xfId="0" applyFill="1" applyAlignment="1">
      <alignment wrapText="1"/>
    </xf>
    <xf numFmtId="0" fontId="2" fillId="0" borderId="0" xfId="0" applyFont="1" applyAlignment="1">
      <alignment wrapText="1"/>
    </xf>
    <xf numFmtId="0" fontId="0" fillId="8" borderId="1" xfId="0" applyFill="1" applyBorder="1" applyAlignment="1">
      <alignment horizontal="right"/>
    </xf>
    <xf numFmtId="10" fontId="0" fillId="8" borderId="1" xfId="0" applyNumberFormat="1" applyFill="1" applyBorder="1"/>
    <xf numFmtId="0" fontId="0" fillId="9" borderId="0" xfId="0" applyFill="1"/>
    <xf numFmtId="0" fontId="0" fillId="0" borderId="0" xfId="0" applyAlignment="1">
      <alignment wrapText="1"/>
    </xf>
    <xf numFmtId="49" fontId="0" fillId="8" borderId="1" xfId="0" applyNumberFormat="1" applyFill="1" applyBorder="1" applyAlignment="1">
      <alignment horizontal="right"/>
    </xf>
    <xf numFmtId="0" fontId="4" fillId="2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2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35"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 tint="-0.249977111117893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ill>
        <patternFill patternType="solid">
          <fgColor indexed="64"/>
          <bgColor theme="7"/>
        </patternFill>
      </fill>
    </dxf>
    <dxf>
      <numFmt numFmtId="0" formatCode="General"/>
    </dxf>
    <dxf>
      <fill>
        <patternFill patternType="solid">
          <fgColor indexed="64"/>
          <bgColor theme="7"/>
        </patternFill>
      </fill>
    </dxf>
    <dxf>
      <fill>
        <patternFill patternType="solid">
          <fgColor indexed="64"/>
          <bgColor theme="7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 tint="-0.249977111117893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Probability of RTT WiFi selection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K_increse!$F$2:$F$12</c:f>
              <c:numCache>
                <c:formatCode>General</c:formatCode>
                <c:ptCount val="11"/>
                <c:pt idx="0">
                  <c:v>0.45440000000000003</c:v>
                </c:pt>
                <c:pt idx="1">
                  <c:v>0.55010000000000003</c:v>
                </c:pt>
                <c:pt idx="2">
                  <c:v>0.61739999999999995</c:v>
                </c:pt>
                <c:pt idx="3">
                  <c:v>0.6552</c:v>
                </c:pt>
                <c:pt idx="4">
                  <c:v>0.68969999999999998</c:v>
                </c:pt>
                <c:pt idx="5">
                  <c:v>0.71309999999999996</c:v>
                </c:pt>
                <c:pt idx="6">
                  <c:v>0.74550000000000005</c:v>
                </c:pt>
                <c:pt idx="7">
                  <c:v>0.76749999999999996</c:v>
                </c:pt>
                <c:pt idx="8">
                  <c:v>0.7873</c:v>
                </c:pt>
                <c:pt idx="9">
                  <c:v>0.79079999999999995</c:v>
                </c:pt>
                <c:pt idx="10">
                  <c:v>0.81389999999999996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B-4046-8C24-D2DB9F710DF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22839296"/>
        <c:axId val="1022842904"/>
      </c:lineChart>
      <c:catAx>
        <c:axId val="102283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Round</a:t>
                </a:r>
                <a:r>
                  <a:rPr lang="en-US" baseline="0"/>
                  <a:t> Trip(K)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842904"/>
        <c:crosses val="autoZero"/>
        <c:auto val="1"/>
        <c:lblAlgn val="ctr"/>
        <c:lblOffset val="100"/>
        <c:noMultiLvlLbl val="0"/>
      </c:catAx>
      <c:valAx>
        <c:axId val="10228429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Pbest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83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of RTT WiFi selection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29225350099211"/>
          <c:y val="0.10859848580037272"/>
          <c:w val="0.89389220546778059"/>
          <c:h val="0.7613898691703672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N_Increse!$F$2:$F$21</c:f>
              <c:numCache>
                <c:formatCode>General</c:formatCode>
                <c:ptCount val="20"/>
                <c:pt idx="0">
                  <c:v>1</c:v>
                </c:pt>
                <c:pt idx="1">
                  <c:v>0.87939999999999996</c:v>
                </c:pt>
                <c:pt idx="2">
                  <c:v>0.73199999999999998</c:v>
                </c:pt>
                <c:pt idx="3">
                  <c:v>0.63380000000000003</c:v>
                </c:pt>
                <c:pt idx="4">
                  <c:v>0.55989999999999995</c:v>
                </c:pt>
                <c:pt idx="5">
                  <c:v>0.49270000000000003</c:v>
                </c:pt>
                <c:pt idx="6">
                  <c:v>0.4466</c:v>
                </c:pt>
                <c:pt idx="7">
                  <c:v>0.41770000000000002</c:v>
                </c:pt>
                <c:pt idx="8">
                  <c:v>0.37809999999999999</c:v>
                </c:pt>
                <c:pt idx="9">
                  <c:v>0.34639999999999999</c:v>
                </c:pt>
                <c:pt idx="10">
                  <c:v>0.32040000000000002</c:v>
                </c:pt>
                <c:pt idx="11">
                  <c:v>0.3044</c:v>
                </c:pt>
                <c:pt idx="12">
                  <c:v>0.2858</c:v>
                </c:pt>
                <c:pt idx="13">
                  <c:v>0.26140000000000002</c:v>
                </c:pt>
                <c:pt idx="14">
                  <c:v>0.26079999999999998</c:v>
                </c:pt>
                <c:pt idx="15">
                  <c:v>0.23730000000000001</c:v>
                </c:pt>
                <c:pt idx="16">
                  <c:v>0.2276</c:v>
                </c:pt>
                <c:pt idx="17">
                  <c:v>0.2117</c:v>
                </c:pt>
                <c:pt idx="18">
                  <c:v>0.21179999999999999</c:v>
                </c:pt>
                <c:pt idx="19">
                  <c:v>0.2021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A0-4B74-AB2A-8E547D02764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24114280"/>
        <c:axId val="1024114608"/>
      </c:lineChart>
      <c:catAx>
        <c:axId val="1024114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APs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176968503937007"/>
              <c:y val="0.900512379005016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114608"/>
        <c:crosses val="autoZero"/>
        <c:auto val="1"/>
        <c:lblAlgn val="ctr"/>
        <c:lblOffset val="100"/>
        <c:noMultiLvlLbl val="0"/>
      </c:catAx>
      <c:valAx>
        <c:axId val="1024114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Pbest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114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Probability of RTT WiFi selection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K_increase2!$G$1</c:f>
              <c:strCache>
                <c:ptCount val="1"/>
                <c:pt idx="0">
                  <c:v>Sim P[i*=j]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K_increase2!$G$2:$G$12</c:f>
              <c:numCache>
                <c:formatCode>General</c:formatCode>
                <c:ptCount val="11"/>
                <c:pt idx="0">
                  <c:v>0.46010000000000001</c:v>
                </c:pt>
                <c:pt idx="1">
                  <c:v>0.5595</c:v>
                </c:pt>
                <c:pt idx="2">
                  <c:v>0.61670000000000003</c:v>
                </c:pt>
                <c:pt idx="3">
                  <c:v>0.66339999999999999</c:v>
                </c:pt>
                <c:pt idx="4">
                  <c:v>0.69010000000000005</c:v>
                </c:pt>
                <c:pt idx="5">
                  <c:v>0.71319999999999995</c:v>
                </c:pt>
                <c:pt idx="6">
                  <c:v>0.73819999999999997</c:v>
                </c:pt>
                <c:pt idx="7">
                  <c:v>0.75480000000000003</c:v>
                </c:pt>
                <c:pt idx="8">
                  <c:v>0.78010000000000002</c:v>
                </c:pt>
                <c:pt idx="9">
                  <c:v>0.79259999999999997</c:v>
                </c:pt>
                <c:pt idx="10">
                  <c:v>0.80469999999999997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9A-46A5-86DA-B972E446F5C2}"/>
            </c:ext>
          </c:extLst>
        </c:ser>
        <c:ser>
          <c:idx val="1"/>
          <c:order val="1"/>
          <c:tx>
            <c:strRef>
              <c:f>K_increase2!$H$1</c:f>
              <c:strCache>
                <c:ptCount val="1"/>
                <c:pt idx="0">
                  <c:v>Ana P[i*=j]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K_increase2!$H$2:$H$12</c:f>
              <c:numCache>
                <c:formatCode>General</c:formatCode>
                <c:ptCount val="11"/>
                <c:pt idx="0">
                  <c:v>0.459866</c:v>
                </c:pt>
                <c:pt idx="1">
                  <c:v>0.55530199999999996</c:v>
                </c:pt>
                <c:pt idx="2">
                  <c:v>0.61458500000000005</c:v>
                </c:pt>
                <c:pt idx="3">
                  <c:v>0.65763099999999997</c:v>
                </c:pt>
                <c:pt idx="4">
                  <c:v>0.69127400000000006</c:v>
                </c:pt>
                <c:pt idx="5">
                  <c:v>0.718746</c:v>
                </c:pt>
                <c:pt idx="6">
                  <c:v>0.74184799999999995</c:v>
                </c:pt>
                <c:pt idx="7">
                  <c:v>0.76168599999999997</c:v>
                </c:pt>
                <c:pt idx="8">
                  <c:v>0.77899300000000005</c:v>
                </c:pt>
                <c:pt idx="9">
                  <c:v>0.79427700000000001</c:v>
                </c:pt>
                <c:pt idx="10">
                  <c:v>0.80790799999999996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9A-46A5-86DA-B972E446F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821432"/>
        <c:axId val="1010821760"/>
      </c:lineChart>
      <c:catAx>
        <c:axId val="101082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Round Trip(K)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821760"/>
        <c:crosses val="autoZero"/>
        <c:auto val="1"/>
        <c:lblAlgn val="ctr"/>
        <c:lblOffset val="100"/>
        <c:noMultiLvlLbl val="0"/>
      </c:catAx>
      <c:valAx>
        <c:axId val="101082176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P[I*=Ibest]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82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cap="all" baseline="0">
                <a:effectLst/>
              </a:rPr>
              <a:t>Probability of RTT WiFi selection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N_Increase!$G$1</c:f>
              <c:strCache>
                <c:ptCount val="1"/>
                <c:pt idx="0">
                  <c:v>Sim P[i*=j]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N_Increase!$G$2:$G$21</c:f>
              <c:numCache>
                <c:formatCode>General</c:formatCode>
                <c:ptCount val="20"/>
                <c:pt idx="0">
                  <c:v>1</c:v>
                </c:pt>
                <c:pt idx="1">
                  <c:v>0.88170000000000004</c:v>
                </c:pt>
                <c:pt idx="2">
                  <c:v>0.73829999999999996</c:v>
                </c:pt>
                <c:pt idx="3">
                  <c:v>0.63370000000000004</c:v>
                </c:pt>
                <c:pt idx="4">
                  <c:v>0.55920000000000003</c:v>
                </c:pt>
                <c:pt idx="5">
                  <c:v>0.49230000000000002</c:v>
                </c:pt>
                <c:pt idx="6">
                  <c:v>0.43809999999999999</c:v>
                </c:pt>
                <c:pt idx="7">
                  <c:v>0.40570000000000001</c:v>
                </c:pt>
                <c:pt idx="8">
                  <c:v>0.37619999999999998</c:v>
                </c:pt>
                <c:pt idx="9">
                  <c:v>0.34399999999999997</c:v>
                </c:pt>
                <c:pt idx="10">
                  <c:v>0.31929999999999997</c:v>
                </c:pt>
                <c:pt idx="11">
                  <c:v>0.31019999999999998</c:v>
                </c:pt>
                <c:pt idx="12">
                  <c:v>0.28129999999999999</c:v>
                </c:pt>
                <c:pt idx="13">
                  <c:v>0.26450000000000001</c:v>
                </c:pt>
                <c:pt idx="14">
                  <c:v>0.25740000000000002</c:v>
                </c:pt>
                <c:pt idx="15">
                  <c:v>0.24340000000000001</c:v>
                </c:pt>
                <c:pt idx="16">
                  <c:v>0.2263</c:v>
                </c:pt>
                <c:pt idx="17">
                  <c:v>0.22270000000000001</c:v>
                </c:pt>
                <c:pt idx="18">
                  <c:v>0.20419999999999999</c:v>
                </c:pt>
                <c:pt idx="19">
                  <c:v>0.1958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2-430D-AB19-D047CC79B4DD}"/>
            </c:ext>
          </c:extLst>
        </c:ser>
        <c:ser>
          <c:idx val="1"/>
          <c:order val="1"/>
          <c:tx>
            <c:strRef>
              <c:f>N_Increase!$H$1</c:f>
              <c:strCache>
                <c:ptCount val="1"/>
                <c:pt idx="0">
                  <c:v>Ana P[i*=j]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N_Increase!$H$2:$H$21</c:f>
              <c:numCache>
                <c:formatCode>General</c:formatCode>
                <c:ptCount val="20"/>
                <c:pt idx="0">
                  <c:v>1</c:v>
                </c:pt>
                <c:pt idx="1">
                  <c:v>0.877915</c:v>
                </c:pt>
                <c:pt idx="2">
                  <c:v>0.73854799999999998</c:v>
                </c:pt>
                <c:pt idx="3">
                  <c:v>0.633961</c:v>
                </c:pt>
                <c:pt idx="4">
                  <c:v>0.55530199999999996</c:v>
                </c:pt>
                <c:pt idx="5">
                  <c:v>0.49439300000000003</c:v>
                </c:pt>
                <c:pt idx="6">
                  <c:v>0.44591199999999998</c:v>
                </c:pt>
                <c:pt idx="7">
                  <c:v>0.40641300000000002</c:v>
                </c:pt>
                <c:pt idx="8">
                  <c:v>0.37359900000000001</c:v>
                </c:pt>
                <c:pt idx="9">
                  <c:v>0.34589300000000001</c:v>
                </c:pt>
                <c:pt idx="10">
                  <c:v>0.32217600000000002</c:v>
                </c:pt>
                <c:pt idx="11">
                  <c:v>0.30163400000000001</c:v>
                </c:pt>
                <c:pt idx="12">
                  <c:v>0.28366200000000003</c:v>
                </c:pt>
                <c:pt idx="13">
                  <c:v>0.26779799999999998</c:v>
                </c:pt>
                <c:pt idx="14">
                  <c:v>0.253687</c:v>
                </c:pt>
                <c:pt idx="15">
                  <c:v>0.24104999999999999</c:v>
                </c:pt>
                <c:pt idx="16">
                  <c:v>0.22966400000000001</c:v>
                </c:pt>
                <c:pt idx="17">
                  <c:v>0.21934799999999999</c:v>
                </c:pt>
                <c:pt idx="18">
                  <c:v>0.209957</c:v>
                </c:pt>
                <c:pt idx="19">
                  <c:v>0.20136999999999999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02-430D-AB19-D047CC79B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902776"/>
        <c:axId val="1090901792"/>
      </c:lineChart>
      <c:catAx>
        <c:axId val="109090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WiFI AP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901792"/>
        <c:crosses val="autoZero"/>
        <c:auto val="1"/>
        <c:lblAlgn val="ctr"/>
        <c:lblOffset val="100"/>
        <c:noMultiLvlLbl val="0"/>
      </c:catAx>
      <c:valAx>
        <c:axId val="109090179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P[I*=Ibest]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90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</a:t>
            </a:r>
            <a:r>
              <a:rPr lang="en-US" baseline="0"/>
              <a:t> EDF (K=1 lambda1=1, lambda2=2, ..., lambda5=5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Compare_analysis!$B$31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Compare_analysis!$A$32:$A$36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Compare_analysis!$B$32:$B$36</c:f>
              <c:numCache>
                <c:formatCode>General</c:formatCode>
                <c:ptCount val="5"/>
                <c:pt idx="0">
                  <c:v>1.2999999999999999E-2</c:v>
                </c:pt>
                <c:pt idx="1">
                  <c:v>6.3899999999999998E-2</c:v>
                </c:pt>
                <c:pt idx="2">
                  <c:v>0.15890000000000001</c:v>
                </c:pt>
                <c:pt idx="3">
                  <c:v>0.29310000000000003</c:v>
                </c:pt>
                <c:pt idx="4">
                  <c:v>0.47110000000000002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3-48DE-867D-86EAF217EAC6}"/>
            </c:ext>
          </c:extLst>
        </c:ser>
        <c:ser>
          <c:idx val="1"/>
          <c:order val="1"/>
          <c:tx>
            <c:strRef>
              <c:f>Compare_analysis!$C$31</c:f>
              <c:strCache>
                <c:ptCount val="1"/>
                <c:pt idx="0">
                  <c:v>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Compare_analysis!$A$32:$A$36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Compare_analysis!$C$32:$C$36</c:f>
              <c:numCache>
                <c:formatCode>General</c:formatCode>
                <c:ptCount val="5"/>
                <c:pt idx="0">
                  <c:v>1.2160841627801001E-2</c:v>
                </c:pt>
                <c:pt idx="1">
                  <c:v>6.6567547727480997E-2</c:v>
                </c:pt>
                <c:pt idx="2">
                  <c:v>0.164024920493827</c:v>
                </c:pt>
                <c:pt idx="3">
                  <c:v>0.29738076239597599</c:v>
                </c:pt>
                <c:pt idx="4">
                  <c:v>0.45986592775491503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B3-48DE-867D-86EAF217E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363224"/>
        <c:axId val="1089360272"/>
      </c:barChart>
      <c:catAx>
        <c:axId val="108936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360272"/>
        <c:crosses val="autoZero"/>
        <c:auto val="1"/>
        <c:lblAlgn val="ctr"/>
        <c:lblOffset val="100"/>
        <c:noMultiLvlLbl val="0"/>
      </c:catAx>
      <c:valAx>
        <c:axId val="1089360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363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Compare EDF (K=1 lambda1=5, lambda2=6, ..., lambda5=9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Compare_analysis!$Q$31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Compare_analysis!$P$32:$P$36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Compare_analysis!$Q$32:$Q$36</c:f>
              <c:numCache>
                <c:formatCode>General</c:formatCode>
                <c:ptCount val="5"/>
                <c:pt idx="0">
                  <c:v>9.3200000000000005E-2</c:v>
                </c:pt>
                <c:pt idx="1">
                  <c:v>0.14130000000000001</c:v>
                </c:pt>
                <c:pt idx="2">
                  <c:v>0.18690000000000001</c:v>
                </c:pt>
                <c:pt idx="3">
                  <c:v>0.24940000000000001</c:v>
                </c:pt>
                <c:pt idx="4">
                  <c:v>0.32919999999999999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C-4651-8B12-41AB445CE770}"/>
            </c:ext>
          </c:extLst>
        </c:ser>
        <c:ser>
          <c:idx val="1"/>
          <c:order val="1"/>
          <c:tx>
            <c:strRef>
              <c:f>Compare_analysis!$R$31</c:f>
              <c:strCache>
                <c:ptCount val="1"/>
                <c:pt idx="0">
                  <c:v>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Compare_analysis!$P$32:$P$36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Compare_analysis!$R$32:$R$36</c:f>
              <c:numCache>
                <c:formatCode>General</c:formatCode>
                <c:ptCount val="5"/>
                <c:pt idx="0">
                  <c:v>9.2474306767570999E-2</c:v>
                </c:pt>
                <c:pt idx="1">
                  <c:v>0.13850878390275101</c:v>
                </c:pt>
                <c:pt idx="2">
                  <c:v>0.19263433910816999</c:v>
                </c:pt>
                <c:pt idx="3">
                  <c:v>0.25411455768392999</c:v>
                </c:pt>
                <c:pt idx="4">
                  <c:v>0.32226801253757797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FC-4651-8B12-41AB445CE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211048"/>
        <c:axId val="765211704"/>
      </c:barChart>
      <c:catAx>
        <c:axId val="76521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11704"/>
        <c:crosses val="autoZero"/>
        <c:auto val="1"/>
        <c:lblAlgn val="ctr"/>
        <c:lblOffset val="100"/>
        <c:noMultiLvlLbl val="0"/>
      </c:catAx>
      <c:valAx>
        <c:axId val="765211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11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Compare EDF (K=5 lambda1=1, lambda2=2, ..., lambda5=5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Compare_analysis!$B$60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Compare_analysis!$A$61:$A$65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Compare_analysis!$B$61:$B$65</c:f>
              <c:numCache>
                <c:formatCode>General</c:formatCode>
                <c:ptCount val="5"/>
                <c:pt idx="0">
                  <c:v>1E-4</c:v>
                </c:pt>
                <c:pt idx="1">
                  <c:v>3.7000000000000002E-3</c:v>
                </c:pt>
                <c:pt idx="2">
                  <c:v>4.7100000000000003E-2</c:v>
                </c:pt>
                <c:pt idx="3">
                  <c:v>0.25240000000000001</c:v>
                </c:pt>
                <c:pt idx="4">
                  <c:v>0.69669999999999999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4-4378-8D8E-A6392D95659D}"/>
            </c:ext>
          </c:extLst>
        </c:ser>
        <c:ser>
          <c:idx val="1"/>
          <c:order val="1"/>
          <c:tx>
            <c:strRef>
              <c:f>Compare_analysis!$C$60</c:f>
              <c:strCache>
                <c:ptCount val="1"/>
                <c:pt idx="0">
                  <c:v>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Compare_analysis!$A$61:$A$65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Compare_analysis!$C$61:$C$65</c:f>
              <c:numCache>
                <c:formatCode>General</c:formatCode>
                <c:ptCount val="5"/>
                <c:pt idx="0">
                  <c:v>2.8844184620000001E-6</c:v>
                </c:pt>
                <c:pt idx="1">
                  <c:v>2.7048518000450002E-3</c:v>
                </c:pt>
                <c:pt idx="2">
                  <c:v>5.1449031372046997E-2</c:v>
                </c:pt>
                <c:pt idx="3">
                  <c:v>0.25456927020294901</c:v>
                </c:pt>
                <c:pt idx="4">
                  <c:v>0.69127396220649795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34-4378-8D8E-A6392D956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7295248"/>
        <c:axId val="1017295576"/>
      </c:barChart>
      <c:catAx>
        <c:axId val="101729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295576"/>
        <c:crosses val="autoZero"/>
        <c:auto val="1"/>
        <c:lblAlgn val="ctr"/>
        <c:lblOffset val="100"/>
        <c:noMultiLvlLbl val="0"/>
      </c:catAx>
      <c:valAx>
        <c:axId val="10172955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2952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Compare EDF (K=1 lambda1=5, lambda2=6, ..., lambda5=9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Compare_analysis!$Q$60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Compare_analysis!$P$61:$P$65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Compare_analysis!$Q$61:$Q$65</c:f>
              <c:numCache>
                <c:formatCode>General</c:formatCode>
                <c:ptCount val="5"/>
                <c:pt idx="0">
                  <c:v>1.7100000000000001E-2</c:v>
                </c:pt>
                <c:pt idx="1">
                  <c:v>5.67E-2</c:v>
                </c:pt>
                <c:pt idx="2">
                  <c:v>0.1527</c:v>
                </c:pt>
                <c:pt idx="3">
                  <c:v>0.28589999999999999</c:v>
                </c:pt>
                <c:pt idx="4">
                  <c:v>0.48759999999999998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D-4FA1-A377-73A746BEAC7D}"/>
            </c:ext>
          </c:extLst>
        </c:ser>
        <c:ser>
          <c:idx val="1"/>
          <c:order val="1"/>
          <c:tx>
            <c:strRef>
              <c:f>Compare_analysis!$R$60</c:f>
              <c:strCache>
                <c:ptCount val="1"/>
                <c:pt idx="0">
                  <c:v>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Compare_analysis!$P$61:$P$65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Compare_analysis!$R$61:$R$65</c:f>
              <c:numCache>
                <c:formatCode>General</c:formatCode>
                <c:ptCount val="5"/>
                <c:pt idx="0">
                  <c:v>1.7107473572772001E-2</c:v>
                </c:pt>
                <c:pt idx="1">
                  <c:v>5.8165186394512999E-2</c:v>
                </c:pt>
                <c:pt idx="2">
                  <c:v>0.14347555091502701</c:v>
                </c:pt>
                <c:pt idx="3">
                  <c:v>0.28647565111025203</c:v>
                </c:pt>
                <c:pt idx="4">
                  <c:v>0.49477613800743597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D-4FA1-A377-73A746BEA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4635296"/>
        <c:axId val="764632672"/>
      </c:barChart>
      <c:catAx>
        <c:axId val="76463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32672"/>
        <c:crosses val="autoZero"/>
        <c:auto val="1"/>
        <c:lblAlgn val="ctr"/>
        <c:lblOffset val="100"/>
        <c:noMultiLvlLbl val="0"/>
      </c:catAx>
      <c:valAx>
        <c:axId val="7646326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3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0</xdr:row>
      <xdr:rowOff>83820</xdr:rowOff>
    </xdr:from>
    <xdr:to>
      <xdr:col>14</xdr:col>
      <xdr:colOff>430530</xdr:colOff>
      <xdr:row>20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435FCC-4805-4BF3-884A-9905E85FD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0</xdr:row>
      <xdr:rowOff>121920</xdr:rowOff>
    </xdr:from>
    <xdr:to>
      <xdr:col>17</xdr:col>
      <xdr:colOff>556260</xdr:colOff>
      <xdr:row>23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2015C9-D2C2-4DD4-9121-00CA39D14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121920</xdr:colOff>
      <xdr:row>0</xdr:row>
      <xdr:rowOff>312420</xdr:rowOff>
    </xdr:from>
    <xdr:to>
      <xdr:col>18</xdr:col>
      <xdr:colOff>304800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92A38D-78FB-4EFB-974C-263390799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268942</xdr:colOff>
      <xdr:row>1</xdr:row>
      <xdr:rowOff>122816</xdr:rowOff>
    </xdr:from>
    <xdr:to>
      <xdr:col>20</xdr:col>
      <xdr:colOff>92337</xdr:colOff>
      <xdr:row>21</xdr:row>
      <xdr:rowOff>107577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7E81E7-565C-4363-8DB1-63E2355A1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156879</xdr:colOff>
      <xdr:row>29</xdr:row>
      <xdr:rowOff>85162</xdr:rowOff>
    </xdr:from>
    <xdr:to>
      <xdr:col>14</xdr:col>
      <xdr:colOff>197223</xdr:colOff>
      <xdr:row>55</xdr:row>
      <xdr:rowOff>107576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0D048-B46A-4A1A-B4F2-20F72A2A4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219635</xdr:colOff>
      <xdr:row>29</xdr:row>
      <xdr:rowOff>174810</xdr:rowOff>
    </xdr:from>
    <xdr:to>
      <xdr:col>26</xdr:col>
      <xdr:colOff>188259</xdr:colOff>
      <xdr:row>56</xdr:row>
      <xdr:rowOff>8964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F1C50E-3D06-4807-8F02-FDCB1A7DC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192742</xdr:colOff>
      <xdr:row>57</xdr:row>
      <xdr:rowOff>67235</xdr:rowOff>
    </xdr:from>
    <xdr:to>
      <xdr:col>14</xdr:col>
      <xdr:colOff>215154</xdr:colOff>
      <xdr:row>83</xdr:row>
      <xdr:rowOff>125506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26B91F-BFE9-40B5-B0BA-1C9988271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264459</xdr:colOff>
      <xdr:row>58</xdr:row>
      <xdr:rowOff>156883</xdr:rowOff>
    </xdr:from>
    <xdr:to>
      <xdr:col>26</xdr:col>
      <xdr:colOff>286870</xdr:colOff>
      <xdr:row>84</xdr:row>
      <xdr:rowOff>170330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A7ACCA-5212-4803-AF14-FABA1688F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0000000-0016-0000-0100-000001000000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00000000-0016-0000-0200-000002000000}" autoFormatId="16" applyNumberFormats="0" applyBorderFormats="0" applyFontFormats="0" applyPatternFormats="0" applyAlignmentFormats="0" applyWidthHeightFormats="0">
  <queryTableRefresh nextId="39" unboundColumnsRight="5">
    <queryTableFields count="3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dataBound="0" tableColumnId="34"/>
      <queryTableField id="35" dataBound="0" tableColumnId="35"/>
      <queryTableField id="36" dataBound="0" tableColumnId="36"/>
      <queryTableField id="38" dataBound="0" tableColumnId="38"/>
      <queryTableField id="37" dataBound="0" tableColumnId="3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00000000-0016-0000-0300-000003000000}" autoFormatId="16" applyNumberFormats="0" applyBorderFormats="0" applyFontFormats="0" applyPatternFormats="0" applyAlignmentFormats="0" applyWidthHeightFormats="0">
  <queryTableRefresh nextId="40" unboundColumnsRight="4">
    <queryTableFields count="3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34" dataBound="0" tableColumnId="34"/>
      <queryTableField id="35" dataBound="0" tableColumnId="35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6" dataBound="0" tableColumnId="36"/>
      <queryTableField id="37" dataBound="0" tableColumnId="37"/>
      <queryTableField id="38" dataBound="0" tableColumnId="38"/>
      <queryTableField id="39" dataBound="0" tableColumnId="3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400-000004000000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500-000005000000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00000000-0016-0000-0600-000006000000}" autoFormatId="16" applyNumberFormats="0" applyBorderFormats="0" applyFontFormats="0" applyPatternFormats="0" applyAlignmentFormats="0" applyWidthHeightFormats="0">
  <queryTableRefresh nextId="40" unboundColumnsRight="4">
    <queryTableFields count="3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35" dataBound="0" tableColumnId="34"/>
      <queryTableField id="34" dataBound="0" tableColumnId="35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6" dataBound="0" tableColumnId="36"/>
      <queryTableField id="37" dataBound="0" tableColumnId="37"/>
      <queryTableField id="38" dataBound="0" tableColumnId="38"/>
      <queryTableField id="39" dataBound="0" tableColumnId="3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figure_k" displayName="figure_k" ref="A1:F12" tableType="queryTable" totalsRowShown="0">
  <autoFilter ref="A1:F12" xr:uid="{00000000-0009-0000-0100-000002000000}"/>
  <tableColumns count="6">
    <tableColumn id="1" xr3:uid="{00000000-0010-0000-0000-000001000000}" uniqueName="1" name="Sim_round" queryTableFieldId="1"/>
    <tableColumn id="2" xr3:uid="{00000000-0010-0000-0000-000002000000}" uniqueName="2" name="N_AP" queryTableFieldId="2"/>
    <tableColumn id="3" xr3:uid="{00000000-0010-0000-0000-000003000000}" uniqueName="3" name="Round_trip(K)" queryTableFieldId="3"/>
    <tableColumn id="4" xr3:uid="{00000000-0010-0000-0000-000004000000}" uniqueName="4" name="Select Api" queryTableFieldId="4"/>
    <tableColumn id="5" xr3:uid="{00000000-0010-0000-0000-000005000000}" uniqueName="5" name="min(E[ti])" queryTableFieldId="5"/>
    <tableColumn id="6" xr3:uid="{00000000-0010-0000-0000-000006000000}" uniqueName="6" name="Pbest[i*=min(E[ti])]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figure_n" displayName="figure_n" ref="A1:F21" tableType="queryTable" totalsRowShown="0">
  <autoFilter ref="A1:F21" xr:uid="{00000000-0009-0000-0100-000001000000}"/>
  <tableColumns count="6">
    <tableColumn id="1" xr3:uid="{00000000-0010-0000-0100-000001000000}" uniqueName="1" name="Sim_round" queryTableFieldId="1"/>
    <tableColumn id="2" xr3:uid="{00000000-0010-0000-0100-000002000000}" uniqueName="2" name="N_AP" queryTableFieldId="2"/>
    <tableColumn id="3" xr3:uid="{00000000-0010-0000-0100-000003000000}" uniqueName="3" name="Round_trip(K)" queryTableFieldId="3"/>
    <tableColumn id="4" xr3:uid="{00000000-0010-0000-0100-000004000000}" uniqueName="4" name="Select Api" queryTableFieldId="4"/>
    <tableColumn id="5" xr3:uid="{00000000-0010-0000-0100-000005000000}" uniqueName="5" name="E[ti]" queryTableFieldId="5"/>
    <tableColumn id="6" xr3:uid="{00000000-0010-0000-0100-000006000000}" uniqueName="6" name="Pbest[i*=min(E[ti])]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result__2" displayName="result__2" ref="A3:AL23" tableType="queryTable" totalsRowShown="0">
  <autoFilter ref="A3:AL23" xr:uid="{00000000-0009-0000-0100-000004000000}"/>
  <tableColumns count="38">
    <tableColumn id="1" xr3:uid="{00000000-0010-0000-0200-000001000000}" uniqueName="1" name="N_simulation" queryTableFieldId="1"/>
    <tableColumn id="2" xr3:uid="{00000000-0010-0000-0200-000002000000}" uniqueName="2" name="N_AP" queryTableFieldId="2"/>
    <tableColumn id="3" xr3:uid="{00000000-0010-0000-0200-000003000000}" uniqueName="3" name="RoundTrip(K)" queryTableFieldId="3"/>
    <tableColumn id="4" xr3:uid="{00000000-0010-0000-0200-000004000000}" uniqueName="4" name="n1" queryTableFieldId="4"/>
    <tableColumn id="5" xr3:uid="{00000000-0010-0000-0200-000005000000}" uniqueName="5" name="n2" queryTableFieldId="5"/>
    <tableColumn id="6" xr3:uid="{00000000-0010-0000-0200-000006000000}" uniqueName="6" name="n3" queryTableFieldId="6"/>
    <tableColumn id="7" xr3:uid="{00000000-0010-0000-0200-000007000000}" uniqueName="7" name="n4" queryTableFieldId="7"/>
    <tableColumn id="8" xr3:uid="{00000000-0010-0000-0200-000008000000}" uniqueName="8" name="n5" queryTableFieldId="8"/>
    <tableColumn id="9" xr3:uid="{00000000-0010-0000-0200-000009000000}" uniqueName="9" name="lambda1" queryTableFieldId="9"/>
    <tableColumn id="10" xr3:uid="{00000000-0010-0000-0200-00000A000000}" uniqueName="10" name="lambda2" queryTableFieldId="10"/>
    <tableColumn id="11" xr3:uid="{00000000-0010-0000-0200-00000B000000}" uniqueName="11" name="lambda3" queryTableFieldId="11"/>
    <tableColumn id="12" xr3:uid="{00000000-0010-0000-0200-00000C000000}" uniqueName="12" name="lambda4" queryTableFieldId="12"/>
    <tableColumn id="13" xr3:uid="{00000000-0010-0000-0200-00000D000000}" uniqueName="13" name="lambda5" queryTableFieldId="13"/>
    <tableColumn id="14" xr3:uid="{00000000-0010-0000-0200-00000E000000}" uniqueName="14" name="E[T1_(K)]" queryTableFieldId="14"/>
    <tableColumn id="15" xr3:uid="{00000000-0010-0000-0200-00000F000000}" uniqueName="15" name="Psim1" queryTableFieldId="15"/>
    <tableColumn id="16" xr3:uid="{00000000-0010-0000-0200-000010000000}" uniqueName="16" name="Pmath1" queryTableFieldId="16"/>
    <tableColumn id="17" xr3:uid="{00000000-0010-0000-0200-000011000000}" uniqueName="17" name="Error1" queryTableFieldId="17" dataDxfId="34"/>
    <tableColumn id="18" xr3:uid="{00000000-0010-0000-0200-000012000000}" uniqueName="18" name="E[T2_(K)]" queryTableFieldId="18"/>
    <tableColumn id="19" xr3:uid="{00000000-0010-0000-0200-000013000000}" uniqueName="19" name="Psim2" queryTableFieldId="19"/>
    <tableColumn id="20" xr3:uid="{00000000-0010-0000-0200-000014000000}" uniqueName="20" name="Pmath2" queryTableFieldId="20"/>
    <tableColumn id="21" xr3:uid="{00000000-0010-0000-0200-000015000000}" uniqueName="21" name="Error2" queryTableFieldId="21" dataDxfId="33"/>
    <tableColumn id="22" xr3:uid="{00000000-0010-0000-0200-000016000000}" uniqueName="22" name="E[T3_(K)]" queryTableFieldId="22"/>
    <tableColumn id="23" xr3:uid="{00000000-0010-0000-0200-000017000000}" uniqueName="23" name="Psim3" queryTableFieldId="23"/>
    <tableColumn id="24" xr3:uid="{00000000-0010-0000-0200-000018000000}" uniqueName="24" name="Pmath3" queryTableFieldId="24"/>
    <tableColumn id="25" xr3:uid="{00000000-0010-0000-0200-000019000000}" uniqueName="25" name="Error3" queryTableFieldId="25" dataDxfId="32"/>
    <tableColumn id="26" xr3:uid="{00000000-0010-0000-0200-00001A000000}" uniqueName="26" name="E[T4_(K)]" queryTableFieldId="26"/>
    <tableColumn id="27" xr3:uid="{00000000-0010-0000-0200-00001B000000}" uniqueName="27" name="Psim4" queryTableFieldId="27"/>
    <tableColumn id="28" xr3:uid="{00000000-0010-0000-0200-00001C000000}" uniqueName="28" name="Pmath4" queryTableFieldId="28"/>
    <tableColumn id="29" xr3:uid="{00000000-0010-0000-0200-00001D000000}" uniqueName="29" name="Error4" queryTableFieldId="29" dataDxfId="31"/>
    <tableColumn id="30" xr3:uid="{00000000-0010-0000-0200-00001E000000}" uniqueName="30" name="E[T5_(K)]" queryTableFieldId="30"/>
    <tableColumn id="31" xr3:uid="{00000000-0010-0000-0200-00001F000000}" uniqueName="31" name="Psim5" queryTableFieldId="31"/>
    <tableColumn id="32" xr3:uid="{00000000-0010-0000-0200-000020000000}" uniqueName="32" name="Pmath5" queryTableFieldId="32"/>
    <tableColumn id="33" xr3:uid="{00000000-0010-0000-0200-000021000000}" uniqueName="33" name="Error5" queryTableFieldId="33" dataDxfId="30"/>
    <tableColumn id="34" xr3:uid="{00000000-0010-0000-0200-000022000000}" uniqueName="34" name="MIN(E[T_i(K)])" queryTableFieldId="34" dataDxfId="29">
      <calculatedColumnFormula>MIN(N4,R4,V4,Z4,AD4)</calculatedColumnFormula>
    </tableColumn>
    <tableColumn id="35" xr3:uid="{00000000-0010-0000-0200-000023000000}" uniqueName="35" name="I*" queryTableFieldId="35"/>
    <tableColumn id="36" xr3:uid="{00000000-0010-0000-0200-000024000000}" uniqueName="36" name="Pr[i* = MIN(E[T_i(K)])]" queryTableFieldId="36" dataDxfId="28"/>
    <tableColumn id="38" xr3:uid="{00000000-0010-0000-0200-000026000000}" uniqueName="38" name="Ibest" queryTableFieldId="38"/>
    <tableColumn id="37" xr3:uid="{00000000-0010-0000-0200-000025000000}" uniqueName="37" name="Pbest[MAX(P[i*=j])" queryTableFieldId="37" dataDxfId="27">
      <calculatedColumnFormula>MAX(O4,S4,W4,AA4,AE4)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result__3" displayName="result__3" ref="A3:AM14" tableType="queryTable" totalsRowShown="0" headerRowDxfId="26">
  <autoFilter ref="A3:AM14" xr:uid="{00000000-0009-0000-0100-000006000000}"/>
  <tableColumns count="39">
    <tableColumn id="1" xr3:uid="{00000000-0010-0000-0300-000001000000}" uniqueName="1" name="N_simulation" queryTableFieldId="1"/>
    <tableColumn id="2" xr3:uid="{00000000-0010-0000-0300-000002000000}" uniqueName="2" name="N_AP" queryTableFieldId="2"/>
    <tableColumn id="3" xr3:uid="{00000000-0010-0000-0300-000003000000}" uniqueName="3" name="RoundTrip(K)" queryTableFieldId="3"/>
    <tableColumn id="4" xr3:uid="{00000000-0010-0000-0300-000004000000}" uniqueName="4" name="n1" queryTableFieldId="4"/>
    <tableColumn id="5" xr3:uid="{00000000-0010-0000-0300-000005000000}" uniqueName="5" name="n2" queryTableFieldId="5"/>
    <tableColumn id="6" xr3:uid="{00000000-0010-0000-0300-000006000000}" uniqueName="6" name="n3" queryTableFieldId="6"/>
    <tableColumn id="7" xr3:uid="{00000000-0010-0000-0300-000007000000}" uniqueName="7" name="n4" queryTableFieldId="7"/>
    <tableColumn id="8" xr3:uid="{00000000-0010-0000-0300-000008000000}" uniqueName="8" name="n5" queryTableFieldId="8" dataDxfId="25"/>
    <tableColumn id="9" xr3:uid="{00000000-0010-0000-0300-000009000000}" uniqueName="9" name="lambda1" queryTableFieldId="9"/>
    <tableColumn id="10" xr3:uid="{00000000-0010-0000-0300-00000A000000}" uniqueName="10" name="lambda2" queryTableFieldId="10"/>
    <tableColumn id="11" xr3:uid="{00000000-0010-0000-0300-00000B000000}" uniqueName="11" name="lambda3" queryTableFieldId="11"/>
    <tableColumn id="12" xr3:uid="{00000000-0010-0000-0300-00000C000000}" uniqueName="12" name="lambda4" queryTableFieldId="12"/>
    <tableColumn id="13" xr3:uid="{00000000-0010-0000-0300-00000D000000}" uniqueName="13" name="lambda5" queryTableFieldId="13" dataDxfId="24"/>
    <tableColumn id="34" xr3:uid="{00000000-0010-0000-0300-000022000000}" uniqueName="34" name="MIN[E[Ti]" queryTableFieldId="34" dataDxfId="23">
      <calculatedColumnFormula>MIN((D4/I4),(E4/J4),(F4/K4),(G4/L4),(H4/M4))</calculatedColumnFormula>
    </tableColumn>
    <tableColumn id="35" xr3:uid="{00000000-0010-0000-0300-000023000000}" uniqueName="35" name="i*=Ibest" queryTableFieldId="35" dataDxfId="22"/>
    <tableColumn id="14" xr3:uid="{00000000-0010-0000-0300-00000E000000}" uniqueName="14" name="E[T1_(K)]" queryTableFieldId="14"/>
    <tableColumn id="15" xr3:uid="{00000000-0010-0000-0300-00000F000000}" uniqueName="15" name="Psim1" queryTableFieldId="15"/>
    <tableColumn id="16" xr3:uid="{00000000-0010-0000-0300-000010000000}" uniqueName="16" name="Pmath1" queryTableFieldId="16"/>
    <tableColumn id="17" xr3:uid="{00000000-0010-0000-0300-000011000000}" uniqueName="17" name="Error1" queryTableFieldId="17" dataDxfId="21"/>
    <tableColumn id="18" xr3:uid="{00000000-0010-0000-0300-000012000000}" uniqueName="18" name="E[T2_(K)]" queryTableFieldId="18"/>
    <tableColumn id="19" xr3:uid="{00000000-0010-0000-0300-000013000000}" uniqueName="19" name="Psim2" queryTableFieldId="19"/>
    <tableColumn id="20" xr3:uid="{00000000-0010-0000-0300-000014000000}" uniqueName="20" name="Pmath2" queryTableFieldId="20"/>
    <tableColumn id="21" xr3:uid="{00000000-0010-0000-0300-000015000000}" uniqueName="21" name="Error2" queryTableFieldId="21" dataDxfId="20"/>
    <tableColumn id="22" xr3:uid="{00000000-0010-0000-0300-000016000000}" uniqueName="22" name="E[T3_(K)]" queryTableFieldId="22"/>
    <tableColumn id="23" xr3:uid="{00000000-0010-0000-0300-000017000000}" uniqueName="23" name="Psim3" queryTableFieldId="23"/>
    <tableColumn id="24" xr3:uid="{00000000-0010-0000-0300-000018000000}" uniqueName="24" name="Pmath3" queryTableFieldId="24"/>
    <tableColumn id="25" xr3:uid="{00000000-0010-0000-0300-000019000000}" uniqueName="25" name="Error3" queryTableFieldId="25" dataDxfId="19"/>
    <tableColumn id="26" xr3:uid="{00000000-0010-0000-0300-00001A000000}" uniqueName="26" name="E[T4_(K)]" queryTableFieldId="26"/>
    <tableColumn id="27" xr3:uid="{00000000-0010-0000-0300-00001B000000}" uniqueName="27" name="Psim4" queryTableFieldId="27"/>
    <tableColumn id="28" xr3:uid="{00000000-0010-0000-0300-00001C000000}" uniqueName="28" name="Pmath4" queryTableFieldId="28"/>
    <tableColumn id="29" xr3:uid="{00000000-0010-0000-0300-00001D000000}" uniqueName="29" name="Error4" queryTableFieldId="29" dataDxfId="18"/>
    <tableColumn id="30" xr3:uid="{00000000-0010-0000-0300-00001E000000}" uniqueName="30" name="E[T5_(K)]" queryTableFieldId="30"/>
    <tableColumn id="31" xr3:uid="{00000000-0010-0000-0300-00001F000000}" uniqueName="31" name="Psim5" queryTableFieldId="31"/>
    <tableColumn id="32" xr3:uid="{00000000-0010-0000-0300-000020000000}" uniqueName="32" name="Pmath5" queryTableFieldId="32"/>
    <tableColumn id="33" xr3:uid="{00000000-0010-0000-0300-000021000000}" uniqueName="33" name="Error5" queryTableFieldId="33" dataDxfId="17"/>
    <tableColumn id="36" xr3:uid="{00000000-0010-0000-0300-000024000000}" uniqueName="36" name="Min(E[Ti_K])" queryTableFieldId="36" dataDxfId="16">
      <calculatedColumnFormula>MIN(P4,T4,X4,AB4,AF4)</calculatedColumnFormula>
    </tableColumn>
    <tableColumn id="37" xr3:uid="{00000000-0010-0000-0300-000025000000}" uniqueName="37" name="i*=Imin" queryTableFieldId="37"/>
    <tableColumn id="38" xr3:uid="{00000000-0010-0000-0300-000026000000}" uniqueName="38" name="P[i*=Imin]" queryTableFieldId="38" dataDxfId="15"/>
    <tableColumn id="39" xr3:uid="{00000000-0010-0000-0300-000027000000}" uniqueName="39" name="P[i*=Ibest]" queryTableFieldId="39" dataDxfId="14">
      <calculatedColumnFormula>AG4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figure__2" displayName="figure__2" ref="A1:I12" tableType="queryTable" totalsRowShown="0">
  <autoFilter ref="A1:I12" xr:uid="{00000000-0009-0000-0100-000007000000}"/>
  <tableColumns count="9">
    <tableColumn id="1" xr3:uid="{00000000-0010-0000-0400-000001000000}" uniqueName="1" name="Sim_round" queryTableFieldId="1"/>
    <tableColumn id="2" xr3:uid="{00000000-0010-0000-0400-000002000000}" uniqueName="2" name="N_AP" queryTableFieldId="2"/>
    <tableColumn id="3" xr3:uid="{00000000-0010-0000-0400-000003000000}" uniqueName="3" name="Round_trip(K)" queryTableFieldId="3"/>
    <tableColumn id="4" xr3:uid="{00000000-0010-0000-0400-000004000000}" uniqueName="4" name="Select Api(i*)" queryTableFieldId="4"/>
    <tableColumn id="5" xr3:uid="{00000000-0010-0000-0400-000005000000}" uniqueName="5" name="min(E[ti])" queryTableFieldId="5"/>
    <tableColumn id="6" xr3:uid="{00000000-0010-0000-0400-000006000000}" uniqueName="6" name="E(Ti_K)" queryTableFieldId="6"/>
    <tableColumn id="7" xr3:uid="{00000000-0010-0000-0400-000007000000}" uniqueName="7" name="Sim P[i*=j]" queryTableFieldId="7"/>
    <tableColumn id="8" xr3:uid="{00000000-0010-0000-0400-000008000000}" uniqueName="8" name="Ana P[i*=j]" queryTableFieldId="8"/>
    <tableColumn id="9" xr3:uid="{00000000-0010-0000-0400-000009000000}" uniqueName="9" name="Error" queryTableFieldId="9" dataDxfId="1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figure__3" displayName="figure__3" ref="A1:I21" tableType="queryTable" totalsRowShown="0">
  <autoFilter ref="A1:I21" xr:uid="{00000000-0009-0000-0100-000008000000}"/>
  <tableColumns count="9">
    <tableColumn id="1" xr3:uid="{00000000-0010-0000-0500-000001000000}" uniqueName="1" name="Sim_round" queryTableFieldId="1"/>
    <tableColumn id="2" xr3:uid="{00000000-0010-0000-0500-000002000000}" uniqueName="2" name="N_AP" queryTableFieldId="2"/>
    <tableColumn id="3" xr3:uid="{00000000-0010-0000-0500-000003000000}" uniqueName="3" name="Round_trip(K)" queryTableFieldId="3"/>
    <tableColumn id="4" xr3:uid="{00000000-0010-0000-0500-000004000000}" uniqueName="4" name="Select Api(i*)" queryTableFieldId="4"/>
    <tableColumn id="5" xr3:uid="{00000000-0010-0000-0500-000005000000}" uniqueName="5" name="min(E[ti])" queryTableFieldId="5"/>
    <tableColumn id="6" xr3:uid="{00000000-0010-0000-0500-000006000000}" uniqueName="6" name="E(Ti_K)" queryTableFieldId="6"/>
    <tableColumn id="7" xr3:uid="{00000000-0010-0000-0500-000007000000}" uniqueName="7" name="Sim P[i*=j]" queryTableFieldId="7"/>
    <tableColumn id="8" xr3:uid="{00000000-0010-0000-0500-000008000000}" uniqueName="8" name="Ana P[i*=j]" queryTableFieldId="8"/>
    <tableColumn id="9" xr3:uid="{00000000-0010-0000-0500-000009000000}" uniqueName="9" name="Error" queryTableFieldId="9" dataDxfId="1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result__4" displayName="result__4" ref="A3:AM28" tableType="queryTable" totalsRowShown="0" headerRowDxfId="11">
  <autoFilter ref="A3:AM28" xr:uid="{00000000-0009-0000-0100-000009000000}"/>
  <tableColumns count="39">
    <tableColumn id="1" xr3:uid="{00000000-0010-0000-0600-000001000000}" uniqueName="1" name="N_simulation" queryTableFieldId="1"/>
    <tableColumn id="2" xr3:uid="{00000000-0010-0000-0600-000002000000}" uniqueName="2" name="N_AP" queryTableFieldId="2"/>
    <tableColumn id="3" xr3:uid="{00000000-0010-0000-0600-000003000000}" uniqueName="3" name="RoundTrip(K)" queryTableFieldId="3"/>
    <tableColumn id="4" xr3:uid="{00000000-0010-0000-0600-000004000000}" uniqueName="4" name="n1" queryTableFieldId="4"/>
    <tableColumn id="5" xr3:uid="{00000000-0010-0000-0600-000005000000}" uniqueName="5" name="n2" queryTableFieldId="5"/>
    <tableColumn id="6" xr3:uid="{00000000-0010-0000-0600-000006000000}" uniqueName="6" name="n3" queryTableFieldId="6"/>
    <tableColumn id="7" xr3:uid="{00000000-0010-0000-0600-000007000000}" uniqueName="7" name="n4" queryTableFieldId="7"/>
    <tableColumn id="8" xr3:uid="{00000000-0010-0000-0600-000008000000}" uniqueName="8" name="n5" queryTableFieldId="8" dataDxfId="10"/>
    <tableColumn id="9" xr3:uid="{00000000-0010-0000-0600-000009000000}" uniqueName="9" name="lambda1" queryTableFieldId="9"/>
    <tableColumn id="10" xr3:uid="{00000000-0010-0000-0600-00000A000000}" uniqueName="10" name="lambda2" queryTableFieldId="10"/>
    <tableColumn id="11" xr3:uid="{00000000-0010-0000-0600-00000B000000}" uniqueName="11" name="lambda3" queryTableFieldId="11"/>
    <tableColumn id="12" xr3:uid="{00000000-0010-0000-0600-00000C000000}" uniqueName="12" name="lambda4" queryTableFieldId="12"/>
    <tableColumn id="13" xr3:uid="{00000000-0010-0000-0600-00000D000000}" uniqueName="13" name="lambda5" queryTableFieldId="13" dataDxfId="9"/>
    <tableColumn id="34" xr3:uid="{00000000-0010-0000-0600-000022000000}" uniqueName="34" name="MIN[E[Ti]" queryTableFieldId="35" dataDxfId="8">
      <calculatedColumnFormula>MIN((D4/I4),(E4/J4),(F4/K4),(G4/L4),(H4/M4))</calculatedColumnFormula>
    </tableColumn>
    <tableColumn id="35" xr3:uid="{00000000-0010-0000-0600-000023000000}" uniqueName="35" name="i*=Ibest" queryTableFieldId="34" dataDxfId="7"/>
    <tableColumn id="14" xr3:uid="{00000000-0010-0000-0600-00000E000000}" uniqueName="14" name="E[T1_(K)]" queryTableFieldId="14"/>
    <tableColumn id="15" xr3:uid="{00000000-0010-0000-0600-00000F000000}" uniqueName="15" name="Psim1" queryTableFieldId="15"/>
    <tableColumn id="16" xr3:uid="{00000000-0010-0000-0600-000010000000}" uniqueName="16" name="Pmath1" queryTableFieldId="16"/>
    <tableColumn id="17" xr3:uid="{00000000-0010-0000-0600-000011000000}" uniqueName="17" name="Error1" queryTableFieldId="17" dataDxfId="6"/>
    <tableColumn id="18" xr3:uid="{00000000-0010-0000-0600-000012000000}" uniqueName="18" name="E[T2_(K)]" queryTableFieldId="18"/>
    <tableColumn id="19" xr3:uid="{00000000-0010-0000-0600-000013000000}" uniqueName="19" name="Psim2" queryTableFieldId="19"/>
    <tableColumn id="20" xr3:uid="{00000000-0010-0000-0600-000014000000}" uniqueName="20" name="Pmath2" queryTableFieldId="20"/>
    <tableColumn id="21" xr3:uid="{00000000-0010-0000-0600-000015000000}" uniqueName="21" name="Error2" queryTableFieldId="21" dataDxfId="5"/>
    <tableColumn id="22" xr3:uid="{00000000-0010-0000-0600-000016000000}" uniqueName="22" name="E[T3_(K)]" queryTableFieldId="22"/>
    <tableColumn id="23" xr3:uid="{00000000-0010-0000-0600-000017000000}" uniqueName="23" name="Psim3" queryTableFieldId="23"/>
    <tableColumn id="24" xr3:uid="{00000000-0010-0000-0600-000018000000}" uniqueName="24" name="Pmath3" queryTableFieldId="24"/>
    <tableColumn id="25" xr3:uid="{00000000-0010-0000-0600-000019000000}" uniqueName="25" name="Error3" queryTableFieldId="25" dataDxfId="4"/>
    <tableColumn id="26" xr3:uid="{00000000-0010-0000-0600-00001A000000}" uniqueName="26" name="E[T4_(K)]" queryTableFieldId="26"/>
    <tableColumn id="27" xr3:uid="{00000000-0010-0000-0600-00001B000000}" uniqueName="27" name="Psim4" queryTableFieldId="27"/>
    <tableColumn id="28" xr3:uid="{00000000-0010-0000-0600-00001C000000}" uniqueName="28" name="Pmath4" queryTableFieldId="28"/>
    <tableColumn id="29" xr3:uid="{00000000-0010-0000-0600-00001D000000}" uniqueName="29" name="Error4" queryTableFieldId="29" dataDxfId="3"/>
    <tableColumn id="30" xr3:uid="{00000000-0010-0000-0600-00001E000000}" uniqueName="30" name="E[T5_(K)]" queryTableFieldId="30"/>
    <tableColumn id="31" xr3:uid="{00000000-0010-0000-0600-00001F000000}" uniqueName="31" name="Psim5" queryTableFieldId="31"/>
    <tableColumn id="32" xr3:uid="{00000000-0010-0000-0600-000020000000}" uniqueName="32" name="Pmath5" queryTableFieldId="32"/>
    <tableColumn id="33" xr3:uid="{00000000-0010-0000-0600-000021000000}" uniqueName="33" name="Error5" queryTableFieldId="33" dataDxfId="2"/>
    <tableColumn id="36" xr3:uid="{00000000-0010-0000-0600-000024000000}" uniqueName="36" name="Min(E[Ti_K])" queryTableFieldId="36" dataDxfId="1">
      <calculatedColumnFormula>MIN(P4,T4,X4,AB4,AF4)</calculatedColumnFormula>
    </tableColumn>
    <tableColumn id="37" xr3:uid="{00000000-0010-0000-0600-000025000000}" uniqueName="37" name="i*=Imin" queryTableFieldId="37"/>
    <tableColumn id="38" xr3:uid="{00000000-0010-0000-0600-000026000000}" uniqueName="38" name="P[i*=Imin]" queryTableFieldId="38"/>
    <tableColumn id="39" xr3:uid="{00000000-0010-0000-0600-000027000000}" uniqueName="39" name="P[i*=Ibest]" queryTableFieldId="39" dataDxfId="0">
      <calculatedColumnFormula>AG4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workbookViewId="0">
      <selection activeCell="F1" sqref="A1:F1"/>
    </sheetView>
  </sheetViews>
  <sheetFormatPr defaultRowHeight="14.4" x14ac:dyDescent="0.3"/>
  <cols>
    <col min="1" max="1" width="10.6640625" bestFit="1" customWidth="1"/>
    <col min="2" max="2" width="13" customWidth="1"/>
    <col min="3" max="3" width="14.88671875" customWidth="1"/>
    <col min="4" max="4" width="11.44140625" customWidth="1"/>
    <col min="5" max="5" width="12.109375" customWidth="1"/>
    <col min="6" max="6" width="19.5546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5</v>
      </c>
    </row>
    <row r="2" spans="1:6" x14ac:dyDescent="0.3">
      <c r="A2">
        <v>10000</v>
      </c>
      <c r="B2">
        <v>5</v>
      </c>
      <c r="C2">
        <v>1</v>
      </c>
      <c r="D2">
        <v>5</v>
      </c>
      <c r="E2">
        <v>0.6</v>
      </c>
      <c r="F2">
        <v>0.45440000000000003</v>
      </c>
    </row>
    <row r="3" spans="1:6" x14ac:dyDescent="0.3">
      <c r="A3">
        <v>10000</v>
      </c>
      <c r="B3">
        <v>5</v>
      </c>
      <c r="C3">
        <v>2</v>
      </c>
      <c r="D3">
        <v>5</v>
      </c>
      <c r="E3">
        <v>0.6</v>
      </c>
      <c r="F3">
        <v>0.55010000000000003</v>
      </c>
    </row>
    <row r="4" spans="1:6" x14ac:dyDescent="0.3">
      <c r="A4">
        <v>10000</v>
      </c>
      <c r="B4">
        <v>5</v>
      </c>
      <c r="C4">
        <v>3</v>
      </c>
      <c r="D4">
        <v>5</v>
      </c>
      <c r="E4">
        <v>0.6</v>
      </c>
      <c r="F4">
        <v>0.61739999999999995</v>
      </c>
    </row>
    <row r="5" spans="1:6" x14ac:dyDescent="0.3">
      <c r="A5">
        <v>10000</v>
      </c>
      <c r="B5">
        <v>5</v>
      </c>
      <c r="C5">
        <v>4</v>
      </c>
      <c r="D5">
        <v>5</v>
      </c>
      <c r="E5">
        <v>0.6</v>
      </c>
      <c r="F5">
        <v>0.6552</v>
      </c>
    </row>
    <row r="6" spans="1:6" x14ac:dyDescent="0.3">
      <c r="A6">
        <v>10000</v>
      </c>
      <c r="B6">
        <v>5</v>
      </c>
      <c r="C6">
        <v>5</v>
      </c>
      <c r="D6">
        <v>5</v>
      </c>
      <c r="E6">
        <v>0.6</v>
      </c>
      <c r="F6">
        <v>0.68969999999999998</v>
      </c>
    </row>
    <row r="7" spans="1:6" x14ac:dyDescent="0.3">
      <c r="A7">
        <v>10000</v>
      </c>
      <c r="B7">
        <v>5</v>
      </c>
      <c r="C7">
        <v>6</v>
      </c>
      <c r="D7">
        <v>5</v>
      </c>
      <c r="E7">
        <v>0.6</v>
      </c>
      <c r="F7">
        <v>0.71309999999999996</v>
      </c>
    </row>
    <row r="8" spans="1:6" x14ac:dyDescent="0.3">
      <c r="A8">
        <v>10000</v>
      </c>
      <c r="B8">
        <v>5</v>
      </c>
      <c r="C8">
        <v>7</v>
      </c>
      <c r="D8">
        <v>5</v>
      </c>
      <c r="E8">
        <v>0.6</v>
      </c>
      <c r="F8">
        <v>0.74550000000000005</v>
      </c>
    </row>
    <row r="9" spans="1:6" x14ac:dyDescent="0.3">
      <c r="A9">
        <v>10000</v>
      </c>
      <c r="B9">
        <v>5</v>
      </c>
      <c r="C9">
        <v>8</v>
      </c>
      <c r="D9">
        <v>5</v>
      </c>
      <c r="E9">
        <v>0.6</v>
      </c>
      <c r="F9">
        <v>0.76749999999999996</v>
      </c>
    </row>
    <row r="10" spans="1:6" x14ac:dyDescent="0.3">
      <c r="A10">
        <v>10000</v>
      </c>
      <c r="B10">
        <v>5</v>
      </c>
      <c r="C10">
        <v>9</v>
      </c>
      <c r="D10">
        <v>5</v>
      </c>
      <c r="E10">
        <v>0.6</v>
      </c>
      <c r="F10">
        <v>0.7873</v>
      </c>
    </row>
    <row r="11" spans="1:6" x14ac:dyDescent="0.3">
      <c r="A11">
        <v>10000</v>
      </c>
      <c r="B11">
        <v>5</v>
      </c>
      <c r="C11">
        <v>10</v>
      </c>
      <c r="D11">
        <v>5</v>
      </c>
      <c r="E11">
        <v>0.6</v>
      </c>
      <c r="F11">
        <v>0.79079999999999995</v>
      </c>
    </row>
    <row r="12" spans="1:6" x14ac:dyDescent="0.3">
      <c r="A12">
        <v>10000</v>
      </c>
      <c r="B12">
        <v>5</v>
      </c>
      <c r="C12">
        <v>11</v>
      </c>
      <c r="D12">
        <v>5</v>
      </c>
      <c r="E12">
        <v>0.6</v>
      </c>
      <c r="F12">
        <v>0.81389999999999996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zoomScale="90" zoomScaleNormal="90" workbookViewId="0">
      <selection activeCell="F1" sqref="A1:F1"/>
    </sheetView>
  </sheetViews>
  <sheetFormatPr defaultRowHeight="14.4" x14ac:dyDescent="0.3"/>
  <cols>
    <col min="1" max="2" width="10.6640625" bestFit="1" customWidth="1"/>
    <col min="3" max="3" width="15.88671875" customWidth="1"/>
    <col min="4" max="4" width="13.44140625" customWidth="1"/>
    <col min="5" max="5" width="10.6640625" bestFit="1" customWidth="1"/>
    <col min="6" max="6" width="20.109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10000</v>
      </c>
      <c r="B2">
        <v>1</v>
      </c>
      <c r="C2">
        <v>3</v>
      </c>
      <c r="D2">
        <v>1</v>
      </c>
      <c r="E2">
        <v>1</v>
      </c>
      <c r="F2">
        <v>1</v>
      </c>
    </row>
    <row r="3" spans="1:6" x14ac:dyDescent="0.3">
      <c r="A3">
        <v>10000</v>
      </c>
      <c r="B3">
        <v>2</v>
      </c>
      <c r="C3">
        <v>3</v>
      </c>
      <c r="D3">
        <v>2</v>
      </c>
      <c r="E3">
        <v>1</v>
      </c>
      <c r="F3">
        <v>0.87939999999999996</v>
      </c>
    </row>
    <row r="4" spans="1:6" x14ac:dyDescent="0.3">
      <c r="A4">
        <v>10000</v>
      </c>
      <c r="B4">
        <v>3</v>
      </c>
      <c r="C4">
        <v>3</v>
      </c>
      <c r="D4">
        <v>3</v>
      </c>
      <c r="E4">
        <v>0.66666700000000001</v>
      </c>
      <c r="F4">
        <v>0.73199999999999998</v>
      </c>
    </row>
    <row r="5" spans="1:6" x14ac:dyDescent="0.3">
      <c r="A5">
        <v>10000</v>
      </c>
      <c r="B5">
        <v>4</v>
      </c>
      <c r="C5">
        <v>3</v>
      </c>
      <c r="D5">
        <v>4</v>
      </c>
      <c r="E5">
        <v>0.5</v>
      </c>
      <c r="F5">
        <v>0.63380000000000003</v>
      </c>
    </row>
    <row r="6" spans="1:6" x14ac:dyDescent="0.3">
      <c r="A6">
        <v>10000</v>
      </c>
      <c r="B6">
        <v>5</v>
      </c>
      <c r="C6">
        <v>3</v>
      </c>
      <c r="D6">
        <v>5</v>
      </c>
      <c r="E6">
        <v>0.4</v>
      </c>
      <c r="F6">
        <v>0.55989999999999995</v>
      </c>
    </row>
    <row r="7" spans="1:6" x14ac:dyDescent="0.3">
      <c r="A7">
        <v>10000</v>
      </c>
      <c r="B7">
        <v>6</v>
      </c>
      <c r="C7">
        <v>3</v>
      </c>
      <c r="D7">
        <v>6</v>
      </c>
      <c r="E7">
        <v>0.33333299999999999</v>
      </c>
      <c r="F7">
        <v>0.49270000000000003</v>
      </c>
    </row>
    <row r="8" spans="1:6" x14ac:dyDescent="0.3">
      <c r="A8">
        <v>10000</v>
      </c>
      <c r="B8">
        <v>7</v>
      </c>
      <c r="C8">
        <v>3</v>
      </c>
      <c r="D8">
        <v>7</v>
      </c>
      <c r="E8">
        <v>0.28571400000000002</v>
      </c>
      <c r="F8">
        <v>0.4466</v>
      </c>
    </row>
    <row r="9" spans="1:6" x14ac:dyDescent="0.3">
      <c r="A9">
        <v>10000</v>
      </c>
      <c r="B9">
        <v>8</v>
      </c>
      <c r="C9">
        <v>3</v>
      </c>
      <c r="D9">
        <v>8</v>
      </c>
      <c r="E9">
        <v>0.25</v>
      </c>
      <c r="F9">
        <v>0.41770000000000002</v>
      </c>
    </row>
    <row r="10" spans="1:6" x14ac:dyDescent="0.3">
      <c r="A10">
        <v>10000</v>
      </c>
      <c r="B10">
        <v>9</v>
      </c>
      <c r="C10">
        <v>3</v>
      </c>
      <c r="D10">
        <v>9</v>
      </c>
      <c r="E10">
        <v>0.222222</v>
      </c>
      <c r="F10">
        <v>0.37809999999999999</v>
      </c>
    </row>
    <row r="11" spans="1:6" x14ac:dyDescent="0.3">
      <c r="A11">
        <v>10000</v>
      </c>
      <c r="B11">
        <v>10</v>
      </c>
      <c r="C11">
        <v>3</v>
      </c>
      <c r="D11">
        <v>10</v>
      </c>
      <c r="E11">
        <v>0.2</v>
      </c>
      <c r="F11">
        <v>0.34639999999999999</v>
      </c>
    </row>
    <row r="12" spans="1:6" x14ac:dyDescent="0.3">
      <c r="A12">
        <v>10000</v>
      </c>
      <c r="B12">
        <v>11</v>
      </c>
      <c r="C12">
        <v>3</v>
      </c>
      <c r="D12">
        <v>11</v>
      </c>
      <c r="E12">
        <v>0.18181800000000001</v>
      </c>
      <c r="F12">
        <v>0.32040000000000002</v>
      </c>
    </row>
    <row r="13" spans="1:6" x14ac:dyDescent="0.3">
      <c r="A13">
        <v>10000</v>
      </c>
      <c r="B13">
        <v>12</v>
      </c>
      <c r="C13">
        <v>3</v>
      </c>
      <c r="D13">
        <v>12</v>
      </c>
      <c r="E13">
        <v>0.16666700000000001</v>
      </c>
      <c r="F13">
        <v>0.3044</v>
      </c>
    </row>
    <row r="14" spans="1:6" x14ac:dyDescent="0.3">
      <c r="A14">
        <v>10000</v>
      </c>
      <c r="B14">
        <v>13</v>
      </c>
      <c r="C14">
        <v>3</v>
      </c>
      <c r="D14">
        <v>13</v>
      </c>
      <c r="E14">
        <v>0.15384600000000001</v>
      </c>
      <c r="F14">
        <v>0.2858</v>
      </c>
    </row>
    <row r="15" spans="1:6" x14ac:dyDescent="0.3">
      <c r="A15">
        <v>10000</v>
      </c>
      <c r="B15">
        <v>14</v>
      </c>
      <c r="C15">
        <v>3</v>
      </c>
      <c r="D15">
        <v>14</v>
      </c>
      <c r="E15">
        <v>0.14285700000000001</v>
      </c>
      <c r="F15">
        <v>0.26140000000000002</v>
      </c>
    </row>
    <row r="16" spans="1:6" x14ac:dyDescent="0.3">
      <c r="A16">
        <v>10000</v>
      </c>
      <c r="B16">
        <v>15</v>
      </c>
      <c r="C16">
        <v>3</v>
      </c>
      <c r="D16">
        <v>15</v>
      </c>
      <c r="E16">
        <v>0.13333300000000001</v>
      </c>
      <c r="F16">
        <v>0.26079999999999998</v>
      </c>
    </row>
    <row r="17" spans="1:6" x14ac:dyDescent="0.3">
      <c r="A17">
        <v>10000</v>
      </c>
      <c r="B17">
        <v>16</v>
      </c>
      <c r="C17">
        <v>3</v>
      </c>
      <c r="D17">
        <v>16</v>
      </c>
      <c r="E17">
        <v>0.125</v>
      </c>
      <c r="F17">
        <v>0.23730000000000001</v>
      </c>
    </row>
    <row r="18" spans="1:6" x14ac:dyDescent="0.3">
      <c r="A18">
        <v>10000</v>
      </c>
      <c r="B18">
        <v>17</v>
      </c>
      <c r="C18">
        <v>3</v>
      </c>
      <c r="D18">
        <v>17</v>
      </c>
      <c r="E18">
        <v>0.117647</v>
      </c>
      <c r="F18">
        <v>0.2276</v>
      </c>
    </row>
    <row r="19" spans="1:6" x14ac:dyDescent="0.3">
      <c r="A19">
        <v>10000</v>
      </c>
      <c r="B19">
        <v>18</v>
      </c>
      <c r="C19">
        <v>3</v>
      </c>
      <c r="D19">
        <v>18</v>
      </c>
      <c r="E19">
        <v>0.111111</v>
      </c>
      <c r="F19">
        <v>0.2117</v>
      </c>
    </row>
    <row r="20" spans="1:6" x14ac:dyDescent="0.3">
      <c r="A20">
        <v>10000</v>
      </c>
      <c r="B20">
        <v>19</v>
      </c>
      <c r="C20">
        <v>3</v>
      </c>
      <c r="D20">
        <v>19</v>
      </c>
      <c r="E20">
        <v>0.105263</v>
      </c>
      <c r="F20">
        <v>0.21179999999999999</v>
      </c>
    </row>
    <row r="21" spans="1:6" x14ac:dyDescent="0.3">
      <c r="A21">
        <v>10000</v>
      </c>
      <c r="B21">
        <v>20</v>
      </c>
      <c r="C21">
        <v>3</v>
      </c>
      <c r="D21">
        <v>20</v>
      </c>
      <c r="E21">
        <v>0.1</v>
      </c>
      <c r="F21">
        <v>0.2021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28"/>
  <sheetViews>
    <sheetView topLeftCell="T1" zoomScale="80" zoomScaleNormal="80" workbookViewId="0">
      <selection activeCell="AK24" sqref="AK24:AL25"/>
    </sheetView>
  </sheetViews>
  <sheetFormatPr defaultRowHeight="14.4" x14ac:dyDescent="0.3"/>
  <cols>
    <col min="1" max="1" width="8.6640625" customWidth="1"/>
    <col min="2" max="2" width="6.6640625" customWidth="1"/>
    <col min="3" max="3" width="9.88671875" customWidth="1"/>
    <col min="4" max="4" width="5.109375" customWidth="1"/>
    <col min="5" max="6" width="4.88671875" customWidth="1"/>
    <col min="7" max="7" width="4.6640625" customWidth="1"/>
    <col min="8" max="8" width="4.33203125" customWidth="1"/>
    <col min="9" max="9" width="7.33203125" customWidth="1"/>
    <col min="10" max="10" width="7.6640625" customWidth="1"/>
    <col min="11" max="11" width="7.44140625" customWidth="1"/>
    <col min="12" max="12" width="7.6640625" customWidth="1"/>
    <col min="13" max="13" width="7.44140625" customWidth="1"/>
    <col min="14" max="15" width="11.6640625" bestFit="1" customWidth="1"/>
    <col min="16" max="16" width="12" bestFit="1" customWidth="1"/>
    <col min="17" max="19" width="11.6640625" bestFit="1" customWidth="1"/>
    <col min="20" max="20" width="12" bestFit="1" customWidth="1"/>
    <col min="21" max="23" width="11.6640625" bestFit="1" customWidth="1"/>
    <col min="24" max="24" width="12" bestFit="1" customWidth="1"/>
    <col min="25" max="27" width="11.6640625" bestFit="1" customWidth="1"/>
    <col min="28" max="28" width="12" bestFit="1" customWidth="1"/>
    <col min="29" max="31" width="11.6640625" bestFit="1" customWidth="1"/>
    <col min="32" max="32" width="12" bestFit="1" customWidth="1"/>
    <col min="33" max="33" width="11.6640625" bestFit="1" customWidth="1"/>
    <col min="34" max="34" width="13.6640625" customWidth="1"/>
    <col min="36" max="36" width="20.6640625" customWidth="1"/>
    <col min="37" max="37" width="12.33203125" customWidth="1"/>
    <col min="38" max="38" width="19.33203125" customWidth="1"/>
  </cols>
  <sheetData>
    <row r="1" spans="1:38" ht="21" x14ac:dyDescent="0.4">
      <c r="A1" s="1" t="s">
        <v>7</v>
      </c>
    </row>
    <row r="2" spans="1:38" ht="18" x14ac:dyDescent="0.35">
      <c r="N2" s="20" t="s">
        <v>8</v>
      </c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1" t="s">
        <v>44</v>
      </c>
      <c r="AI2" s="21"/>
      <c r="AJ2" s="21"/>
      <c r="AK2" s="21"/>
      <c r="AL2" s="21"/>
    </row>
    <row r="3" spans="1:38" ht="28.8" x14ac:dyDescent="0.3">
      <c r="A3" s="2" t="s">
        <v>9</v>
      </c>
      <c r="B3" s="2" t="s">
        <v>1</v>
      </c>
      <c r="C3" s="2" t="s">
        <v>35</v>
      </c>
      <c r="D3" s="2" t="s">
        <v>10</v>
      </c>
      <c r="E3" s="2" t="s">
        <v>11</v>
      </c>
      <c r="F3" s="2" t="s">
        <v>12</v>
      </c>
      <c r="G3" s="2" t="s">
        <v>13</v>
      </c>
      <c r="H3" s="2" t="s">
        <v>14</v>
      </c>
      <c r="I3" s="2" t="s">
        <v>15</v>
      </c>
      <c r="J3" s="2" t="s">
        <v>16</v>
      </c>
      <c r="K3" s="2" t="s">
        <v>17</v>
      </c>
      <c r="L3" s="2" t="s">
        <v>18</v>
      </c>
      <c r="M3" s="2" t="s">
        <v>19</v>
      </c>
      <c r="N3" s="8" t="s">
        <v>38</v>
      </c>
      <c r="O3" s="3" t="s">
        <v>20</v>
      </c>
      <c r="P3" s="3" t="s">
        <v>21</v>
      </c>
      <c r="Q3" s="3" t="s">
        <v>22</v>
      </c>
      <c r="R3" s="8" t="s">
        <v>37</v>
      </c>
      <c r="S3" s="3" t="s">
        <v>23</v>
      </c>
      <c r="T3" s="3" t="s">
        <v>24</v>
      </c>
      <c r="U3" s="3" t="s">
        <v>25</v>
      </c>
      <c r="V3" s="8" t="s">
        <v>36</v>
      </c>
      <c r="W3" s="3" t="s">
        <v>26</v>
      </c>
      <c r="X3" s="3" t="s">
        <v>27</v>
      </c>
      <c r="Y3" s="3" t="s">
        <v>28</v>
      </c>
      <c r="Z3" s="8" t="s">
        <v>39</v>
      </c>
      <c r="AA3" s="3" t="s">
        <v>29</v>
      </c>
      <c r="AB3" s="3" t="s">
        <v>30</v>
      </c>
      <c r="AC3" s="3" t="s">
        <v>31</v>
      </c>
      <c r="AD3" s="8" t="s">
        <v>40</v>
      </c>
      <c r="AE3" s="3" t="s">
        <v>32</v>
      </c>
      <c r="AF3" s="3" t="s">
        <v>33</v>
      </c>
      <c r="AG3" s="3" t="s">
        <v>34</v>
      </c>
      <c r="AH3" s="8" t="s">
        <v>43</v>
      </c>
      <c r="AI3" s="8" t="s">
        <v>41</v>
      </c>
      <c r="AJ3" s="13" t="s">
        <v>50</v>
      </c>
      <c r="AK3" s="8" t="s">
        <v>45</v>
      </c>
      <c r="AL3" s="8" t="s">
        <v>42</v>
      </c>
    </row>
    <row r="4" spans="1:38" x14ac:dyDescent="0.3">
      <c r="A4">
        <v>10000</v>
      </c>
      <c r="B4">
        <v>5</v>
      </c>
      <c r="C4">
        <v>1</v>
      </c>
      <c r="D4">
        <v>3</v>
      </c>
      <c r="E4">
        <v>3</v>
      </c>
      <c r="F4">
        <v>3</v>
      </c>
      <c r="G4">
        <v>3</v>
      </c>
      <c r="H4">
        <v>3</v>
      </c>
      <c r="I4">
        <v>1</v>
      </c>
      <c r="J4">
        <v>2</v>
      </c>
      <c r="K4">
        <v>3</v>
      </c>
      <c r="L4">
        <v>4</v>
      </c>
      <c r="M4">
        <v>5</v>
      </c>
      <c r="N4">
        <v>2.7700000000000001E-4</v>
      </c>
      <c r="O4">
        <v>1.23E-2</v>
      </c>
      <c r="P4">
        <v>1.2160841627801001E-2</v>
      </c>
      <c r="Q4" s="4">
        <v>1.1443149999999999E-2</v>
      </c>
      <c r="R4">
        <v>1.5100000000000001E-4</v>
      </c>
      <c r="S4">
        <v>6.4000000000000001E-2</v>
      </c>
      <c r="T4">
        <v>6.6567547727480997E-2</v>
      </c>
      <c r="U4" s="4">
        <v>3.8570559999999997E-2</v>
      </c>
      <c r="V4">
        <v>7.4999999999999993E-5</v>
      </c>
      <c r="W4">
        <v>0.16350000000000001</v>
      </c>
      <c r="X4">
        <v>0.164024920493827</v>
      </c>
      <c r="Y4" s="4">
        <v>3.20025E-3</v>
      </c>
      <c r="Z4">
        <v>1.21E-4</v>
      </c>
      <c r="AA4">
        <v>0.29349999999999998</v>
      </c>
      <c r="AB4">
        <v>0.29738076239597599</v>
      </c>
      <c r="AC4" s="4">
        <v>1.304981E-2</v>
      </c>
      <c r="AD4" s="7">
        <v>7.2999999999999999E-5</v>
      </c>
      <c r="AE4" s="9">
        <v>0.4667</v>
      </c>
      <c r="AF4">
        <v>0.45986592775491503</v>
      </c>
      <c r="AG4" s="4">
        <v>1.4861009999999999E-2</v>
      </c>
      <c r="AH4">
        <f t="shared" ref="AH4:AH23" si="0">MIN(N4,R4,V4,Z4,AD4)</f>
        <v>7.2999999999999999E-5</v>
      </c>
      <c r="AI4">
        <v>5</v>
      </c>
      <c r="AJ4">
        <v>0.4667</v>
      </c>
      <c r="AK4">
        <v>5</v>
      </c>
      <c r="AL4">
        <f t="shared" ref="AL4:AL23" si="1">MAX(O4,S4,W4,AA4,AE4)</f>
        <v>0.4667</v>
      </c>
    </row>
    <row r="5" spans="1:38" x14ac:dyDescent="0.3">
      <c r="A5">
        <v>10000</v>
      </c>
      <c r="B5">
        <v>5</v>
      </c>
      <c r="C5">
        <v>1</v>
      </c>
      <c r="D5">
        <v>5</v>
      </c>
      <c r="E5">
        <v>5</v>
      </c>
      <c r="F5">
        <v>5</v>
      </c>
      <c r="G5">
        <v>5</v>
      </c>
      <c r="H5">
        <v>5</v>
      </c>
      <c r="I5">
        <v>1</v>
      </c>
      <c r="J5">
        <v>2</v>
      </c>
      <c r="K5">
        <v>3</v>
      </c>
      <c r="L5">
        <v>4</v>
      </c>
      <c r="M5">
        <v>5</v>
      </c>
      <c r="N5">
        <v>3.0499999999999999E-4</v>
      </c>
      <c r="O5">
        <v>2.8999999999999998E-3</v>
      </c>
      <c r="P5">
        <v>2.70605454211E-3</v>
      </c>
      <c r="Q5" s="4">
        <v>7.1670929999999994E-2</v>
      </c>
      <c r="R5">
        <v>3.5399999999999999E-4</v>
      </c>
      <c r="S5">
        <v>3.7199999999999997E-2</v>
      </c>
      <c r="T5">
        <v>3.6390635995792002E-2</v>
      </c>
      <c r="U5" s="4">
        <v>2.2241E-2</v>
      </c>
      <c r="V5" s="7">
        <v>6.7000000000000002E-5</v>
      </c>
      <c r="W5">
        <v>0.1321</v>
      </c>
      <c r="X5">
        <v>0.132697733069568</v>
      </c>
      <c r="Y5" s="4">
        <v>4.50447E-3</v>
      </c>
      <c r="Z5">
        <v>1.5200000000000001E-4</v>
      </c>
      <c r="AA5">
        <v>0.29360000000000003</v>
      </c>
      <c r="AB5">
        <v>0.298821666820481</v>
      </c>
      <c r="AC5" s="4">
        <v>1.7474190000000001E-2</v>
      </c>
      <c r="AD5">
        <v>1.45E-4</v>
      </c>
      <c r="AE5" s="9">
        <v>0.53420000000000001</v>
      </c>
      <c r="AF5">
        <v>0.52938390957204895</v>
      </c>
      <c r="AG5" s="4">
        <v>9.0975399999999994E-3</v>
      </c>
      <c r="AH5">
        <f t="shared" si="0"/>
        <v>6.7000000000000002E-5</v>
      </c>
      <c r="AI5" s="11">
        <v>3</v>
      </c>
      <c r="AJ5">
        <v>0.1321</v>
      </c>
      <c r="AK5" s="11">
        <v>5</v>
      </c>
      <c r="AL5">
        <f t="shared" si="1"/>
        <v>0.53420000000000001</v>
      </c>
    </row>
    <row r="6" spans="1:38" x14ac:dyDescent="0.3">
      <c r="A6">
        <v>10000</v>
      </c>
      <c r="B6">
        <v>5</v>
      </c>
      <c r="C6">
        <v>1</v>
      </c>
      <c r="D6">
        <v>5</v>
      </c>
      <c r="E6">
        <v>1</v>
      </c>
      <c r="F6">
        <v>2</v>
      </c>
      <c r="G6">
        <v>3</v>
      </c>
      <c r="H6">
        <v>4</v>
      </c>
      <c r="I6">
        <v>1</v>
      </c>
      <c r="J6">
        <v>2</v>
      </c>
      <c r="K6">
        <v>3</v>
      </c>
      <c r="L6">
        <v>4</v>
      </c>
      <c r="M6">
        <v>5</v>
      </c>
      <c r="N6">
        <v>5.7499999999999999E-4</v>
      </c>
      <c r="O6" s="5">
        <v>0</v>
      </c>
      <c r="P6" s="5">
        <v>8.7546979626999994E-5</v>
      </c>
      <c r="Q6" s="6">
        <v>1</v>
      </c>
      <c r="R6" s="7">
        <v>3.0000000000000001E-6</v>
      </c>
      <c r="S6" s="9">
        <v>0.503</v>
      </c>
      <c r="T6">
        <v>0.51196475854290502</v>
      </c>
      <c r="U6" s="4">
        <v>1.7510499999999998E-2</v>
      </c>
      <c r="V6">
        <v>4.0000000000000003E-5</v>
      </c>
      <c r="W6">
        <v>0.2424</v>
      </c>
      <c r="X6">
        <v>0.24291797274805699</v>
      </c>
      <c r="Y6" s="4">
        <v>2.1322899999999998E-3</v>
      </c>
      <c r="Z6">
        <v>1.35E-4</v>
      </c>
      <c r="AA6">
        <v>0.15160000000000001</v>
      </c>
      <c r="AB6">
        <v>0.145964725539806</v>
      </c>
      <c r="AC6" s="4">
        <v>3.8607099999999998E-2</v>
      </c>
      <c r="AD6">
        <v>8.1000000000000004E-5</v>
      </c>
      <c r="AE6">
        <v>0.10299999999999999</v>
      </c>
      <c r="AF6">
        <v>9.9064996189605001E-2</v>
      </c>
      <c r="AG6" s="4">
        <v>3.9721439999999997E-2</v>
      </c>
      <c r="AH6">
        <f t="shared" si="0"/>
        <v>3.0000000000000001E-6</v>
      </c>
      <c r="AI6">
        <v>2</v>
      </c>
      <c r="AJ6">
        <v>0.503</v>
      </c>
      <c r="AK6">
        <v>2</v>
      </c>
      <c r="AL6">
        <f t="shared" si="1"/>
        <v>0.503</v>
      </c>
    </row>
    <row r="7" spans="1:38" x14ac:dyDescent="0.3">
      <c r="A7">
        <v>10000</v>
      </c>
      <c r="B7">
        <v>5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1</v>
      </c>
      <c r="J7">
        <v>2</v>
      </c>
      <c r="K7">
        <v>3</v>
      </c>
      <c r="L7">
        <v>4</v>
      </c>
      <c r="M7">
        <v>5</v>
      </c>
      <c r="N7">
        <v>8.7000000000000001E-5</v>
      </c>
      <c r="O7">
        <v>0.16259999999999999</v>
      </c>
      <c r="P7">
        <v>0.17138268701749401</v>
      </c>
      <c r="Q7" s="4">
        <v>5.1246060000000003E-2</v>
      </c>
      <c r="R7" s="7">
        <v>6.7999999999999999E-5</v>
      </c>
      <c r="S7">
        <v>0.1978</v>
      </c>
      <c r="T7">
        <v>0.19784648295537599</v>
      </c>
      <c r="U7" s="4">
        <v>2.3494E-4</v>
      </c>
      <c r="V7">
        <v>1.83E-4</v>
      </c>
      <c r="W7">
        <v>0.20580000000000001</v>
      </c>
      <c r="X7">
        <v>0.20674784064705601</v>
      </c>
      <c r="Y7" s="4">
        <v>4.5845299999999999E-3</v>
      </c>
      <c r="Z7">
        <v>1.03E-4</v>
      </c>
      <c r="AA7">
        <v>0.2142</v>
      </c>
      <c r="AB7">
        <v>0.21081136670737899</v>
      </c>
      <c r="AC7" s="4">
        <v>1.607424E-2</v>
      </c>
      <c r="AD7">
        <v>9.2999999999999997E-5</v>
      </c>
      <c r="AE7" s="9">
        <v>0.21959999999999999</v>
      </c>
      <c r="AF7">
        <v>0.213211622672696</v>
      </c>
      <c r="AG7" s="4">
        <v>2.9962610000000001E-2</v>
      </c>
      <c r="AH7">
        <f t="shared" si="0"/>
        <v>6.7999999999999999E-5</v>
      </c>
      <c r="AI7">
        <v>2</v>
      </c>
      <c r="AJ7">
        <v>0.1978</v>
      </c>
      <c r="AK7">
        <v>5</v>
      </c>
      <c r="AL7">
        <f t="shared" si="1"/>
        <v>0.21959999999999999</v>
      </c>
    </row>
    <row r="8" spans="1:38" x14ac:dyDescent="0.3">
      <c r="A8">
        <v>10000</v>
      </c>
      <c r="B8">
        <v>5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1</v>
      </c>
      <c r="J8">
        <v>2</v>
      </c>
      <c r="K8">
        <v>3</v>
      </c>
      <c r="L8">
        <v>4</v>
      </c>
      <c r="M8">
        <v>5</v>
      </c>
      <c r="N8">
        <v>5.3600000000000002E-4</v>
      </c>
      <c r="O8">
        <v>1E-4</v>
      </c>
      <c r="P8">
        <v>1.6243709035099999E-4</v>
      </c>
      <c r="Q8" s="4">
        <v>0.38437705</v>
      </c>
      <c r="R8">
        <v>3.7800000000000003E-4</v>
      </c>
      <c r="S8">
        <v>1.14E-2</v>
      </c>
      <c r="T8">
        <v>1.2211944454301E-2</v>
      </c>
      <c r="U8" s="4">
        <v>6.6487729999999995E-2</v>
      </c>
      <c r="V8">
        <v>2.6499999999999999E-4</v>
      </c>
      <c r="W8">
        <v>9.1200000000000003E-2</v>
      </c>
      <c r="X8">
        <v>8.900993390254E-2</v>
      </c>
      <c r="Y8" s="4">
        <v>2.460474E-2</v>
      </c>
      <c r="Z8">
        <v>2.5799999999999998E-4</v>
      </c>
      <c r="AA8">
        <v>0.28760000000000002</v>
      </c>
      <c r="AB8">
        <v>0.284031027981892</v>
      </c>
      <c r="AC8" s="4">
        <v>1.2565430000000001E-2</v>
      </c>
      <c r="AD8" s="7">
        <v>1.4799999999999999E-4</v>
      </c>
      <c r="AE8" s="9">
        <v>0.60970000000000002</v>
      </c>
      <c r="AF8">
        <v>0.61458465657091599</v>
      </c>
      <c r="AG8" s="4">
        <v>7.9479000000000008E-3</v>
      </c>
      <c r="AH8">
        <f t="shared" si="0"/>
        <v>1.4799999999999999E-4</v>
      </c>
      <c r="AI8">
        <v>5</v>
      </c>
      <c r="AJ8">
        <v>0.60970000000000002</v>
      </c>
      <c r="AK8">
        <v>5</v>
      </c>
      <c r="AL8">
        <f t="shared" si="1"/>
        <v>0.60970000000000002</v>
      </c>
    </row>
    <row r="9" spans="1:38" x14ac:dyDescent="0.3">
      <c r="A9">
        <v>10000</v>
      </c>
      <c r="B9">
        <v>5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>
        <v>1</v>
      </c>
      <c r="J9">
        <v>2</v>
      </c>
      <c r="K9">
        <v>3</v>
      </c>
      <c r="L9">
        <v>4</v>
      </c>
      <c r="M9">
        <v>5</v>
      </c>
      <c r="N9">
        <v>1.5790000000000001E-3</v>
      </c>
      <c r="O9" s="5">
        <v>0</v>
      </c>
      <c r="P9" s="5">
        <v>1.4902605180000001E-6</v>
      </c>
      <c r="Q9" s="6">
        <v>1</v>
      </c>
      <c r="R9">
        <v>1.1360000000000001E-3</v>
      </c>
      <c r="S9" s="5">
        <v>2.8E-3</v>
      </c>
      <c r="T9" s="5">
        <v>2.1216000756329998E-3</v>
      </c>
      <c r="U9" s="6">
        <v>0.31975862999999999</v>
      </c>
      <c r="V9">
        <v>4.3600000000000003E-4</v>
      </c>
      <c r="W9">
        <v>4.4699999999999997E-2</v>
      </c>
      <c r="X9">
        <v>4.7152233571789999E-2</v>
      </c>
      <c r="Y9" s="4">
        <v>5.2006730000000001E-2</v>
      </c>
      <c r="Z9">
        <v>3.21E-4</v>
      </c>
      <c r="AA9">
        <v>0.24859999999999999</v>
      </c>
      <c r="AB9">
        <v>0.24971623378303501</v>
      </c>
      <c r="AC9" s="4">
        <v>4.47001E-3</v>
      </c>
      <c r="AD9" s="7">
        <v>3.19E-4</v>
      </c>
      <c r="AE9" s="9">
        <v>0.70389999999999997</v>
      </c>
      <c r="AF9">
        <v>0.70100844230902404</v>
      </c>
      <c r="AG9" s="4">
        <v>4.1248500000000002E-3</v>
      </c>
      <c r="AH9">
        <f t="shared" si="0"/>
        <v>3.19E-4</v>
      </c>
      <c r="AI9">
        <v>5</v>
      </c>
      <c r="AJ9">
        <v>0.70389999999999997</v>
      </c>
      <c r="AK9">
        <v>5</v>
      </c>
      <c r="AL9">
        <f t="shared" si="1"/>
        <v>0.70389999999999997</v>
      </c>
    </row>
    <row r="10" spans="1:38" x14ac:dyDescent="0.3">
      <c r="A10">
        <v>10000</v>
      </c>
      <c r="B10">
        <v>5</v>
      </c>
      <c r="C10">
        <v>3</v>
      </c>
      <c r="D10">
        <v>1</v>
      </c>
      <c r="E10">
        <v>2</v>
      </c>
      <c r="F10">
        <v>3</v>
      </c>
      <c r="G10">
        <v>4</v>
      </c>
      <c r="H10">
        <v>5</v>
      </c>
      <c r="I10">
        <v>1</v>
      </c>
      <c r="J10">
        <v>2</v>
      </c>
      <c r="K10">
        <v>3</v>
      </c>
      <c r="L10">
        <v>4</v>
      </c>
      <c r="M10">
        <v>5</v>
      </c>
      <c r="N10" s="7">
        <v>1.05E-4</v>
      </c>
      <c r="O10" s="9">
        <v>0.33910000000000001</v>
      </c>
      <c r="P10">
        <v>0.34026785930089898</v>
      </c>
      <c r="Q10" s="4">
        <v>3.43218E-3</v>
      </c>
      <c r="R10">
        <v>2.1499999999999999E-4</v>
      </c>
      <c r="S10">
        <v>0.2172</v>
      </c>
      <c r="T10">
        <v>0.22424345192432199</v>
      </c>
      <c r="U10" s="4">
        <v>3.1409840000000001E-2</v>
      </c>
      <c r="V10">
        <v>2.52E-4</v>
      </c>
      <c r="W10">
        <v>0.17899999999999999</v>
      </c>
      <c r="X10">
        <v>0.171958055258781</v>
      </c>
      <c r="Y10" s="4">
        <v>4.095153E-2</v>
      </c>
      <c r="Z10">
        <v>3.3799999999999998E-4</v>
      </c>
      <c r="AA10">
        <v>0.14149999999999999</v>
      </c>
      <c r="AB10">
        <v>0.141664282597803</v>
      </c>
      <c r="AC10" s="4">
        <v>1.1596600000000001E-3</v>
      </c>
      <c r="AD10">
        <v>2.43E-4</v>
      </c>
      <c r="AE10">
        <v>0.1232</v>
      </c>
      <c r="AF10">
        <v>0.121866350918195</v>
      </c>
      <c r="AG10" s="4">
        <v>1.094354E-2</v>
      </c>
      <c r="AH10">
        <f t="shared" si="0"/>
        <v>1.05E-4</v>
      </c>
      <c r="AI10">
        <v>1</v>
      </c>
      <c r="AJ10">
        <v>0.33910000000000001</v>
      </c>
      <c r="AK10">
        <v>1</v>
      </c>
      <c r="AL10">
        <f t="shared" si="1"/>
        <v>0.33910000000000001</v>
      </c>
    </row>
    <row r="11" spans="1:38" x14ac:dyDescent="0.3">
      <c r="A11">
        <v>10000</v>
      </c>
      <c r="B11">
        <v>5</v>
      </c>
      <c r="C11">
        <v>3</v>
      </c>
      <c r="D11">
        <v>2</v>
      </c>
      <c r="E11">
        <v>3</v>
      </c>
      <c r="F11">
        <v>4</v>
      </c>
      <c r="G11">
        <v>5</v>
      </c>
      <c r="H11">
        <v>6</v>
      </c>
      <c r="I11">
        <v>1</v>
      </c>
      <c r="J11">
        <v>2</v>
      </c>
      <c r="K11">
        <v>3</v>
      </c>
      <c r="L11">
        <v>4</v>
      </c>
      <c r="M11">
        <v>5</v>
      </c>
      <c r="N11" s="7">
        <v>1.93E-4</v>
      </c>
      <c r="O11">
        <v>7.9299999999999995E-2</v>
      </c>
      <c r="P11">
        <v>8.1044462187481001E-2</v>
      </c>
      <c r="Q11" s="4">
        <v>2.1524749999999999E-2</v>
      </c>
      <c r="R11">
        <v>3.1700000000000001E-4</v>
      </c>
      <c r="S11">
        <v>0.15679999999999999</v>
      </c>
      <c r="T11">
        <v>0.15641257558908001</v>
      </c>
      <c r="U11" s="4">
        <v>2.47694E-3</v>
      </c>
      <c r="V11">
        <v>5.5800000000000001E-4</v>
      </c>
      <c r="W11">
        <v>0.214</v>
      </c>
      <c r="X11">
        <v>0.212019955999008</v>
      </c>
      <c r="Y11" s="4">
        <v>9.3389500000000004E-3</v>
      </c>
      <c r="Z11">
        <v>3.5199999999999999E-4</v>
      </c>
      <c r="AA11">
        <v>0.255</v>
      </c>
      <c r="AB11">
        <v>0.25644456137647398</v>
      </c>
      <c r="AC11" s="4">
        <v>5.6330399999999997E-3</v>
      </c>
      <c r="AD11">
        <v>2.33E-4</v>
      </c>
      <c r="AE11" s="9">
        <v>0.2949</v>
      </c>
      <c r="AF11">
        <v>0.29407844484795698</v>
      </c>
      <c r="AG11" s="4">
        <v>2.7936599999999999E-3</v>
      </c>
      <c r="AH11">
        <f t="shared" si="0"/>
        <v>1.93E-4</v>
      </c>
      <c r="AI11">
        <v>1</v>
      </c>
      <c r="AJ11">
        <v>7.9299999999999995E-2</v>
      </c>
      <c r="AK11">
        <v>5</v>
      </c>
      <c r="AL11">
        <f t="shared" si="1"/>
        <v>0.2949</v>
      </c>
    </row>
    <row r="12" spans="1:38" x14ac:dyDescent="0.3">
      <c r="A12">
        <v>10000</v>
      </c>
      <c r="B12">
        <v>5</v>
      </c>
      <c r="C12">
        <v>5</v>
      </c>
      <c r="D12">
        <v>3</v>
      </c>
      <c r="E12">
        <v>3</v>
      </c>
      <c r="F12">
        <v>3</v>
      </c>
      <c r="G12">
        <v>3</v>
      </c>
      <c r="H12">
        <v>3</v>
      </c>
      <c r="I12">
        <v>1</v>
      </c>
      <c r="J12">
        <v>2</v>
      </c>
      <c r="K12">
        <v>3</v>
      </c>
      <c r="L12">
        <v>4</v>
      </c>
      <c r="M12">
        <v>5</v>
      </c>
      <c r="N12">
        <v>1.242E-3</v>
      </c>
      <c r="O12" s="5">
        <v>0</v>
      </c>
      <c r="P12" s="5">
        <v>2.8844184620000001E-6</v>
      </c>
      <c r="Q12" s="6">
        <v>1</v>
      </c>
      <c r="R12">
        <v>9.9500000000000001E-4</v>
      </c>
      <c r="S12">
        <v>2.5000000000000001E-3</v>
      </c>
      <c r="T12">
        <v>2.7048518000450002E-3</v>
      </c>
      <c r="U12" s="4">
        <v>7.5734940000000001E-2</v>
      </c>
      <c r="V12">
        <v>5.13E-4</v>
      </c>
      <c r="W12">
        <v>5.3699999999999998E-2</v>
      </c>
      <c r="X12">
        <v>5.1449031372046997E-2</v>
      </c>
      <c r="Y12" s="4">
        <v>4.3751430000000001E-2</v>
      </c>
      <c r="Z12" s="7">
        <v>3.5399999999999999E-4</v>
      </c>
      <c r="AA12">
        <v>0.25940000000000002</v>
      </c>
      <c r="AB12">
        <v>0.25456927020294901</v>
      </c>
      <c r="AC12" s="4">
        <v>1.8976090000000001E-2</v>
      </c>
      <c r="AD12">
        <v>3.57E-4</v>
      </c>
      <c r="AE12" s="9">
        <v>0.68440000000000001</v>
      </c>
      <c r="AF12">
        <v>0.69127396220649795</v>
      </c>
      <c r="AG12" s="4">
        <v>9.9439000000000003E-3</v>
      </c>
      <c r="AH12">
        <f t="shared" si="0"/>
        <v>3.5399999999999999E-4</v>
      </c>
      <c r="AI12" s="11">
        <v>4</v>
      </c>
      <c r="AJ12">
        <v>0.25940000000000002</v>
      </c>
      <c r="AK12" s="11">
        <v>5</v>
      </c>
      <c r="AL12">
        <f t="shared" si="1"/>
        <v>0.68440000000000001</v>
      </c>
    </row>
    <row r="13" spans="1:38" x14ac:dyDescent="0.3">
      <c r="A13">
        <v>10000</v>
      </c>
      <c r="B13">
        <v>5</v>
      </c>
      <c r="C13">
        <v>5</v>
      </c>
      <c r="D13">
        <v>4</v>
      </c>
      <c r="E13">
        <v>4</v>
      </c>
      <c r="F13">
        <v>4</v>
      </c>
      <c r="G13">
        <v>4</v>
      </c>
      <c r="H13">
        <v>4</v>
      </c>
      <c r="I13">
        <v>1</v>
      </c>
      <c r="J13">
        <v>2</v>
      </c>
      <c r="K13">
        <v>3</v>
      </c>
      <c r="L13">
        <v>4</v>
      </c>
      <c r="M13">
        <v>5</v>
      </c>
      <c r="N13">
        <v>1.902E-3</v>
      </c>
      <c r="O13" s="5">
        <v>0</v>
      </c>
      <c r="P13" s="5">
        <v>1.0840507599999999E-7</v>
      </c>
      <c r="Q13" s="6">
        <v>1</v>
      </c>
      <c r="R13">
        <v>9.2900000000000003E-4</v>
      </c>
      <c r="S13" s="5">
        <v>1.1000000000000001E-3</v>
      </c>
      <c r="T13" s="5">
        <v>8.1536922909999996E-4</v>
      </c>
      <c r="U13" s="6">
        <v>0.34908206000000003</v>
      </c>
      <c r="V13">
        <v>8.4400000000000002E-4</v>
      </c>
      <c r="W13">
        <v>3.04E-2</v>
      </c>
      <c r="X13">
        <v>3.3554170301161E-2</v>
      </c>
      <c r="Y13" s="4">
        <v>9.4002329999999995E-2</v>
      </c>
      <c r="Z13">
        <v>4.9299999999999995E-4</v>
      </c>
      <c r="AA13">
        <v>0.2228</v>
      </c>
      <c r="AB13">
        <v>0.231075974914254</v>
      </c>
      <c r="AC13" s="4">
        <v>3.5814949999999998E-2</v>
      </c>
      <c r="AD13" s="7">
        <v>3.4900000000000003E-4</v>
      </c>
      <c r="AE13" s="9">
        <v>0.74570000000000003</v>
      </c>
      <c r="AF13">
        <v>0.73455437715040905</v>
      </c>
      <c r="AG13" s="4">
        <v>1.5173310000000001E-2</v>
      </c>
      <c r="AH13">
        <f t="shared" si="0"/>
        <v>3.4900000000000003E-4</v>
      </c>
      <c r="AI13">
        <v>5</v>
      </c>
      <c r="AJ13">
        <v>0.74570000000000003</v>
      </c>
      <c r="AK13">
        <v>5</v>
      </c>
      <c r="AL13">
        <f t="shared" si="1"/>
        <v>0.74570000000000003</v>
      </c>
    </row>
    <row r="14" spans="1:38" x14ac:dyDescent="0.3">
      <c r="A14">
        <v>10000</v>
      </c>
      <c r="B14">
        <v>5</v>
      </c>
      <c r="C14">
        <v>5</v>
      </c>
      <c r="D14">
        <v>5</v>
      </c>
      <c r="E14">
        <v>1</v>
      </c>
      <c r="F14">
        <v>2</v>
      </c>
      <c r="G14">
        <v>3</v>
      </c>
      <c r="H14">
        <v>4</v>
      </c>
      <c r="I14">
        <v>1</v>
      </c>
      <c r="J14">
        <v>2</v>
      </c>
      <c r="K14">
        <v>3</v>
      </c>
      <c r="L14">
        <v>4</v>
      </c>
      <c r="M14">
        <v>5</v>
      </c>
      <c r="N14">
        <v>1.65E-3</v>
      </c>
      <c r="O14" s="5">
        <v>0</v>
      </c>
      <c r="P14" s="5">
        <v>5.6999999999999997E-14</v>
      </c>
      <c r="Q14" s="6">
        <v>1</v>
      </c>
      <c r="R14">
        <v>3.57E-4</v>
      </c>
      <c r="S14" s="9">
        <v>0.62409999999999999</v>
      </c>
      <c r="T14">
        <v>0.63669553471458096</v>
      </c>
      <c r="U14" s="4">
        <v>1.9782669999999999E-2</v>
      </c>
      <c r="V14" s="7">
        <v>2.14E-4</v>
      </c>
      <c r="W14">
        <v>0.22270000000000001</v>
      </c>
      <c r="X14">
        <v>0.215640028695844</v>
      </c>
      <c r="Y14" s="4">
        <v>3.2739610000000002E-2</v>
      </c>
      <c r="Z14">
        <v>3.7800000000000003E-4</v>
      </c>
      <c r="AA14">
        <v>0.1012</v>
      </c>
      <c r="AB14">
        <v>9.6674792152090003E-2</v>
      </c>
      <c r="AC14" s="4">
        <v>4.6808559999999999E-2</v>
      </c>
      <c r="AD14">
        <v>4.1300000000000001E-4</v>
      </c>
      <c r="AE14">
        <v>5.1999999999999998E-2</v>
      </c>
      <c r="AF14">
        <v>5.0989644437429003E-2</v>
      </c>
      <c r="AG14" s="4">
        <v>1.981492E-2</v>
      </c>
      <c r="AH14">
        <f t="shared" si="0"/>
        <v>2.14E-4</v>
      </c>
      <c r="AI14" s="11">
        <v>3</v>
      </c>
      <c r="AJ14">
        <v>0.22270000000000001</v>
      </c>
      <c r="AK14" s="11">
        <v>1</v>
      </c>
      <c r="AL14">
        <f t="shared" si="1"/>
        <v>0.62409999999999999</v>
      </c>
    </row>
    <row r="15" spans="1:38" x14ac:dyDescent="0.3">
      <c r="A15">
        <v>10000</v>
      </c>
      <c r="B15">
        <v>5</v>
      </c>
      <c r="C15">
        <v>5</v>
      </c>
      <c r="D15">
        <v>3</v>
      </c>
      <c r="E15">
        <v>3</v>
      </c>
      <c r="F15">
        <v>5</v>
      </c>
      <c r="G15">
        <v>7</v>
      </c>
      <c r="H15">
        <v>9</v>
      </c>
      <c r="I15">
        <v>1</v>
      </c>
      <c r="J15">
        <v>2</v>
      </c>
      <c r="K15">
        <v>3</v>
      </c>
      <c r="L15">
        <v>4</v>
      </c>
      <c r="M15">
        <v>5</v>
      </c>
      <c r="N15">
        <v>1.261E-3</v>
      </c>
      <c r="O15" s="5">
        <v>8.5000000000000006E-3</v>
      </c>
      <c r="P15" s="5">
        <v>6.952586478815E-3</v>
      </c>
      <c r="Q15" s="6">
        <v>0.2225666</v>
      </c>
      <c r="R15" s="7">
        <v>4.73E-4</v>
      </c>
      <c r="S15" s="9">
        <v>0.51480000000000004</v>
      </c>
      <c r="T15">
        <v>0.50409014660879603</v>
      </c>
      <c r="U15" s="4">
        <v>2.124591E-2</v>
      </c>
      <c r="V15">
        <v>7.2800000000000002E-4</v>
      </c>
      <c r="W15">
        <v>0.2369</v>
      </c>
      <c r="X15">
        <v>0.24749032859443801</v>
      </c>
      <c r="Y15" s="4">
        <v>4.2790880000000003E-2</v>
      </c>
      <c r="Z15">
        <v>8.6399999999999997E-4</v>
      </c>
      <c r="AA15">
        <v>0.14430000000000001</v>
      </c>
      <c r="AB15">
        <v>0.14578134083701799</v>
      </c>
      <c r="AC15" s="4">
        <v>1.0161389999999999E-2</v>
      </c>
      <c r="AD15">
        <v>9.68E-4</v>
      </c>
      <c r="AE15">
        <v>9.5500000000000002E-2</v>
      </c>
      <c r="AF15">
        <v>9.5685597480933998E-2</v>
      </c>
      <c r="AG15" s="4">
        <v>1.93966E-3</v>
      </c>
      <c r="AH15">
        <f t="shared" si="0"/>
        <v>4.73E-4</v>
      </c>
      <c r="AI15">
        <v>2</v>
      </c>
      <c r="AJ15">
        <v>0.51480000000000004</v>
      </c>
      <c r="AK15">
        <v>2</v>
      </c>
      <c r="AL15">
        <f t="shared" si="1"/>
        <v>0.51480000000000004</v>
      </c>
    </row>
    <row r="16" spans="1:38" x14ac:dyDescent="0.3">
      <c r="A16">
        <v>10000</v>
      </c>
      <c r="B16">
        <v>5</v>
      </c>
      <c r="C16">
        <v>7</v>
      </c>
      <c r="D16">
        <v>3</v>
      </c>
      <c r="E16">
        <v>3</v>
      </c>
      <c r="F16">
        <v>3</v>
      </c>
      <c r="G16">
        <v>3</v>
      </c>
      <c r="H16">
        <v>3</v>
      </c>
      <c r="I16">
        <v>1</v>
      </c>
      <c r="J16">
        <v>2</v>
      </c>
      <c r="K16">
        <v>3</v>
      </c>
      <c r="L16">
        <v>4</v>
      </c>
      <c r="M16">
        <v>5</v>
      </c>
      <c r="N16">
        <v>1.6299999999999999E-3</v>
      </c>
      <c r="O16" s="5">
        <v>0</v>
      </c>
      <c r="P16" s="5">
        <v>5.6537147000000002E-8</v>
      </c>
      <c r="Q16" s="6">
        <v>1</v>
      </c>
      <c r="R16">
        <v>8.6700000000000004E-4</v>
      </c>
      <c r="S16" s="5">
        <v>2.9999999999999997E-4</v>
      </c>
      <c r="T16" s="5">
        <v>6.4399297509700002E-4</v>
      </c>
      <c r="U16" s="6">
        <v>0.53415641000000003</v>
      </c>
      <c r="V16">
        <v>9.1699999999999995E-4</v>
      </c>
      <c r="W16">
        <v>2.8400000000000002E-2</v>
      </c>
      <c r="X16">
        <v>3.0875358775451001E-2</v>
      </c>
      <c r="Y16" s="4">
        <v>8.0172629999999995E-2</v>
      </c>
      <c r="Z16">
        <v>6.29E-4</v>
      </c>
      <c r="AA16">
        <v>0.22650000000000001</v>
      </c>
      <c r="AB16">
        <v>0.22663309909764701</v>
      </c>
      <c r="AC16" s="4">
        <v>5.8728999999999997E-4</v>
      </c>
      <c r="AD16" s="7">
        <v>3.1599999999999998E-4</v>
      </c>
      <c r="AE16" s="9">
        <v>0.74480000000000002</v>
      </c>
      <c r="AF16">
        <v>0.74184749261465799</v>
      </c>
      <c r="AG16" s="4">
        <v>3.9799400000000004E-3</v>
      </c>
      <c r="AH16">
        <f t="shared" si="0"/>
        <v>3.1599999999999998E-4</v>
      </c>
      <c r="AI16">
        <v>5</v>
      </c>
      <c r="AJ16">
        <v>0.74480000000000002</v>
      </c>
      <c r="AK16">
        <v>5</v>
      </c>
      <c r="AL16">
        <f t="shared" si="1"/>
        <v>0.74480000000000002</v>
      </c>
    </row>
    <row r="17" spans="1:38" x14ac:dyDescent="0.3">
      <c r="A17">
        <v>10000</v>
      </c>
      <c r="B17">
        <v>5</v>
      </c>
      <c r="C17">
        <v>7</v>
      </c>
      <c r="D17">
        <v>4</v>
      </c>
      <c r="E17">
        <v>4</v>
      </c>
      <c r="F17">
        <v>4</v>
      </c>
      <c r="G17">
        <v>4</v>
      </c>
      <c r="H17">
        <v>4</v>
      </c>
      <c r="I17">
        <v>1</v>
      </c>
      <c r="J17">
        <v>2</v>
      </c>
      <c r="K17">
        <v>3</v>
      </c>
      <c r="L17">
        <v>4</v>
      </c>
      <c r="M17">
        <v>5</v>
      </c>
      <c r="N17">
        <v>3.0509999999999999E-3</v>
      </c>
      <c r="O17" s="5">
        <v>0</v>
      </c>
      <c r="P17" s="5">
        <v>6.1383499999999998E-10</v>
      </c>
      <c r="Q17" s="6">
        <v>1</v>
      </c>
      <c r="R17">
        <v>1.745E-3</v>
      </c>
      <c r="S17" s="5">
        <v>1E-4</v>
      </c>
      <c r="T17" s="5">
        <v>1.2658780090799999E-4</v>
      </c>
      <c r="U17" s="6">
        <v>0.21003446000000001</v>
      </c>
      <c r="V17">
        <v>9.4799999999999995E-4</v>
      </c>
      <c r="W17">
        <v>1.7399999999999999E-2</v>
      </c>
      <c r="X17">
        <v>1.7520907649206999E-2</v>
      </c>
      <c r="Y17" s="4">
        <v>6.9007599999999997E-3</v>
      </c>
      <c r="Z17">
        <v>7.4899999999999999E-4</v>
      </c>
      <c r="AA17">
        <v>0.19650000000000001</v>
      </c>
      <c r="AB17">
        <v>0.19806096360053599</v>
      </c>
      <c r="AC17" s="4">
        <v>7.8812299999999995E-3</v>
      </c>
      <c r="AD17" s="7">
        <v>5.9900000000000003E-4</v>
      </c>
      <c r="AE17" s="9">
        <v>0.78600000000000003</v>
      </c>
      <c r="AF17">
        <v>0.78429154033551396</v>
      </c>
      <c r="AG17" s="4">
        <v>2.1783499999999999E-3</v>
      </c>
      <c r="AH17">
        <f t="shared" si="0"/>
        <v>5.9900000000000003E-4</v>
      </c>
      <c r="AI17">
        <v>5</v>
      </c>
      <c r="AJ17">
        <v>0.78600000000000003</v>
      </c>
      <c r="AK17">
        <v>5</v>
      </c>
      <c r="AL17">
        <f t="shared" si="1"/>
        <v>0.78600000000000003</v>
      </c>
    </row>
    <row r="18" spans="1:38" x14ac:dyDescent="0.3">
      <c r="A18">
        <v>10000</v>
      </c>
      <c r="B18">
        <v>5</v>
      </c>
      <c r="C18">
        <v>7</v>
      </c>
      <c r="D18">
        <v>1</v>
      </c>
      <c r="E18">
        <v>2</v>
      </c>
      <c r="F18">
        <v>3</v>
      </c>
      <c r="G18">
        <v>4</v>
      </c>
      <c r="H18">
        <v>5</v>
      </c>
      <c r="I18">
        <v>1</v>
      </c>
      <c r="J18">
        <v>2</v>
      </c>
      <c r="K18">
        <v>3</v>
      </c>
      <c r="L18">
        <v>4</v>
      </c>
      <c r="M18">
        <v>5</v>
      </c>
      <c r="N18">
        <v>8.1899999999999996E-4</v>
      </c>
      <c r="O18" s="9">
        <v>0.32600000000000001</v>
      </c>
      <c r="P18">
        <v>0.32447562320329898</v>
      </c>
      <c r="Q18" s="4">
        <v>4.6979700000000001E-3</v>
      </c>
      <c r="R18" s="7">
        <v>4.0499999999999998E-4</v>
      </c>
      <c r="S18">
        <v>0.2288</v>
      </c>
      <c r="T18">
        <v>0.22348352316481501</v>
      </c>
      <c r="U18" s="4">
        <v>2.378912E-2</v>
      </c>
      <c r="V18">
        <v>5.7799999999999995E-4</v>
      </c>
      <c r="W18">
        <v>0.17219999999999999</v>
      </c>
      <c r="X18">
        <v>0.17582455100562899</v>
      </c>
      <c r="Y18" s="4">
        <v>2.0614589999999999E-2</v>
      </c>
      <c r="Z18">
        <v>8.2600000000000002E-4</v>
      </c>
      <c r="AA18">
        <v>0.14000000000000001</v>
      </c>
      <c r="AB18">
        <v>0.14751304318719699</v>
      </c>
      <c r="AC18" s="4">
        <v>5.0931379999999998E-2</v>
      </c>
      <c r="AD18">
        <v>7.0799999999999997E-4</v>
      </c>
      <c r="AE18">
        <v>0.13300000000000001</v>
      </c>
      <c r="AF18">
        <v>0.12870325943906</v>
      </c>
      <c r="AG18" s="4">
        <v>3.3384860000000002E-2</v>
      </c>
      <c r="AH18">
        <f t="shared" si="0"/>
        <v>4.0499999999999998E-4</v>
      </c>
      <c r="AI18" s="11">
        <v>2</v>
      </c>
      <c r="AJ18">
        <v>0.2288</v>
      </c>
      <c r="AK18" s="11">
        <v>1</v>
      </c>
      <c r="AL18">
        <f t="shared" si="1"/>
        <v>0.32600000000000001</v>
      </c>
    </row>
    <row r="19" spans="1:38" x14ac:dyDescent="0.3">
      <c r="A19">
        <v>10000</v>
      </c>
      <c r="B19">
        <v>5</v>
      </c>
      <c r="C19">
        <v>7</v>
      </c>
      <c r="D19">
        <v>2</v>
      </c>
      <c r="E19">
        <v>3</v>
      </c>
      <c r="F19">
        <v>4</v>
      </c>
      <c r="G19">
        <v>5</v>
      </c>
      <c r="H19">
        <v>6</v>
      </c>
      <c r="I19">
        <v>1</v>
      </c>
      <c r="J19">
        <v>2</v>
      </c>
      <c r="K19">
        <v>3</v>
      </c>
      <c r="L19">
        <v>4</v>
      </c>
      <c r="M19">
        <v>5</v>
      </c>
      <c r="N19">
        <v>1.699E-3</v>
      </c>
      <c r="O19">
        <v>2.86E-2</v>
      </c>
      <c r="P19">
        <v>2.682092270381E-2</v>
      </c>
      <c r="Q19" s="4">
        <v>6.6331699999999993E-2</v>
      </c>
      <c r="R19">
        <v>1.268E-3</v>
      </c>
      <c r="S19">
        <v>0.10539999999999999</v>
      </c>
      <c r="T19">
        <v>0.107339361414514</v>
      </c>
      <c r="U19" s="4">
        <v>1.8067570000000002E-2</v>
      </c>
      <c r="V19">
        <v>1.026E-3</v>
      </c>
      <c r="W19">
        <v>0.2112</v>
      </c>
      <c r="X19">
        <v>0.19899256456809999</v>
      </c>
      <c r="Y19" s="4">
        <v>6.1346190000000002E-2</v>
      </c>
      <c r="Z19">
        <v>9.1399999999999999E-4</v>
      </c>
      <c r="AA19">
        <v>0.29170000000000001</v>
      </c>
      <c r="AB19">
        <v>0.289695056870724</v>
      </c>
      <c r="AC19" s="4">
        <v>6.92087E-3</v>
      </c>
      <c r="AD19" s="7">
        <v>8.8099999999999995E-4</v>
      </c>
      <c r="AE19" s="9">
        <v>0.36309999999999998</v>
      </c>
      <c r="AF19">
        <v>0.37715209444285103</v>
      </c>
      <c r="AG19" s="4">
        <v>3.7258430000000002E-2</v>
      </c>
      <c r="AH19">
        <f t="shared" si="0"/>
        <v>8.8099999999999995E-4</v>
      </c>
      <c r="AI19">
        <v>5</v>
      </c>
      <c r="AJ19">
        <v>0.36309999999999998</v>
      </c>
      <c r="AK19">
        <v>5</v>
      </c>
      <c r="AL19">
        <f t="shared" si="1"/>
        <v>0.36309999999999998</v>
      </c>
    </row>
    <row r="20" spans="1:38" x14ac:dyDescent="0.3">
      <c r="A20">
        <v>10000</v>
      </c>
      <c r="B20">
        <v>5</v>
      </c>
      <c r="C20">
        <v>8</v>
      </c>
      <c r="D20">
        <v>3</v>
      </c>
      <c r="E20">
        <v>3</v>
      </c>
      <c r="F20">
        <v>3</v>
      </c>
      <c r="G20">
        <v>3</v>
      </c>
      <c r="H20">
        <v>3</v>
      </c>
      <c r="I20">
        <v>1</v>
      </c>
      <c r="J20">
        <v>2</v>
      </c>
      <c r="K20">
        <v>3</v>
      </c>
      <c r="L20">
        <v>4</v>
      </c>
      <c r="M20">
        <v>5</v>
      </c>
      <c r="N20">
        <v>1.8699999999999999E-3</v>
      </c>
      <c r="O20" s="5">
        <v>0</v>
      </c>
      <c r="P20" s="5">
        <v>8.0846400000000003E-9</v>
      </c>
      <c r="Q20" s="6">
        <v>1</v>
      </c>
      <c r="R20">
        <v>1.361E-3</v>
      </c>
      <c r="S20">
        <v>2.9999999999999997E-4</v>
      </c>
      <c r="T20">
        <v>3.1916665949199998E-4</v>
      </c>
      <c r="U20" s="4">
        <v>6.00522E-2</v>
      </c>
      <c r="V20">
        <v>7.2400000000000003E-4</v>
      </c>
      <c r="W20">
        <v>2.4799999999999999E-2</v>
      </c>
      <c r="X20">
        <v>2.4143919400884999E-2</v>
      </c>
      <c r="Y20" s="4">
        <v>2.7173739999999998E-2</v>
      </c>
      <c r="Z20">
        <v>6.8099999999999996E-4</v>
      </c>
      <c r="AA20">
        <v>0.2104</v>
      </c>
      <c r="AB20">
        <v>0.21385076109143</v>
      </c>
      <c r="AC20" s="4">
        <v>1.6136299999999999E-2</v>
      </c>
      <c r="AD20" s="7">
        <v>5.4600000000000004E-4</v>
      </c>
      <c r="AE20" s="9">
        <v>0.76449999999999996</v>
      </c>
      <c r="AF20">
        <v>0.76168614476355201</v>
      </c>
      <c r="AG20" s="4">
        <v>3.6942500000000001E-3</v>
      </c>
      <c r="AH20">
        <f t="shared" si="0"/>
        <v>5.4600000000000004E-4</v>
      </c>
      <c r="AI20">
        <v>5</v>
      </c>
      <c r="AJ20">
        <v>0.76449999999999996</v>
      </c>
      <c r="AK20">
        <v>5</v>
      </c>
      <c r="AL20">
        <f t="shared" si="1"/>
        <v>0.76449999999999996</v>
      </c>
    </row>
    <row r="21" spans="1:38" x14ac:dyDescent="0.3">
      <c r="A21">
        <v>10000</v>
      </c>
      <c r="B21">
        <v>5</v>
      </c>
      <c r="C21">
        <v>8</v>
      </c>
      <c r="D21">
        <v>4</v>
      </c>
      <c r="E21">
        <v>4</v>
      </c>
      <c r="F21">
        <v>4</v>
      </c>
      <c r="G21">
        <v>4</v>
      </c>
      <c r="H21">
        <v>4</v>
      </c>
      <c r="I21">
        <v>1</v>
      </c>
      <c r="J21">
        <v>2</v>
      </c>
      <c r="K21">
        <v>3</v>
      </c>
      <c r="L21">
        <v>4</v>
      </c>
      <c r="M21">
        <v>5</v>
      </c>
      <c r="N21">
        <v>3.5249999999999999E-3</v>
      </c>
      <c r="O21" s="5">
        <v>0</v>
      </c>
      <c r="P21" s="5">
        <v>4.7242000000000001E-11</v>
      </c>
      <c r="Q21" s="6">
        <v>1</v>
      </c>
      <c r="R21">
        <v>1.294E-3</v>
      </c>
      <c r="S21" s="5">
        <v>0</v>
      </c>
      <c r="T21" s="5">
        <v>5.0707102649999999E-5</v>
      </c>
      <c r="U21" s="6">
        <v>1</v>
      </c>
      <c r="V21">
        <v>1.214E-3</v>
      </c>
      <c r="W21">
        <v>1.21E-2</v>
      </c>
      <c r="X21">
        <v>1.2800062714665E-2</v>
      </c>
      <c r="Y21" s="4">
        <v>5.4692129999999999E-2</v>
      </c>
      <c r="Z21">
        <v>6.9499999999999998E-4</v>
      </c>
      <c r="AA21">
        <v>0.17979999999999999</v>
      </c>
      <c r="AB21">
        <v>0.183620374044039</v>
      </c>
      <c r="AC21" s="4">
        <v>2.0805830000000001E-2</v>
      </c>
      <c r="AD21" s="7">
        <v>4.8099999999999998E-4</v>
      </c>
      <c r="AE21" s="9">
        <v>0.80810000000000004</v>
      </c>
      <c r="AF21">
        <v>0.80352885609140301</v>
      </c>
      <c r="AG21" s="4">
        <v>5.6888399999999997E-3</v>
      </c>
      <c r="AH21">
        <f t="shared" si="0"/>
        <v>4.8099999999999998E-4</v>
      </c>
      <c r="AI21">
        <v>5</v>
      </c>
      <c r="AJ21">
        <v>0.80810000000000004</v>
      </c>
      <c r="AK21">
        <v>5</v>
      </c>
      <c r="AL21">
        <f t="shared" si="1"/>
        <v>0.80810000000000004</v>
      </c>
    </row>
    <row r="22" spans="1:38" x14ac:dyDescent="0.3">
      <c r="A22">
        <v>10000</v>
      </c>
      <c r="B22">
        <v>5</v>
      </c>
      <c r="C22">
        <v>8</v>
      </c>
      <c r="D22">
        <v>1</v>
      </c>
      <c r="E22">
        <v>2</v>
      </c>
      <c r="F22">
        <v>3</v>
      </c>
      <c r="G22">
        <v>4</v>
      </c>
      <c r="H22">
        <v>5</v>
      </c>
      <c r="I22">
        <v>1</v>
      </c>
      <c r="J22">
        <v>2</v>
      </c>
      <c r="K22">
        <v>3</v>
      </c>
      <c r="L22">
        <v>4</v>
      </c>
      <c r="M22">
        <v>5</v>
      </c>
      <c r="N22" s="7">
        <v>4.75E-4</v>
      </c>
      <c r="O22" s="9">
        <v>0.32169999999999999</v>
      </c>
      <c r="P22">
        <v>0.322584818551996</v>
      </c>
      <c r="Q22" s="4">
        <v>2.7428999999999999E-3</v>
      </c>
      <c r="R22">
        <v>6.9700000000000003E-4</v>
      </c>
      <c r="S22">
        <v>0.2203</v>
      </c>
      <c r="T22">
        <v>0.223372647691749</v>
      </c>
      <c r="U22" s="4">
        <v>1.3755699999999999E-2</v>
      </c>
      <c r="V22">
        <v>9.0799999999999995E-4</v>
      </c>
      <c r="W22">
        <v>0.17480000000000001</v>
      </c>
      <c r="X22">
        <v>0.17628099238155501</v>
      </c>
      <c r="Y22" s="4">
        <v>8.4013200000000003E-3</v>
      </c>
      <c r="Z22">
        <v>7.5900000000000002E-4</v>
      </c>
      <c r="AA22">
        <v>0.1477</v>
      </c>
      <c r="AB22">
        <v>0.14822073606740699</v>
      </c>
      <c r="AC22" s="4">
        <v>3.5132499999999999E-3</v>
      </c>
      <c r="AD22">
        <v>9.1799999999999998E-4</v>
      </c>
      <c r="AE22">
        <v>0.13550000000000001</v>
      </c>
      <c r="AF22">
        <v>0.12954080530729301</v>
      </c>
      <c r="AG22" s="4">
        <v>4.600245E-2</v>
      </c>
      <c r="AH22">
        <f t="shared" si="0"/>
        <v>4.75E-4</v>
      </c>
      <c r="AI22">
        <v>1</v>
      </c>
      <c r="AJ22">
        <v>0.32169999999999999</v>
      </c>
      <c r="AK22">
        <v>1</v>
      </c>
      <c r="AL22">
        <f t="shared" si="1"/>
        <v>0.32169999999999999</v>
      </c>
    </row>
    <row r="23" spans="1:38" x14ac:dyDescent="0.3">
      <c r="A23">
        <v>10000</v>
      </c>
      <c r="B23">
        <v>5</v>
      </c>
      <c r="C23">
        <v>8</v>
      </c>
      <c r="D23">
        <v>2</v>
      </c>
      <c r="E23">
        <v>3</v>
      </c>
      <c r="F23">
        <v>4</v>
      </c>
      <c r="G23">
        <v>5</v>
      </c>
      <c r="H23">
        <v>6</v>
      </c>
      <c r="I23">
        <v>1</v>
      </c>
      <c r="J23">
        <v>2</v>
      </c>
      <c r="K23">
        <v>3</v>
      </c>
      <c r="L23">
        <v>4</v>
      </c>
      <c r="M23">
        <v>5</v>
      </c>
      <c r="N23">
        <v>1.2669999999999999E-3</v>
      </c>
      <c r="O23">
        <v>2.1600000000000001E-2</v>
      </c>
      <c r="P23">
        <v>2.0902609285003999E-2</v>
      </c>
      <c r="Q23" s="4">
        <v>3.3363810000000001E-2</v>
      </c>
      <c r="R23">
        <v>1.575E-3</v>
      </c>
      <c r="S23">
        <v>9.2499999999999999E-2</v>
      </c>
      <c r="T23">
        <v>9.8526770611804995E-2</v>
      </c>
      <c r="U23" s="4">
        <v>6.1168859999999999E-2</v>
      </c>
      <c r="V23">
        <v>1.0250000000000001E-3</v>
      </c>
      <c r="W23">
        <v>0.20330000000000001</v>
      </c>
      <c r="X23">
        <v>0.19481032363812301</v>
      </c>
      <c r="Y23" s="4">
        <v>4.3579189999999997E-2</v>
      </c>
      <c r="Z23">
        <v>9.0600000000000001E-4</v>
      </c>
      <c r="AA23">
        <v>0.28720000000000001</v>
      </c>
      <c r="AB23">
        <v>0.29396340718295499</v>
      </c>
      <c r="AC23" s="4">
        <v>2.3007650000000001E-2</v>
      </c>
      <c r="AD23" s="7">
        <v>7.6499999999999995E-4</v>
      </c>
      <c r="AE23">
        <v>0.39539999999999997</v>
      </c>
      <c r="AF23">
        <v>0.39179688928211298</v>
      </c>
      <c r="AG23" s="4">
        <v>9.1963700000000006E-3</v>
      </c>
      <c r="AH23">
        <f t="shared" si="0"/>
        <v>7.6499999999999995E-4</v>
      </c>
      <c r="AI23">
        <v>5</v>
      </c>
      <c r="AJ23">
        <v>0.39539999999999997</v>
      </c>
      <c r="AK23">
        <v>5</v>
      </c>
      <c r="AL23">
        <f t="shared" si="1"/>
        <v>0.39539999999999997</v>
      </c>
    </row>
    <row r="24" spans="1:38" x14ac:dyDescent="0.3">
      <c r="AK24" s="22" t="s">
        <v>51</v>
      </c>
      <c r="AL24" s="15" t="s">
        <v>52</v>
      </c>
    </row>
    <row r="25" spans="1:38" ht="31.95" customHeight="1" x14ac:dyDescent="0.3">
      <c r="AG25" s="5"/>
      <c r="AH25" s="12" t="s">
        <v>46</v>
      </c>
      <c r="AJ25" s="14"/>
      <c r="AK25" s="22"/>
      <c r="AL25" s="16">
        <f>80%</f>
        <v>0.8</v>
      </c>
    </row>
    <row r="26" spans="1:38" x14ac:dyDescent="0.3">
      <c r="AG26" s="7"/>
      <c r="AH26" s="12" t="s">
        <v>47</v>
      </c>
    </row>
    <row r="27" spans="1:38" x14ac:dyDescent="0.3">
      <c r="AG27" s="9"/>
      <c r="AH27" s="12" t="s">
        <v>48</v>
      </c>
    </row>
    <row r="28" spans="1:38" x14ac:dyDescent="0.3">
      <c r="AG28" s="10"/>
      <c r="AH28" s="12" t="s">
        <v>49</v>
      </c>
    </row>
  </sheetData>
  <mergeCells count="3">
    <mergeCell ref="N2:AG2"/>
    <mergeCell ref="AH2:AL2"/>
    <mergeCell ref="AK24:AK25"/>
  </mergeCells>
  <pageMargins left="0.7" right="0.7" top="0.75" bottom="0.75" header="0.3" footer="0.3"/>
  <pageSetup paperSize="9" scale="32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8"/>
  <sheetViews>
    <sheetView zoomScale="70" zoomScaleNormal="70" workbookViewId="0">
      <selection activeCell="Q22" sqref="Q22"/>
    </sheetView>
  </sheetViews>
  <sheetFormatPr defaultRowHeight="14.4" x14ac:dyDescent="0.3"/>
  <cols>
    <col min="1" max="1" width="8.33203125" customWidth="1"/>
    <col min="2" max="2" width="7.44140625" customWidth="1"/>
    <col min="3" max="3" width="8.5546875" customWidth="1"/>
    <col min="4" max="4" width="5.109375" customWidth="1"/>
    <col min="5" max="5" width="5.44140625" customWidth="1"/>
    <col min="6" max="6" width="5.6640625" customWidth="1"/>
    <col min="7" max="7" width="4.88671875" customWidth="1"/>
    <col min="8" max="8" width="5.6640625" customWidth="1"/>
    <col min="9" max="9" width="7.6640625" customWidth="1"/>
    <col min="10" max="10" width="8.33203125" customWidth="1"/>
    <col min="11" max="11" width="7.33203125" customWidth="1"/>
    <col min="12" max="12" width="8.33203125" customWidth="1"/>
    <col min="13" max="13" width="10" customWidth="1"/>
    <col min="14" max="14" width="12.109375" customWidth="1"/>
    <col min="15" max="15" width="11.6640625" customWidth="1"/>
    <col min="16" max="17" width="11.6640625" bestFit="1" customWidth="1"/>
    <col min="18" max="18" width="12" bestFit="1" customWidth="1"/>
    <col min="19" max="21" width="11.6640625" bestFit="1" customWidth="1"/>
    <col min="22" max="22" width="12" bestFit="1" customWidth="1"/>
    <col min="23" max="25" width="11.6640625" bestFit="1" customWidth="1"/>
    <col min="26" max="26" width="12" bestFit="1" customWidth="1"/>
    <col min="27" max="27" width="9" customWidth="1"/>
    <col min="28" max="28" width="11.6640625" bestFit="1" customWidth="1"/>
    <col min="29" max="29" width="9" customWidth="1"/>
    <col min="30" max="30" width="12" bestFit="1" customWidth="1"/>
    <col min="31" max="31" width="8.5546875" customWidth="1"/>
    <col min="32" max="33" width="11.6640625" bestFit="1" customWidth="1"/>
    <col min="34" max="34" width="12" bestFit="1" customWidth="1"/>
    <col min="35" max="35" width="11.6640625" bestFit="1" customWidth="1"/>
    <col min="36" max="36" width="14.33203125" customWidth="1"/>
    <col min="38" max="38" width="11" customWidth="1"/>
    <col min="39" max="39" width="13.109375" customWidth="1"/>
  </cols>
  <sheetData>
    <row r="1" spans="1:39" ht="21" x14ac:dyDescent="0.4">
      <c r="A1" s="1" t="s">
        <v>53</v>
      </c>
    </row>
    <row r="2" spans="1:39" ht="18" x14ac:dyDescent="0.35">
      <c r="P2" s="20" t="s">
        <v>8</v>
      </c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</row>
    <row r="3" spans="1:39" ht="28.8" x14ac:dyDescent="0.3">
      <c r="A3" s="2" t="s">
        <v>9</v>
      </c>
      <c r="B3" s="2" t="s">
        <v>1</v>
      </c>
      <c r="C3" s="2" t="s">
        <v>35</v>
      </c>
      <c r="D3" s="2" t="s">
        <v>10</v>
      </c>
      <c r="E3" s="2" t="s">
        <v>11</v>
      </c>
      <c r="F3" s="2" t="s">
        <v>12</v>
      </c>
      <c r="G3" s="2" t="s">
        <v>13</v>
      </c>
      <c r="H3" s="2" t="s">
        <v>14</v>
      </c>
      <c r="I3" s="2" t="s">
        <v>15</v>
      </c>
      <c r="J3" s="2" t="s">
        <v>16</v>
      </c>
      <c r="K3" s="2" t="s">
        <v>17</v>
      </c>
      <c r="L3" s="2" t="s">
        <v>18</v>
      </c>
      <c r="M3" s="2" t="s">
        <v>19</v>
      </c>
      <c r="N3" s="2" t="s">
        <v>54</v>
      </c>
      <c r="O3" s="2" t="s">
        <v>67</v>
      </c>
      <c r="P3" s="8" t="s">
        <v>38</v>
      </c>
      <c r="Q3" s="3" t="s">
        <v>20</v>
      </c>
      <c r="R3" s="3" t="s">
        <v>21</v>
      </c>
      <c r="S3" s="3" t="s">
        <v>22</v>
      </c>
      <c r="T3" s="8" t="s">
        <v>37</v>
      </c>
      <c r="U3" s="3" t="s">
        <v>23</v>
      </c>
      <c r="V3" s="3" t="s">
        <v>24</v>
      </c>
      <c r="W3" s="3" t="s">
        <v>25</v>
      </c>
      <c r="X3" s="8" t="s">
        <v>36</v>
      </c>
      <c r="Y3" s="3" t="s">
        <v>26</v>
      </c>
      <c r="Z3" s="3" t="s">
        <v>27</v>
      </c>
      <c r="AA3" s="3" t="s">
        <v>28</v>
      </c>
      <c r="AB3" s="8" t="s">
        <v>39</v>
      </c>
      <c r="AC3" s="3" t="s">
        <v>29</v>
      </c>
      <c r="AD3" s="3" t="s">
        <v>30</v>
      </c>
      <c r="AE3" s="3" t="s">
        <v>31</v>
      </c>
      <c r="AF3" s="8" t="s">
        <v>40</v>
      </c>
      <c r="AG3" s="3" t="s">
        <v>32</v>
      </c>
      <c r="AH3" s="3" t="s">
        <v>33</v>
      </c>
      <c r="AI3" s="3" t="s">
        <v>34</v>
      </c>
      <c r="AJ3" s="3" t="s">
        <v>60</v>
      </c>
      <c r="AK3" s="3" t="s">
        <v>66</v>
      </c>
      <c r="AL3" s="3" t="s">
        <v>61</v>
      </c>
      <c r="AM3" s="3" t="s">
        <v>62</v>
      </c>
    </row>
    <row r="4" spans="1:39" x14ac:dyDescent="0.3">
      <c r="A4">
        <v>10000</v>
      </c>
      <c r="B4">
        <v>5</v>
      </c>
      <c r="C4">
        <v>1</v>
      </c>
      <c r="D4">
        <v>3</v>
      </c>
      <c r="E4">
        <v>3</v>
      </c>
      <c r="F4">
        <v>3</v>
      </c>
      <c r="G4">
        <v>3</v>
      </c>
      <c r="H4" s="17">
        <v>3</v>
      </c>
      <c r="I4">
        <v>1</v>
      </c>
      <c r="J4">
        <v>2</v>
      </c>
      <c r="K4">
        <v>3</v>
      </c>
      <c r="L4">
        <v>4</v>
      </c>
      <c r="M4" s="17">
        <v>5</v>
      </c>
      <c r="N4">
        <f t="shared" ref="N4:N14" si="0">MIN((D4/I4),(E4/J4),(F4/K4),(G4/L4),(H4/M4))</f>
        <v>0.6</v>
      </c>
      <c r="O4" s="17">
        <v>5</v>
      </c>
      <c r="P4">
        <v>3.0299999999999999E-4</v>
      </c>
      <c r="Q4">
        <v>1.2200000000000001E-2</v>
      </c>
      <c r="R4">
        <v>1.2160841627801001E-2</v>
      </c>
      <c r="S4" s="4">
        <v>3.22004E-3</v>
      </c>
      <c r="T4">
        <v>1.63E-4</v>
      </c>
      <c r="U4">
        <v>6.5799999999999997E-2</v>
      </c>
      <c r="V4">
        <v>6.6567547727480997E-2</v>
      </c>
      <c r="W4" s="4">
        <v>1.153036E-2</v>
      </c>
      <c r="X4">
        <v>1.25E-4</v>
      </c>
      <c r="Y4">
        <v>0.15279999999999999</v>
      </c>
      <c r="Z4">
        <v>0.164024920493827</v>
      </c>
      <c r="AA4" s="4">
        <v>6.8434239999999993E-2</v>
      </c>
      <c r="AB4">
        <v>8.1000000000000004E-5</v>
      </c>
      <c r="AC4">
        <v>0.30909999999999999</v>
      </c>
      <c r="AD4">
        <v>0.29738076239597599</v>
      </c>
      <c r="AE4" s="4">
        <v>3.9408190000000003E-2</v>
      </c>
      <c r="AF4" s="9">
        <v>5.0000000000000002E-5</v>
      </c>
      <c r="AG4">
        <v>0.46010000000000001</v>
      </c>
      <c r="AH4">
        <v>0.45986592775491503</v>
      </c>
      <c r="AI4" s="4">
        <v>5.0900000000000001E-4</v>
      </c>
      <c r="AJ4">
        <f t="shared" ref="AJ4:AJ14" si="1">MIN(P4,T4,X4,AB4,AF4)</f>
        <v>5.0000000000000002E-5</v>
      </c>
      <c r="AK4">
        <v>5</v>
      </c>
      <c r="AL4">
        <v>0.46010000000000001</v>
      </c>
      <c r="AM4">
        <f t="shared" ref="AM4:AM14" si="2">AG4</f>
        <v>0.46010000000000001</v>
      </c>
    </row>
    <row r="5" spans="1:39" x14ac:dyDescent="0.3">
      <c r="A5">
        <v>10000</v>
      </c>
      <c r="B5">
        <v>5</v>
      </c>
      <c r="C5">
        <v>2</v>
      </c>
      <c r="D5">
        <v>3</v>
      </c>
      <c r="E5">
        <v>3</v>
      </c>
      <c r="F5">
        <v>3</v>
      </c>
      <c r="G5">
        <v>3</v>
      </c>
      <c r="H5" s="17">
        <v>3</v>
      </c>
      <c r="I5">
        <v>1</v>
      </c>
      <c r="J5">
        <v>2</v>
      </c>
      <c r="K5">
        <v>3</v>
      </c>
      <c r="L5">
        <v>4</v>
      </c>
      <c r="M5" s="17">
        <v>5</v>
      </c>
      <c r="N5">
        <f t="shared" si="0"/>
        <v>0.6</v>
      </c>
      <c r="O5" s="17">
        <v>5</v>
      </c>
      <c r="P5">
        <v>5.5699999999999999E-4</v>
      </c>
      <c r="Q5">
        <v>1.2999999999999999E-3</v>
      </c>
      <c r="R5">
        <v>1.317154236544E-3</v>
      </c>
      <c r="S5" s="4">
        <v>1.3023710000000001E-2</v>
      </c>
      <c r="T5">
        <v>2.33E-4</v>
      </c>
      <c r="U5">
        <v>2.8400000000000002E-2</v>
      </c>
      <c r="V5">
        <v>2.7396786399958999E-2</v>
      </c>
      <c r="W5" s="4">
        <v>3.661793E-2</v>
      </c>
      <c r="X5">
        <v>2.0100000000000001E-4</v>
      </c>
      <c r="Y5">
        <v>0.1172</v>
      </c>
      <c r="Z5">
        <v>0.11969863760175201</v>
      </c>
      <c r="AA5" s="4">
        <v>2.0874400000000001E-2</v>
      </c>
      <c r="AB5" s="9">
        <v>7.2000000000000002E-5</v>
      </c>
      <c r="AC5">
        <v>0.29360000000000003</v>
      </c>
      <c r="AD5">
        <v>0.29628561668852399</v>
      </c>
      <c r="AE5" s="4">
        <v>9.0642799999999992E-3</v>
      </c>
      <c r="AF5">
        <v>2.1699999999999999E-4</v>
      </c>
      <c r="AG5">
        <v>0.5595</v>
      </c>
      <c r="AH5">
        <v>0.55530180507322202</v>
      </c>
      <c r="AI5" s="4">
        <v>7.5602000000000004E-3</v>
      </c>
      <c r="AJ5">
        <f t="shared" si="1"/>
        <v>7.2000000000000002E-5</v>
      </c>
      <c r="AK5">
        <v>4</v>
      </c>
      <c r="AL5" s="5">
        <v>0.29360000000000003</v>
      </c>
      <c r="AM5" s="5">
        <f t="shared" si="2"/>
        <v>0.5595</v>
      </c>
    </row>
    <row r="6" spans="1:39" x14ac:dyDescent="0.3">
      <c r="A6">
        <v>10000</v>
      </c>
      <c r="B6">
        <v>5</v>
      </c>
      <c r="C6">
        <v>3</v>
      </c>
      <c r="D6">
        <v>3</v>
      </c>
      <c r="E6">
        <v>3</v>
      </c>
      <c r="F6">
        <v>3</v>
      </c>
      <c r="G6">
        <v>3</v>
      </c>
      <c r="H6" s="17">
        <v>3</v>
      </c>
      <c r="I6">
        <v>1</v>
      </c>
      <c r="J6">
        <v>2</v>
      </c>
      <c r="K6">
        <v>3</v>
      </c>
      <c r="L6">
        <v>4</v>
      </c>
      <c r="M6" s="17">
        <v>5</v>
      </c>
      <c r="N6">
        <f t="shared" si="0"/>
        <v>0.6</v>
      </c>
      <c r="O6" s="17">
        <v>5</v>
      </c>
      <c r="P6">
        <v>1.2589999999999999E-3</v>
      </c>
      <c r="Q6">
        <v>2.0000000000000001E-4</v>
      </c>
      <c r="R6">
        <v>1.6243709035099999E-4</v>
      </c>
      <c r="S6" s="4">
        <v>0.23124589000000001</v>
      </c>
      <c r="T6">
        <v>6.9899999999999997E-4</v>
      </c>
      <c r="U6">
        <v>1.34E-2</v>
      </c>
      <c r="V6">
        <v>1.2211944454301E-2</v>
      </c>
      <c r="W6" s="4">
        <v>9.7286349999999994E-2</v>
      </c>
      <c r="X6">
        <v>2.8299999999999999E-4</v>
      </c>
      <c r="Y6">
        <v>8.9599999999999999E-2</v>
      </c>
      <c r="Z6">
        <v>8.900993390254E-2</v>
      </c>
      <c r="AA6" s="4">
        <v>6.6292199999999999E-3</v>
      </c>
      <c r="AB6" s="9">
        <v>1.5699999999999999E-4</v>
      </c>
      <c r="AC6">
        <v>0.28010000000000002</v>
      </c>
      <c r="AD6">
        <v>0.284031027981892</v>
      </c>
      <c r="AE6" s="4">
        <v>1.3840140000000001E-2</v>
      </c>
      <c r="AF6">
        <v>2.42E-4</v>
      </c>
      <c r="AG6">
        <v>0.61670000000000003</v>
      </c>
      <c r="AH6">
        <v>0.61458465657091599</v>
      </c>
      <c r="AI6" s="4">
        <v>3.4419099999999998E-3</v>
      </c>
      <c r="AJ6">
        <f t="shared" si="1"/>
        <v>1.5699999999999999E-4</v>
      </c>
      <c r="AK6">
        <v>4</v>
      </c>
      <c r="AL6" s="5">
        <v>0.28010000000000002</v>
      </c>
      <c r="AM6" s="5">
        <f t="shared" si="2"/>
        <v>0.61670000000000003</v>
      </c>
    </row>
    <row r="7" spans="1:39" x14ac:dyDescent="0.3">
      <c r="A7">
        <v>10000</v>
      </c>
      <c r="B7">
        <v>5</v>
      </c>
      <c r="C7">
        <v>4</v>
      </c>
      <c r="D7">
        <v>3</v>
      </c>
      <c r="E7">
        <v>3</v>
      </c>
      <c r="F7">
        <v>3</v>
      </c>
      <c r="G7">
        <v>3</v>
      </c>
      <c r="H7" s="17">
        <v>3</v>
      </c>
      <c r="I7">
        <v>1</v>
      </c>
      <c r="J7">
        <v>2</v>
      </c>
      <c r="K7">
        <v>3</v>
      </c>
      <c r="L7">
        <v>4</v>
      </c>
      <c r="M7" s="17">
        <v>5</v>
      </c>
      <c r="N7">
        <f t="shared" si="0"/>
        <v>0.6</v>
      </c>
      <c r="O7" s="17">
        <v>5</v>
      </c>
      <c r="P7">
        <v>1.121E-3</v>
      </c>
      <c r="Q7">
        <v>0</v>
      </c>
      <c r="R7">
        <v>2.1268492235E-5</v>
      </c>
      <c r="S7" s="4">
        <v>1</v>
      </c>
      <c r="T7">
        <v>8.6700000000000004E-4</v>
      </c>
      <c r="U7">
        <v>4.4000000000000003E-3</v>
      </c>
      <c r="V7">
        <v>5.6745712455780004E-3</v>
      </c>
      <c r="W7" s="4">
        <v>0.22461101999999999</v>
      </c>
      <c r="X7">
        <v>4.1300000000000001E-4</v>
      </c>
      <c r="Y7">
        <v>6.2799999999999995E-2</v>
      </c>
      <c r="Z7">
        <v>6.7266395459204001E-2</v>
      </c>
      <c r="AA7" s="4">
        <v>6.6398609999999997E-2</v>
      </c>
      <c r="AB7">
        <v>5.0900000000000001E-4</v>
      </c>
      <c r="AC7">
        <v>0.26939999999999997</v>
      </c>
      <c r="AD7">
        <v>0.26940654045428403</v>
      </c>
      <c r="AE7" s="4">
        <v>2.4280000000000001E-5</v>
      </c>
      <c r="AF7" s="9">
        <v>2.8499999999999999E-4</v>
      </c>
      <c r="AG7">
        <v>0.66339999999999999</v>
      </c>
      <c r="AH7">
        <v>0.65763122434869903</v>
      </c>
      <c r="AI7" s="4">
        <v>8.77205E-3</v>
      </c>
      <c r="AJ7">
        <f t="shared" si="1"/>
        <v>2.8499999999999999E-4</v>
      </c>
      <c r="AK7">
        <v>5</v>
      </c>
      <c r="AL7">
        <v>0.66339999999999999</v>
      </c>
      <c r="AM7">
        <f t="shared" si="2"/>
        <v>0.66339999999999999</v>
      </c>
    </row>
    <row r="8" spans="1:39" x14ac:dyDescent="0.3">
      <c r="A8">
        <v>10000</v>
      </c>
      <c r="B8">
        <v>5</v>
      </c>
      <c r="C8">
        <v>5</v>
      </c>
      <c r="D8">
        <v>3</v>
      </c>
      <c r="E8">
        <v>3</v>
      </c>
      <c r="F8">
        <v>3</v>
      </c>
      <c r="G8">
        <v>3</v>
      </c>
      <c r="H8" s="17">
        <v>3</v>
      </c>
      <c r="I8">
        <v>1</v>
      </c>
      <c r="J8">
        <v>2</v>
      </c>
      <c r="K8">
        <v>3</v>
      </c>
      <c r="L8">
        <v>4</v>
      </c>
      <c r="M8" s="17">
        <v>5</v>
      </c>
      <c r="N8">
        <f t="shared" si="0"/>
        <v>0.6</v>
      </c>
      <c r="O8" s="17">
        <v>5</v>
      </c>
      <c r="P8">
        <v>1.9880000000000002E-3</v>
      </c>
      <c r="Q8">
        <v>0</v>
      </c>
      <c r="R8">
        <v>2.8844184620000001E-6</v>
      </c>
      <c r="S8" s="4">
        <v>1</v>
      </c>
      <c r="T8">
        <v>4.7199999999999998E-4</v>
      </c>
      <c r="U8">
        <v>2.2000000000000001E-3</v>
      </c>
      <c r="V8">
        <v>2.7048518000450002E-3</v>
      </c>
      <c r="W8" s="4">
        <v>0.18664675</v>
      </c>
      <c r="X8">
        <v>9.2800000000000001E-4</v>
      </c>
      <c r="Y8">
        <v>4.9200000000000001E-2</v>
      </c>
      <c r="Z8">
        <v>5.1449031372046997E-2</v>
      </c>
      <c r="AA8" s="4">
        <v>4.3713769999999999E-2</v>
      </c>
      <c r="AB8">
        <v>2.7999999999999998E-4</v>
      </c>
      <c r="AC8">
        <v>0.25850000000000001</v>
      </c>
      <c r="AD8">
        <v>0.25456927020294901</v>
      </c>
      <c r="AE8" s="4">
        <v>1.544071E-2</v>
      </c>
      <c r="AF8" s="9">
        <v>2.7099999999999997E-4</v>
      </c>
      <c r="AG8">
        <v>0.69010000000000005</v>
      </c>
      <c r="AH8">
        <v>0.69127396220649795</v>
      </c>
      <c r="AI8" s="4">
        <v>1.69826E-3</v>
      </c>
      <c r="AJ8">
        <f t="shared" si="1"/>
        <v>2.7099999999999997E-4</v>
      </c>
      <c r="AK8">
        <v>5</v>
      </c>
      <c r="AL8">
        <v>0.69010000000000005</v>
      </c>
      <c r="AM8">
        <f t="shared" si="2"/>
        <v>0.69010000000000005</v>
      </c>
    </row>
    <row r="9" spans="1:39" x14ac:dyDescent="0.3">
      <c r="A9">
        <v>10000</v>
      </c>
      <c r="B9">
        <v>5</v>
      </c>
      <c r="C9">
        <v>6</v>
      </c>
      <c r="D9">
        <v>3</v>
      </c>
      <c r="E9">
        <v>3</v>
      </c>
      <c r="F9">
        <v>3</v>
      </c>
      <c r="G9">
        <v>3</v>
      </c>
      <c r="H9" s="17">
        <v>3</v>
      </c>
      <c r="I9">
        <v>1</v>
      </c>
      <c r="J9">
        <v>2</v>
      </c>
      <c r="K9">
        <v>3</v>
      </c>
      <c r="L9">
        <v>4</v>
      </c>
      <c r="M9" s="17">
        <v>5</v>
      </c>
      <c r="N9">
        <f t="shared" si="0"/>
        <v>0.6</v>
      </c>
      <c r="O9" s="17">
        <v>5</v>
      </c>
      <c r="P9">
        <v>1.9559999999999998E-3</v>
      </c>
      <c r="Q9">
        <v>0</v>
      </c>
      <c r="R9">
        <v>4.0044477300000001E-7</v>
      </c>
      <c r="S9" s="4">
        <v>1</v>
      </c>
      <c r="T9">
        <v>9.7999999999999997E-4</v>
      </c>
      <c r="U9">
        <v>1.1000000000000001E-3</v>
      </c>
      <c r="V9">
        <v>1.311655282315E-3</v>
      </c>
      <c r="W9" s="4">
        <v>0.16136502</v>
      </c>
      <c r="X9">
        <v>5.1699999999999999E-4</v>
      </c>
      <c r="Y9">
        <v>4.1200000000000001E-2</v>
      </c>
      <c r="Z9">
        <v>3.9712991939803002E-2</v>
      </c>
      <c r="AA9" s="4">
        <v>3.7443869999999997E-2</v>
      </c>
      <c r="AB9">
        <v>4.4700000000000002E-4</v>
      </c>
      <c r="AC9">
        <v>0.2445</v>
      </c>
      <c r="AD9">
        <v>0.240229063499735</v>
      </c>
      <c r="AE9" s="4">
        <v>1.7778599999999999E-2</v>
      </c>
      <c r="AF9" s="9">
        <v>2.99E-4</v>
      </c>
      <c r="AG9">
        <v>0.71319999999999995</v>
      </c>
      <c r="AH9">
        <v>0.71874588883337398</v>
      </c>
      <c r="AI9" s="4">
        <v>7.7160600000000003E-3</v>
      </c>
      <c r="AJ9">
        <f t="shared" si="1"/>
        <v>2.99E-4</v>
      </c>
      <c r="AK9">
        <v>5</v>
      </c>
      <c r="AL9">
        <v>0.71319999999999995</v>
      </c>
      <c r="AM9">
        <f t="shared" si="2"/>
        <v>0.71319999999999995</v>
      </c>
    </row>
    <row r="10" spans="1:39" x14ac:dyDescent="0.3">
      <c r="A10">
        <v>10000</v>
      </c>
      <c r="B10">
        <v>5</v>
      </c>
      <c r="C10">
        <v>7</v>
      </c>
      <c r="D10">
        <v>3</v>
      </c>
      <c r="E10">
        <v>3</v>
      </c>
      <c r="F10">
        <v>3</v>
      </c>
      <c r="G10">
        <v>3</v>
      </c>
      <c r="H10" s="17">
        <v>3</v>
      </c>
      <c r="I10">
        <v>1</v>
      </c>
      <c r="J10">
        <v>2</v>
      </c>
      <c r="K10">
        <v>3</v>
      </c>
      <c r="L10">
        <v>4</v>
      </c>
      <c r="M10" s="17">
        <v>5</v>
      </c>
      <c r="N10">
        <f t="shared" si="0"/>
        <v>0.6</v>
      </c>
      <c r="O10" s="17">
        <v>5</v>
      </c>
      <c r="P10">
        <v>1.805E-3</v>
      </c>
      <c r="Q10">
        <v>0</v>
      </c>
      <c r="R10">
        <v>5.6537147000000002E-8</v>
      </c>
      <c r="S10" s="4">
        <v>1</v>
      </c>
      <c r="T10">
        <v>1.5560000000000001E-3</v>
      </c>
      <c r="U10">
        <v>4.0000000000000002E-4</v>
      </c>
      <c r="V10">
        <v>6.4399297509700002E-4</v>
      </c>
      <c r="W10" s="4">
        <v>0.37887521000000002</v>
      </c>
      <c r="X10">
        <v>9.0799999999999995E-4</v>
      </c>
      <c r="Y10">
        <v>3.1899999999999998E-2</v>
      </c>
      <c r="Z10">
        <v>3.0875358775451001E-2</v>
      </c>
      <c r="AA10" s="4">
        <v>3.318637E-2</v>
      </c>
      <c r="AB10">
        <v>6.5300000000000004E-4</v>
      </c>
      <c r="AC10">
        <v>0.22950000000000001</v>
      </c>
      <c r="AD10">
        <v>0.22663309909764701</v>
      </c>
      <c r="AE10" s="4">
        <v>1.264997E-2</v>
      </c>
      <c r="AF10" s="9">
        <v>5.8200000000000005E-4</v>
      </c>
      <c r="AG10">
        <v>0.73819999999999997</v>
      </c>
      <c r="AH10">
        <v>0.74184749261465799</v>
      </c>
      <c r="AI10" s="4">
        <v>4.91677E-3</v>
      </c>
      <c r="AJ10">
        <f t="shared" si="1"/>
        <v>5.8200000000000005E-4</v>
      </c>
      <c r="AK10">
        <v>5</v>
      </c>
      <c r="AL10">
        <v>0.73819999999999997</v>
      </c>
      <c r="AM10">
        <f t="shared" si="2"/>
        <v>0.73819999999999997</v>
      </c>
    </row>
    <row r="11" spans="1:39" x14ac:dyDescent="0.3">
      <c r="A11">
        <v>10000</v>
      </c>
      <c r="B11">
        <v>5</v>
      </c>
      <c r="C11">
        <v>8</v>
      </c>
      <c r="D11">
        <v>3</v>
      </c>
      <c r="E11">
        <v>3</v>
      </c>
      <c r="F11">
        <v>3</v>
      </c>
      <c r="G11">
        <v>3</v>
      </c>
      <c r="H11" s="17">
        <v>3</v>
      </c>
      <c r="I11">
        <v>1</v>
      </c>
      <c r="J11">
        <v>2</v>
      </c>
      <c r="K11">
        <v>3</v>
      </c>
      <c r="L11">
        <v>4</v>
      </c>
      <c r="M11" s="17">
        <v>5</v>
      </c>
      <c r="N11">
        <f t="shared" si="0"/>
        <v>0.6</v>
      </c>
      <c r="O11" s="17">
        <v>5</v>
      </c>
      <c r="P11">
        <v>1.7539999999999999E-3</v>
      </c>
      <c r="Q11">
        <v>0</v>
      </c>
      <c r="R11">
        <v>8.0846400000000003E-9</v>
      </c>
      <c r="S11" s="4">
        <v>1</v>
      </c>
      <c r="T11">
        <v>1.3810000000000001E-3</v>
      </c>
      <c r="U11">
        <v>5.0000000000000001E-4</v>
      </c>
      <c r="V11">
        <v>3.1916665949199998E-4</v>
      </c>
      <c r="W11" s="4">
        <v>0.56657966999999998</v>
      </c>
      <c r="X11">
        <v>7.1400000000000001E-4</v>
      </c>
      <c r="Y11">
        <v>2.5999999999999999E-2</v>
      </c>
      <c r="Z11">
        <v>2.4143919400884999E-2</v>
      </c>
      <c r="AA11" s="4">
        <v>7.6875700000000005E-2</v>
      </c>
      <c r="AB11">
        <v>6.6299999999999996E-4</v>
      </c>
      <c r="AC11">
        <v>0.21870000000000001</v>
      </c>
      <c r="AD11">
        <v>0.21385076109143</v>
      </c>
      <c r="AE11" s="4">
        <v>2.2675810000000001E-2</v>
      </c>
      <c r="AF11" s="9">
        <v>4.5899999999999999E-4</v>
      </c>
      <c r="AG11">
        <v>0.75480000000000003</v>
      </c>
      <c r="AH11">
        <v>0.76168614476355201</v>
      </c>
      <c r="AI11" s="4">
        <v>9.0406600000000007E-3</v>
      </c>
      <c r="AJ11">
        <f t="shared" si="1"/>
        <v>4.5899999999999999E-4</v>
      </c>
      <c r="AK11">
        <v>5</v>
      </c>
      <c r="AL11">
        <v>0.75480000000000003</v>
      </c>
      <c r="AM11">
        <f t="shared" si="2"/>
        <v>0.75480000000000003</v>
      </c>
    </row>
    <row r="12" spans="1:39" x14ac:dyDescent="0.3">
      <c r="A12">
        <v>10000</v>
      </c>
      <c r="B12">
        <v>5</v>
      </c>
      <c r="C12">
        <v>9</v>
      </c>
      <c r="D12">
        <v>3</v>
      </c>
      <c r="E12">
        <v>3</v>
      </c>
      <c r="F12">
        <v>3</v>
      </c>
      <c r="G12">
        <v>3</v>
      </c>
      <c r="H12" s="17">
        <v>3</v>
      </c>
      <c r="I12">
        <v>1</v>
      </c>
      <c r="J12">
        <v>2</v>
      </c>
      <c r="K12">
        <v>3</v>
      </c>
      <c r="L12">
        <v>4</v>
      </c>
      <c r="M12" s="17">
        <v>5</v>
      </c>
      <c r="N12">
        <f t="shared" si="0"/>
        <v>0.6</v>
      </c>
      <c r="O12" s="17">
        <v>5</v>
      </c>
      <c r="P12">
        <v>2.3500000000000001E-3</v>
      </c>
      <c r="Q12">
        <v>0</v>
      </c>
      <c r="R12">
        <v>1.167728E-9</v>
      </c>
      <c r="S12" s="4">
        <v>1</v>
      </c>
      <c r="T12">
        <v>9.6100000000000005E-4</v>
      </c>
      <c r="U12">
        <v>2.9999999999999997E-4</v>
      </c>
      <c r="V12">
        <v>1.5934920883199999E-4</v>
      </c>
      <c r="W12" s="4">
        <v>0.88265760999999998</v>
      </c>
      <c r="X12">
        <v>8.5700000000000001E-4</v>
      </c>
      <c r="Y12">
        <v>1.8100000000000002E-2</v>
      </c>
      <c r="Z12">
        <v>1.8970155102124998E-2</v>
      </c>
      <c r="AA12" s="4">
        <v>4.5869689999999998E-2</v>
      </c>
      <c r="AB12">
        <v>6.9999999999999999E-4</v>
      </c>
      <c r="AC12">
        <v>0.20150000000000001</v>
      </c>
      <c r="AD12">
        <v>0.20187773143826199</v>
      </c>
      <c r="AE12" s="4">
        <v>1.8710899999999999E-3</v>
      </c>
      <c r="AF12" s="9">
        <v>5.8E-4</v>
      </c>
      <c r="AG12">
        <v>0.78010000000000002</v>
      </c>
      <c r="AH12">
        <v>0.77899276308305299</v>
      </c>
      <c r="AI12" s="4">
        <v>1.4213699999999999E-3</v>
      </c>
      <c r="AJ12">
        <f t="shared" si="1"/>
        <v>5.8E-4</v>
      </c>
      <c r="AK12">
        <v>5</v>
      </c>
      <c r="AL12">
        <v>0.78010000000000002</v>
      </c>
      <c r="AM12">
        <f t="shared" si="2"/>
        <v>0.78010000000000002</v>
      </c>
    </row>
    <row r="13" spans="1:39" x14ac:dyDescent="0.3">
      <c r="A13">
        <v>10000</v>
      </c>
      <c r="B13">
        <v>5</v>
      </c>
      <c r="C13">
        <v>10</v>
      </c>
      <c r="D13">
        <v>3</v>
      </c>
      <c r="E13">
        <v>3</v>
      </c>
      <c r="F13">
        <v>3</v>
      </c>
      <c r="G13">
        <v>3</v>
      </c>
      <c r="H13" s="17">
        <v>3</v>
      </c>
      <c r="I13">
        <v>1</v>
      </c>
      <c r="J13">
        <v>2</v>
      </c>
      <c r="K13">
        <v>3</v>
      </c>
      <c r="L13">
        <v>4</v>
      </c>
      <c r="M13" s="17">
        <v>5</v>
      </c>
      <c r="N13">
        <f t="shared" si="0"/>
        <v>0.6</v>
      </c>
      <c r="O13" s="17">
        <v>5</v>
      </c>
      <c r="P13">
        <v>3.4889999999999999E-3</v>
      </c>
      <c r="Q13">
        <v>0</v>
      </c>
      <c r="R13">
        <v>1.70038E-10</v>
      </c>
      <c r="S13" s="4">
        <v>1</v>
      </c>
      <c r="T13">
        <v>1.3370000000000001E-3</v>
      </c>
      <c r="U13">
        <v>1E-4</v>
      </c>
      <c r="V13">
        <v>8.0031207499000004E-5</v>
      </c>
      <c r="W13" s="4">
        <v>0.24951256999999999</v>
      </c>
      <c r="X13">
        <v>9.9500000000000001E-4</v>
      </c>
      <c r="Y13">
        <v>1.7000000000000001E-2</v>
      </c>
      <c r="Z13">
        <v>1.4964430225697E-2</v>
      </c>
      <c r="AA13" s="4">
        <v>0.13602722</v>
      </c>
      <c r="AB13">
        <v>7.2800000000000002E-4</v>
      </c>
      <c r="AC13">
        <v>0.1903</v>
      </c>
      <c r="AD13">
        <v>0.19067898093779401</v>
      </c>
      <c r="AE13" s="4">
        <v>1.9875299999999999E-3</v>
      </c>
      <c r="AF13" s="9">
        <v>5.1500000000000005E-4</v>
      </c>
      <c r="AG13">
        <v>0.79259999999999997</v>
      </c>
      <c r="AH13">
        <v>0.79427655745897296</v>
      </c>
      <c r="AI13" s="4">
        <v>2.1107999999999999E-3</v>
      </c>
      <c r="AJ13">
        <f t="shared" si="1"/>
        <v>5.1500000000000005E-4</v>
      </c>
      <c r="AK13">
        <v>5</v>
      </c>
      <c r="AL13">
        <v>0.79259999999999997</v>
      </c>
      <c r="AM13">
        <f t="shared" si="2"/>
        <v>0.79259999999999997</v>
      </c>
    </row>
    <row r="14" spans="1:39" x14ac:dyDescent="0.3">
      <c r="A14">
        <v>10000</v>
      </c>
      <c r="B14">
        <v>5</v>
      </c>
      <c r="C14">
        <v>11</v>
      </c>
      <c r="D14">
        <v>3</v>
      </c>
      <c r="E14">
        <v>3</v>
      </c>
      <c r="F14">
        <v>3</v>
      </c>
      <c r="G14">
        <v>3</v>
      </c>
      <c r="H14" s="17">
        <v>3</v>
      </c>
      <c r="I14">
        <v>1</v>
      </c>
      <c r="J14">
        <v>2</v>
      </c>
      <c r="K14">
        <v>3</v>
      </c>
      <c r="L14">
        <v>4</v>
      </c>
      <c r="M14" s="17">
        <v>5</v>
      </c>
      <c r="N14">
        <f t="shared" si="0"/>
        <v>0.6</v>
      </c>
      <c r="O14" s="17">
        <v>5</v>
      </c>
      <c r="P14">
        <v>3.7780000000000001E-3</v>
      </c>
      <c r="Q14">
        <v>0</v>
      </c>
      <c r="R14">
        <v>2.4927000000000002E-11</v>
      </c>
      <c r="S14" s="4">
        <v>1</v>
      </c>
      <c r="T14">
        <v>1.4469999999999999E-3</v>
      </c>
      <c r="U14">
        <v>0</v>
      </c>
      <c r="V14">
        <v>4.0391797112000002E-5</v>
      </c>
      <c r="W14" s="4">
        <v>1</v>
      </c>
      <c r="X14">
        <v>1.0709999999999999E-3</v>
      </c>
      <c r="Y14">
        <v>1.18E-2</v>
      </c>
      <c r="Z14">
        <v>1.1844337101614999E-2</v>
      </c>
      <c r="AA14" s="4">
        <v>3.7433200000000001E-3</v>
      </c>
      <c r="AB14">
        <v>6.9899999999999997E-4</v>
      </c>
      <c r="AC14">
        <v>0.1835</v>
      </c>
      <c r="AD14">
        <v>0.180207702314096</v>
      </c>
      <c r="AE14" s="4">
        <v>1.8269460000000001E-2</v>
      </c>
      <c r="AF14" s="9">
        <v>6.4000000000000005E-4</v>
      </c>
      <c r="AG14">
        <v>0.80469999999999997</v>
      </c>
      <c r="AH14">
        <v>0.80790756876225001</v>
      </c>
      <c r="AI14" s="4">
        <v>3.97022E-3</v>
      </c>
      <c r="AJ14">
        <f t="shared" si="1"/>
        <v>6.4000000000000005E-4</v>
      </c>
      <c r="AK14">
        <v>5</v>
      </c>
      <c r="AL14">
        <v>0.80469999999999997</v>
      </c>
      <c r="AM14">
        <f t="shared" si="2"/>
        <v>0.80469999999999997</v>
      </c>
    </row>
    <row r="15" spans="1:39" x14ac:dyDescent="0.3">
      <c r="AL15" s="22" t="s">
        <v>51</v>
      </c>
      <c r="AM15" s="19" t="s">
        <v>63</v>
      </c>
    </row>
    <row r="16" spans="1:39" x14ac:dyDescent="0.3">
      <c r="AL16" s="22"/>
      <c r="AM16" s="16">
        <f>9/11</f>
        <v>0.81818181818181823</v>
      </c>
    </row>
    <row r="18" spans="36:36" ht="21" x14ac:dyDescent="0.4">
      <c r="AJ18" s="1" t="s">
        <v>64</v>
      </c>
    </row>
  </sheetData>
  <mergeCells count="2">
    <mergeCell ref="P2:AI2"/>
    <mergeCell ref="AL15:AL16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2"/>
  <sheetViews>
    <sheetView workbookViewId="0">
      <selection activeCell="H2" sqref="H2"/>
    </sheetView>
  </sheetViews>
  <sheetFormatPr defaultRowHeight="14.4" x14ac:dyDescent="0.3"/>
  <cols>
    <col min="1" max="1" width="8.33203125" customWidth="1"/>
    <col min="2" max="2" width="7.33203125" customWidth="1"/>
    <col min="3" max="3" width="8" customWidth="1"/>
    <col min="4" max="4" width="7.6640625" customWidth="1"/>
    <col min="5" max="5" width="9.5546875" customWidth="1"/>
    <col min="6" max="6" width="10" customWidth="1"/>
    <col min="7" max="7" width="12" customWidth="1"/>
    <col min="8" max="8" width="11.88671875" customWidth="1"/>
    <col min="9" max="9" width="11" bestFit="1" customWidth="1"/>
  </cols>
  <sheetData>
    <row r="1" spans="1:9" ht="28.8" x14ac:dyDescent="0.3">
      <c r="A1" s="18" t="s">
        <v>0</v>
      </c>
      <c r="B1" t="s">
        <v>1</v>
      </c>
      <c r="C1" s="18" t="s">
        <v>2</v>
      </c>
      <c r="D1" s="18" t="s">
        <v>56</v>
      </c>
      <c r="E1" t="s">
        <v>6</v>
      </c>
      <c r="F1" t="s">
        <v>55</v>
      </c>
      <c r="G1" t="s">
        <v>57</v>
      </c>
      <c r="H1" t="s">
        <v>59</v>
      </c>
      <c r="I1" t="s">
        <v>58</v>
      </c>
    </row>
    <row r="2" spans="1:9" x14ac:dyDescent="0.3">
      <c r="A2">
        <v>10000</v>
      </c>
      <c r="B2">
        <v>5</v>
      </c>
      <c r="C2">
        <v>1</v>
      </c>
      <c r="D2">
        <v>5</v>
      </c>
      <c r="E2">
        <v>0.6</v>
      </c>
      <c r="F2">
        <v>5.0000000000000002E-5</v>
      </c>
      <c r="G2">
        <v>0.46010000000000001</v>
      </c>
      <c r="H2">
        <v>0.459866</v>
      </c>
      <c r="I2" s="4">
        <v>5.0900000000000001E-4</v>
      </c>
    </row>
    <row r="3" spans="1:9" x14ac:dyDescent="0.3">
      <c r="A3">
        <v>10000</v>
      </c>
      <c r="B3">
        <v>5</v>
      </c>
      <c r="C3">
        <v>2</v>
      </c>
      <c r="D3">
        <v>5</v>
      </c>
      <c r="E3">
        <v>0.6</v>
      </c>
      <c r="F3">
        <v>2.1699999999999999E-4</v>
      </c>
      <c r="G3">
        <v>0.5595</v>
      </c>
      <c r="H3">
        <v>0.55530199999999996</v>
      </c>
      <c r="I3" s="4">
        <v>7.5602000000000004E-3</v>
      </c>
    </row>
    <row r="4" spans="1:9" x14ac:dyDescent="0.3">
      <c r="A4">
        <v>10000</v>
      </c>
      <c r="B4">
        <v>5</v>
      </c>
      <c r="C4">
        <v>3</v>
      </c>
      <c r="D4">
        <v>5</v>
      </c>
      <c r="E4">
        <v>0.6</v>
      </c>
      <c r="F4">
        <v>2.42E-4</v>
      </c>
      <c r="G4">
        <v>0.61670000000000003</v>
      </c>
      <c r="H4">
        <v>0.61458500000000005</v>
      </c>
      <c r="I4" s="4">
        <v>3.4419099999999998E-3</v>
      </c>
    </row>
    <row r="5" spans="1:9" x14ac:dyDescent="0.3">
      <c r="A5">
        <v>10000</v>
      </c>
      <c r="B5">
        <v>5</v>
      </c>
      <c r="C5">
        <v>4</v>
      </c>
      <c r="D5">
        <v>5</v>
      </c>
      <c r="E5">
        <v>0.6</v>
      </c>
      <c r="F5">
        <v>2.8499999999999999E-4</v>
      </c>
      <c r="G5">
        <v>0.66339999999999999</v>
      </c>
      <c r="H5">
        <v>0.65763099999999997</v>
      </c>
      <c r="I5" s="4">
        <v>8.77205E-3</v>
      </c>
    </row>
    <row r="6" spans="1:9" x14ac:dyDescent="0.3">
      <c r="A6">
        <v>10000</v>
      </c>
      <c r="B6">
        <v>5</v>
      </c>
      <c r="C6">
        <v>5</v>
      </c>
      <c r="D6">
        <v>5</v>
      </c>
      <c r="E6">
        <v>0.6</v>
      </c>
      <c r="F6">
        <v>2.7099999999999997E-4</v>
      </c>
      <c r="G6">
        <v>0.69010000000000005</v>
      </c>
      <c r="H6">
        <v>0.69127400000000006</v>
      </c>
      <c r="I6" s="4">
        <v>1.69826E-3</v>
      </c>
    </row>
    <row r="7" spans="1:9" x14ac:dyDescent="0.3">
      <c r="A7">
        <v>10000</v>
      </c>
      <c r="B7">
        <v>5</v>
      </c>
      <c r="C7">
        <v>6</v>
      </c>
      <c r="D7">
        <v>5</v>
      </c>
      <c r="E7">
        <v>0.6</v>
      </c>
      <c r="F7">
        <v>2.99E-4</v>
      </c>
      <c r="G7">
        <v>0.71319999999999995</v>
      </c>
      <c r="H7">
        <v>0.718746</v>
      </c>
      <c r="I7" s="4">
        <v>7.7160600000000003E-3</v>
      </c>
    </row>
    <row r="8" spans="1:9" x14ac:dyDescent="0.3">
      <c r="A8">
        <v>10000</v>
      </c>
      <c r="B8">
        <v>5</v>
      </c>
      <c r="C8">
        <v>7</v>
      </c>
      <c r="D8">
        <v>5</v>
      </c>
      <c r="E8">
        <v>0.6</v>
      </c>
      <c r="F8">
        <v>5.8200000000000005E-4</v>
      </c>
      <c r="G8">
        <v>0.73819999999999997</v>
      </c>
      <c r="H8">
        <v>0.74184799999999995</v>
      </c>
      <c r="I8" s="4">
        <v>4.91677E-3</v>
      </c>
    </row>
    <row r="9" spans="1:9" x14ac:dyDescent="0.3">
      <c r="A9">
        <v>10000</v>
      </c>
      <c r="B9">
        <v>5</v>
      </c>
      <c r="C9">
        <v>8</v>
      </c>
      <c r="D9">
        <v>5</v>
      </c>
      <c r="E9">
        <v>0.6</v>
      </c>
      <c r="F9">
        <v>4.5899999999999999E-4</v>
      </c>
      <c r="G9">
        <v>0.75480000000000003</v>
      </c>
      <c r="H9">
        <v>0.76168599999999997</v>
      </c>
      <c r="I9" s="4">
        <v>9.0406600000000007E-3</v>
      </c>
    </row>
    <row r="10" spans="1:9" x14ac:dyDescent="0.3">
      <c r="A10">
        <v>10000</v>
      </c>
      <c r="B10">
        <v>5</v>
      </c>
      <c r="C10">
        <v>9</v>
      </c>
      <c r="D10">
        <v>5</v>
      </c>
      <c r="E10">
        <v>0.6</v>
      </c>
      <c r="F10">
        <v>5.8E-4</v>
      </c>
      <c r="G10">
        <v>0.78010000000000002</v>
      </c>
      <c r="H10">
        <v>0.77899300000000005</v>
      </c>
      <c r="I10" s="4">
        <v>1.4213699999999999E-3</v>
      </c>
    </row>
    <row r="11" spans="1:9" x14ac:dyDescent="0.3">
      <c r="A11">
        <v>10000</v>
      </c>
      <c r="B11">
        <v>5</v>
      </c>
      <c r="C11">
        <v>10</v>
      </c>
      <c r="D11">
        <v>5</v>
      </c>
      <c r="E11">
        <v>0.6</v>
      </c>
      <c r="F11">
        <v>5.1500000000000005E-4</v>
      </c>
      <c r="G11">
        <v>0.79259999999999997</v>
      </c>
      <c r="H11">
        <v>0.79427700000000001</v>
      </c>
      <c r="I11" s="4">
        <v>2.1107999999999999E-3</v>
      </c>
    </row>
    <row r="12" spans="1:9" x14ac:dyDescent="0.3">
      <c r="A12">
        <v>10000</v>
      </c>
      <c r="B12">
        <v>5</v>
      </c>
      <c r="C12">
        <v>11</v>
      </c>
      <c r="D12">
        <v>5</v>
      </c>
      <c r="E12">
        <v>0.6</v>
      </c>
      <c r="F12">
        <v>6.4000000000000005E-4</v>
      </c>
      <c r="G12">
        <v>0.80469999999999997</v>
      </c>
      <c r="H12">
        <v>0.80790799999999996</v>
      </c>
      <c r="I12" s="4">
        <v>3.97022E-3</v>
      </c>
    </row>
    <row r="22" spans="6:6" x14ac:dyDescent="0.3">
      <c r="F22" s="18"/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1"/>
  <sheetViews>
    <sheetView tabSelected="1" zoomScale="85" zoomScaleNormal="85" workbookViewId="0">
      <selection activeCell="F23" sqref="F23"/>
    </sheetView>
  </sheetViews>
  <sheetFormatPr defaultRowHeight="14.4" x14ac:dyDescent="0.3"/>
  <cols>
    <col min="1" max="1" width="8.88671875" customWidth="1"/>
    <col min="2" max="2" width="6.6640625" customWidth="1"/>
    <col min="3" max="3" width="7.6640625" customWidth="1"/>
    <col min="4" max="4" width="8.33203125" customWidth="1"/>
    <col min="5" max="5" width="10.88671875" customWidth="1"/>
    <col min="6" max="6" width="10" customWidth="1"/>
    <col min="7" max="7" width="12.5546875" customWidth="1"/>
    <col min="8" max="8" width="12.6640625" customWidth="1"/>
    <col min="9" max="9" width="11" bestFit="1" customWidth="1"/>
  </cols>
  <sheetData>
    <row r="1" spans="1:9" ht="28.8" x14ac:dyDescent="0.3">
      <c r="A1" s="18" t="s">
        <v>0</v>
      </c>
      <c r="B1" t="s">
        <v>1</v>
      </c>
      <c r="C1" s="18" t="s">
        <v>2</v>
      </c>
      <c r="D1" s="18" t="s">
        <v>56</v>
      </c>
      <c r="E1" t="s">
        <v>6</v>
      </c>
      <c r="F1" t="s">
        <v>55</v>
      </c>
      <c r="G1" t="s">
        <v>57</v>
      </c>
      <c r="H1" t="s">
        <v>59</v>
      </c>
      <c r="I1" t="s">
        <v>58</v>
      </c>
    </row>
    <row r="2" spans="1:9" x14ac:dyDescent="0.3">
      <c r="A2" s="18">
        <v>10000</v>
      </c>
      <c r="B2">
        <v>1</v>
      </c>
      <c r="C2" s="18">
        <v>3</v>
      </c>
      <c r="D2" s="18">
        <v>1</v>
      </c>
      <c r="E2">
        <v>1</v>
      </c>
      <c r="G2">
        <v>1</v>
      </c>
      <c r="H2">
        <v>1</v>
      </c>
      <c r="I2" s="4">
        <v>0</v>
      </c>
    </row>
    <row r="3" spans="1:9" x14ac:dyDescent="0.3">
      <c r="A3">
        <v>10000</v>
      </c>
      <c r="B3">
        <v>2</v>
      </c>
      <c r="C3">
        <v>3</v>
      </c>
      <c r="D3">
        <v>2</v>
      </c>
      <c r="E3">
        <v>1</v>
      </c>
      <c r="F3">
        <v>1.9900000000000001E-4</v>
      </c>
      <c r="G3">
        <v>0.88170000000000004</v>
      </c>
      <c r="H3">
        <v>0.877915</v>
      </c>
      <c r="I3" s="4">
        <v>4.3114099999999999E-3</v>
      </c>
    </row>
    <row r="4" spans="1:9" x14ac:dyDescent="0.3">
      <c r="A4">
        <v>10000</v>
      </c>
      <c r="B4">
        <v>3</v>
      </c>
      <c r="C4">
        <v>3</v>
      </c>
      <c r="D4">
        <v>3</v>
      </c>
      <c r="E4">
        <v>0.66666700000000001</v>
      </c>
      <c r="F4">
        <v>1.15E-4</v>
      </c>
      <c r="G4">
        <v>0.73829999999999996</v>
      </c>
      <c r="H4">
        <v>0.73854799999999998</v>
      </c>
      <c r="I4" s="4">
        <v>3.3617E-4</v>
      </c>
    </row>
    <row r="5" spans="1:9" x14ac:dyDescent="0.3">
      <c r="A5">
        <v>10000</v>
      </c>
      <c r="B5">
        <v>4</v>
      </c>
      <c r="C5">
        <v>3</v>
      </c>
      <c r="D5">
        <v>4</v>
      </c>
      <c r="E5">
        <v>0.5</v>
      </c>
      <c r="F5">
        <v>1.15E-4</v>
      </c>
      <c r="G5">
        <v>0.63370000000000004</v>
      </c>
      <c r="H5">
        <v>0.633961</v>
      </c>
      <c r="I5" s="4">
        <v>4.1133000000000001E-4</v>
      </c>
    </row>
    <row r="6" spans="1:9" x14ac:dyDescent="0.3">
      <c r="A6">
        <v>10000</v>
      </c>
      <c r="B6">
        <v>5</v>
      </c>
      <c r="C6">
        <v>3</v>
      </c>
      <c r="D6">
        <v>5</v>
      </c>
      <c r="E6">
        <v>0.4</v>
      </c>
      <c r="F6">
        <v>1.84E-4</v>
      </c>
      <c r="G6">
        <v>0.55920000000000003</v>
      </c>
      <c r="H6">
        <v>0.55530199999999996</v>
      </c>
      <c r="I6" s="4">
        <v>7.0199599999999996E-3</v>
      </c>
    </row>
    <row r="7" spans="1:9" x14ac:dyDescent="0.3">
      <c r="A7">
        <v>10000</v>
      </c>
      <c r="B7">
        <v>6</v>
      </c>
      <c r="C7">
        <v>3</v>
      </c>
      <c r="D7">
        <v>6</v>
      </c>
      <c r="E7">
        <v>0.33333299999999999</v>
      </c>
      <c r="F7">
        <v>1.47E-4</v>
      </c>
      <c r="G7">
        <v>0.49230000000000002</v>
      </c>
      <c r="H7">
        <v>0.49439300000000003</v>
      </c>
      <c r="I7" s="4">
        <v>4.2342899999999999E-3</v>
      </c>
    </row>
    <row r="8" spans="1:9" x14ac:dyDescent="0.3">
      <c r="A8">
        <v>10000</v>
      </c>
      <c r="B8">
        <v>7</v>
      </c>
      <c r="C8">
        <v>3</v>
      </c>
      <c r="D8">
        <v>7</v>
      </c>
      <c r="E8">
        <v>0.28571400000000002</v>
      </c>
      <c r="F8">
        <v>1.1E-4</v>
      </c>
      <c r="G8">
        <v>0.43809999999999999</v>
      </c>
      <c r="H8">
        <v>0.44591199999999998</v>
      </c>
      <c r="I8" s="4">
        <v>1.7519699999999999E-2</v>
      </c>
    </row>
    <row r="9" spans="1:9" x14ac:dyDescent="0.3">
      <c r="A9">
        <v>10000</v>
      </c>
      <c r="B9">
        <v>8</v>
      </c>
      <c r="C9">
        <v>3</v>
      </c>
      <c r="D9">
        <v>8</v>
      </c>
      <c r="E9">
        <v>0.25</v>
      </c>
      <c r="F9">
        <v>8.0000000000000007E-5</v>
      </c>
      <c r="G9">
        <v>0.40570000000000001</v>
      </c>
      <c r="H9">
        <v>0.40641300000000002</v>
      </c>
      <c r="I9" s="4">
        <v>1.7536100000000001E-3</v>
      </c>
    </row>
    <row r="10" spans="1:9" x14ac:dyDescent="0.3">
      <c r="A10">
        <v>10000</v>
      </c>
      <c r="B10">
        <v>9</v>
      </c>
      <c r="C10">
        <v>3</v>
      </c>
      <c r="D10">
        <v>9</v>
      </c>
      <c r="E10">
        <v>0.222222</v>
      </c>
      <c r="F10">
        <v>6.7000000000000002E-5</v>
      </c>
      <c r="G10">
        <v>0.37619999999999998</v>
      </c>
      <c r="H10">
        <v>0.37359900000000001</v>
      </c>
      <c r="I10" s="4">
        <v>6.9610699999999998E-3</v>
      </c>
    </row>
    <row r="11" spans="1:9" x14ac:dyDescent="0.3">
      <c r="A11">
        <v>10000</v>
      </c>
      <c r="B11">
        <v>10</v>
      </c>
      <c r="C11">
        <v>3</v>
      </c>
      <c r="D11">
        <v>10</v>
      </c>
      <c r="E11">
        <v>0.2</v>
      </c>
      <c r="F11">
        <v>3.1999999999999999E-5</v>
      </c>
      <c r="G11">
        <v>0.34399999999999997</v>
      </c>
      <c r="H11">
        <v>0.34589300000000001</v>
      </c>
      <c r="I11" s="4">
        <v>5.4740600000000002E-3</v>
      </c>
    </row>
    <row r="12" spans="1:9" x14ac:dyDescent="0.3">
      <c r="A12">
        <v>10000</v>
      </c>
      <c r="B12">
        <v>11</v>
      </c>
      <c r="C12">
        <v>3</v>
      </c>
      <c r="D12">
        <v>11</v>
      </c>
      <c r="E12">
        <v>0.18181800000000001</v>
      </c>
      <c r="F12">
        <v>1.17E-4</v>
      </c>
      <c r="G12">
        <v>0.31929999999999997</v>
      </c>
      <c r="H12">
        <v>0.32217600000000002</v>
      </c>
      <c r="I12" s="4">
        <v>8.9278699999999992E-3</v>
      </c>
    </row>
    <row r="13" spans="1:9" x14ac:dyDescent="0.3">
      <c r="A13">
        <v>10000</v>
      </c>
      <c r="B13">
        <v>12</v>
      </c>
      <c r="C13">
        <v>3</v>
      </c>
      <c r="D13">
        <v>12</v>
      </c>
      <c r="E13">
        <v>0.16666700000000001</v>
      </c>
      <c r="F13">
        <v>6.7000000000000002E-5</v>
      </c>
      <c r="G13">
        <v>0.31019999999999998</v>
      </c>
      <c r="H13">
        <v>0.30163400000000001</v>
      </c>
      <c r="I13" s="4">
        <v>2.8397519999999999E-2</v>
      </c>
    </row>
    <row r="14" spans="1:9" x14ac:dyDescent="0.3">
      <c r="A14">
        <v>10000</v>
      </c>
      <c r="B14">
        <v>13</v>
      </c>
      <c r="C14">
        <v>3</v>
      </c>
      <c r="D14">
        <v>13</v>
      </c>
      <c r="E14">
        <v>0.15384600000000001</v>
      </c>
      <c r="F14">
        <v>4.1999999999999998E-5</v>
      </c>
      <c r="G14">
        <v>0.28129999999999999</v>
      </c>
      <c r="H14">
        <v>0.28366200000000003</v>
      </c>
      <c r="I14" s="4">
        <v>8.3253700000000003E-3</v>
      </c>
    </row>
    <row r="15" spans="1:9" x14ac:dyDescent="0.3">
      <c r="A15">
        <v>10000</v>
      </c>
      <c r="B15">
        <v>14</v>
      </c>
      <c r="C15">
        <v>3</v>
      </c>
      <c r="D15">
        <v>14</v>
      </c>
      <c r="E15">
        <v>0.14285700000000001</v>
      </c>
      <c r="F15">
        <v>4.8000000000000001E-5</v>
      </c>
      <c r="G15">
        <v>0.26450000000000001</v>
      </c>
      <c r="H15">
        <v>0.26779799999999998</v>
      </c>
      <c r="I15" s="4">
        <v>1.2314810000000001E-2</v>
      </c>
    </row>
    <row r="16" spans="1:9" x14ac:dyDescent="0.3">
      <c r="A16">
        <v>10000</v>
      </c>
      <c r="B16">
        <v>15</v>
      </c>
      <c r="C16">
        <v>3</v>
      </c>
      <c r="D16">
        <v>15</v>
      </c>
      <c r="E16">
        <v>0.13333300000000001</v>
      </c>
      <c r="F16">
        <v>5.8E-5</v>
      </c>
      <c r="G16">
        <v>0.25740000000000002</v>
      </c>
      <c r="H16">
        <v>0.253687</v>
      </c>
      <c r="I16" s="4">
        <v>1.463503E-2</v>
      </c>
    </row>
    <row r="17" spans="1:9" x14ac:dyDescent="0.3">
      <c r="A17">
        <v>10000</v>
      </c>
      <c r="B17">
        <v>16</v>
      </c>
      <c r="C17">
        <v>3</v>
      </c>
      <c r="D17">
        <v>16</v>
      </c>
      <c r="E17">
        <v>0.125</v>
      </c>
      <c r="F17">
        <v>4.6999999999999997E-5</v>
      </c>
      <c r="G17">
        <v>0.24340000000000001</v>
      </c>
      <c r="H17">
        <v>0.24104999999999999</v>
      </c>
      <c r="I17" s="4">
        <v>9.7483599999999993E-3</v>
      </c>
    </row>
    <row r="18" spans="1:9" x14ac:dyDescent="0.3">
      <c r="A18">
        <v>10000</v>
      </c>
      <c r="B18">
        <v>17</v>
      </c>
      <c r="C18">
        <v>3</v>
      </c>
      <c r="D18">
        <v>17</v>
      </c>
      <c r="E18">
        <v>0.117647</v>
      </c>
      <c r="F18">
        <v>2.6999999999999999E-5</v>
      </c>
      <c r="G18">
        <v>0.2263</v>
      </c>
      <c r="H18">
        <v>0.22966400000000001</v>
      </c>
      <c r="I18" s="4">
        <v>1.4646309999999999E-2</v>
      </c>
    </row>
    <row r="19" spans="1:9" x14ac:dyDescent="0.3">
      <c r="A19">
        <v>10000</v>
      </c>
      <c r="B19">
        <v>18</v>
      </c>
      <c r="C19">
        <v>3</v>
      </c>
      <c r="D19">
        <v>18</v>
      </c>
      <c r="E19">
        <v>0.111111</v>
      </c>
      <c r="F19">
        <v>3.1999999999999999E-5</v>
      </c>
      <c r="G19">
        <v>0.22270000000000001</v>
      </c>
      <c r="H19">
        <v>0.21934799999999999</v>
      </c>
      <c r="I19" s="4">
        <v>1.5280419999999999E-2</v>
      </c>
    </row>
    <row r="20" spans="1:9" x14ac:dyDescent="0.3">
      <c r="A20">
        <v>10000</v>
      </c>
      <c r="B20">
        <v>19</v>
      </c>
      <c r="C20">
        <v>3</v>
      </c>
      <c r="D20">
        <v>19</v>
      </c>
      <c r="E20">
        <v>0.105263</v>
      </c>
      <c r="F20">
        <v>2.0999999999999999E-5</v>
      </c>
      <c r="G20">
        <v>0.20419999999999999</v>
      </c>
      <c r="H20">
        <v>0.209957</v>
      </c>
      <c r="I20" s="4">
        <v>2.7420659999999999E-2</v>
      </c>
    </row>
    <row r="21" spans="1:9" x14ac:dyDescent="0.3">
      <c r="A21">
        <v>10000</v>
      </c>
      <c r="B21">
        <v>20</v>
      </c>
      <c r="C21">
        <v>3</v>
      </c>
      <c r="D21">
        <v>20</v>
      </c>
      <c r="E21">
        <v>0.1</v>
      </c>
      <c r="F21">
        <v>3.4999999999999997E-5</v>
      </c>
      <c r="G21">
        <v>0.1958</v>
      </c>
      <c r="H21">
        <v>0.20136999999999999</v>
      </c>
      <c r="I21" s="4">
        <v>2.765855E-2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65"/>
  <sheetViews>
    <sheetView topLeftCell="A31" zoomScale="85" zoomScaleNormal="85" workbookViewId="0">
      <selection activeCell="AL26" sqref="AL26"/>
    </sheetView>
  </sheetViews>
  <sheetFormatPr defaultRowHeight="14.4" x14ac:dyDescent="0.3"/>
  <cols>
    <col min="1" max="1" width="8.6640625" customWidth="1"/>
    <col min="2" max="2" width="8.33203125" customWidth="1"/>
    <col min="3" max="3" width="12.88671875" customWidth="1"/>
    <col min="4" max="4" width="7.109375" customWidth="1"/>
    <col min="5" max="5" width="6.6640625" customWidth="1"/>
    <col min="6" max="6" width="8.33203125" customWidth="1"/>
    <col min="7" max="7" width="5.6640625" customWidth="1"/>
    <col min="8" max="8" width="5.88671875" customWidth="1"/>
    <col min="9" max="9" width="7.5546875" customWidth="1"/>
    <col min="10" max="10" width="7.44140625" customWidth="1"/>
    <col min="11" max="11" width="7.88671875" customWidth="1"/>
    <col min="12" max="12" width="8" customWidth="1"/>
    <col min="13" max="13" width="7.33203125" customWidth="1"/>
    <col min="14" max="14" width="11" customWidth="1"/>
    <col min="15" max="15" width="8.5546875" customWidth="1"/>
    <col min="16" max="16" width="11.6640625" bestFit="1" customWidth="1"/>
    <col min="17" max="17" width="9.5546875" customWidth="1"/>
    <col min="18" max="18" width="11.6640625" customWidth="1"/>
    <col min="19" max="19" width="10.5546875" customWidth="1"/>
    <col min="20" max="20" width="11.6640625" bestFit="1" customWidth="1"/>
    <col min="21" max="21" width="7.44140625" customWidth="1"/>
    <col min="22" max="22" width="12" bestFit="1" customWidth="1"/>
    <col min="23" max="23" width="8.44140625" customWidth="1"/>
    <col min="24" max="24" width="11.6640625" bestFit="1" customWidth="1"/>
    <col min="25" max="25" width="9.33203125" customWidth="1"/>
    <col min="26" max="26" width="12" bestFit="1" customWidth="1"/>
    <col min="27" max="27" width="7.6640625" customWidth="1"/>
    <col min="28" max="28" width="10.44140625" customWidth="1"/>
    <col min="29" max="29" width="8.5546875" customWidth="1"/>
    <col min="30" max="30" width="12" bestFit="1" customWidth="1"/>
    <col min="31" max="31" width="8.33203125" customWidth="1"/>
    <col min="32" max="32" width="10.33203125" customWidth="1"/>
    <col min="33" max="33" width="8.6640625" customWidth="1"/>
    <col min="34" max="34" width="12" bestFit="1" customWidth="1"/>
    <col min="35" max="35" width="9.109375" customWidth="1"/>
    <col min="36" max="36" width="14.109375" customWidth="1"/>
    <col min="37" max="37" width="9.6640625" customWidth="1"/>
    <col min="38" max="38" width="12.88671875" customWidth="1"/>
    <col min="39" max="39" width="13.109375" customWidth="1"/>
  </cols>
  <sheetData>
    <row r="1" spans="1:39" ht="21" x14ac:dyDescent="0.4">
      <c r="A1" s="1" t="s">
        <v>53</v>
      </c>
    </row>
    <row r="2" spans="1:39" ht="18" x14ac:dyDescent="0.35">
      <c r="P2" s="20" t="s">
        <v>8</v>
      </c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</row>
    <row r="3" spans="1:39" ht="28.8" x14ac:dyDescent="0.3">
      <c r="A3" s="2" t="s">
        <v>9</v>
      </c>
      <c r="B3" s="2" t="s">
        <v>1</v>
      </c>
      <c r="C3" s="2" t="s">
        <v>35</v>
      </c>
      <c r="D3" s="2" t="s">
        <v>10</v>
      </c>
      <c r="E3" s="2" t="s">
        <v>11</v>
      </c>
      <c r="F3" s="2" t="s">
        <v>12</v>
      </c>
      <c r="G3" s="2" t="s">
        <v>13</v>
      </c>
      <c r="H3" s="2" t="s">
        <v>14</v>
      </c>
      <c r="I3" s="2" t="s">
        <v>15</v>
      </c>
      <c r="J3" s="2" t="s">
        <v>16</v>
      </c>
      <c r="K3" s="2" t="s">
        <v>17</v>
      </c>
      <c r="L3" s="2" t="s">
        <v>18</v>
      </c>
      <c r="M3" s="2" t="s">
        <v>19</v>
      </c>
      <c r="N3" s="2" t="s">
        <v>54</v>
      </c>
      <c r="O3" s="2" t="s">
        <v>67</v>
      </c>
      <c r="P3" s="8" t="s">
        <v>38</v>
      </c>
      <c r="Q3" s="3" t="s">
        <v>20</v>
      </c>
      <c r="R3" s="3" t="s">
        <v>21</v>
      </c>
      <c r="S3" s="3" t="s">
        <v>22</v>
      </c>
      <c r="T3" s="8" t="s">
        <v>37</v>
      </c>
      <c r="U3" s="3" t="s">
        <v>23</v>
      </c>
      <c r="V3" s="3" t="s">
        <v>24</v>
      </c>
      <c r="W3" s="3" t="s">
        <v>25</v>
      </c>
      <c r="X3" s="8" t="s">
        <v>36</v>
      </c>
      <c r="Y3" s="3" t="s">
        <v>26</v>
      </c>
      <c r="Z3" s="3" t="s">
        <v>27</v>
      </c>
      <c r="AA3" s="3" t="s">
        <v>28</v>
      </c>
      <c r="AB3" s="8" t="s">
        <v>39</v>
      </c>
      <c r="AC3" s="3" t="s">
        <v>29</v>
      </c>
      <c r="AD3" s="3" t="s">
        <v>30</v>
      </c>
      <c r="AE3" s="3" t="s">
        <v>31</v>
      </c>
      <c r="AF3" s="8" t="s">
        <v>40</v>
      </c>
      <c r="AG3" s="3" t="s">
        <v>32</v>
      </c>
      <c r="AH3" s="3" t="s">
        <v>33</v>
      </c>
      <c r="AI3" s="3" t="s">
        <v>34</v>
      </c>
      <c r="AJ3" s="3" t="s">
        <v>60</v>
      </c>
      <c r="AK3" s="3" t="s">
        <v>66</v>
      </c>
      <c r="AL3" s="3" t="s">
        <v>61</v>
      </c>
      <c r="AM3" s="3" t="s">
        <v>62</v>
      </c>
    </row>
    <row r="4" spans="1:39" x14ac:dyDescent="0.3">
      <c r="A4">
        <v>10000</v>
      </c>
      <c r="B4">
        <v>5</v>
      </c>
      <c r="C4">
        <v>1</v>
      </c>
      <c r="D4">
        <v>3</v>
      </c>
      <c r="E4">
        <v>3</v>
      </c>
      <c r="F4">
        <v>3</v>
      </c>
      <c r="G4">
        <v>3</v>
      </c>
      <c r="H4" s="7">
        <v>3</v>
      </c>
      <c r="I4">
        <v>1</v>
      </c>
      <c r="J4">
        <v>2</v>
      </c>
      <c r="K4">
        <v>3</v>
      </c>
      <c r="L4">
        <v>4</v>
      </c>
      <c r="M4" s="7">
        <v>5</v>
      </c>
      <c r="N4">
        <f t="shared" ref="N4:N28" si="0">MIN((D4/I4),(E4/J4),(F4/K4),(G4/L4),(H4/M4))</f>
        <v>0.6</v>
      </c>
      <c r="O4" s="7">
        <v>5</v>
      </c>
      <c r="P4">
        <v>8.1400000000000005E-4</v>
      </c>
      <c r="Q4">
        <v>1.2999999999999999E-2</v>
      </c>
      <c r="R4">
        <v>1.2160841627801001E-2</v>
      </c>
      <c r="S4" s="4">
        <v>6.9004960000000004E-2</v>
      </c>
      <c r="T4">
        <v>1.22E-4</v>
      </c>
      <c r="U4">
        <v>6.3899999999999998E-2</v>
      </c>
      <c r="V4">
        <v>6.6567547727480997E-2</v>
      </c>
      <c r="W4" s="4">
        <v>4.0072799999999999E-2</v>
      </c>
      <c r="X4">
        <v>1.01E-4</v>
      </c>
      <c r="Y4">
        <v>0.15890000000000001</v>
      </c>
      <c r="Z4">
        <v>0.164024920493827</v>
      </c>
      <c r="AA4" s="4">
        <v>3.1244770000000002E-2</v>
      </c>
      <c r="AB4" s="9">
        <v>6.8999999999999997E-5</v>
      </c>
      <c r="AC4">
        <v>0.29310000000000003</v>
      </c>
      <c r="AD4">
        <v>0.29738076239597599</v>
      </c>
      <c r="AE4" s="4">
        <v>1.439489E-2</v>
      </c>
      <c r="AF4">
        <v>8.5000000000000006E-5</v>
      </c>
      <c r="AG4">
        <v>0.47110000000000002</v>
      </c>
      <c r="AH4">
        <v>0.45986592775491503</v>
      </c>
      <c r="AI4" s="4">
        <v>2.4429019999999999E-2</v>
      </c>
      <c r="AJ4">
        <f t="shared" ref="AJ4:AJ28" si="1">MIN(P4,T4,X4,AB4,AF4)</f>
        <v>6.8999999999999997E-5</v>
      </c>
      <c r="AK4">
        <v>4</v>
      </c>
      <c r="AL4" s="5">
        <v>0.29310000000000003</v>
      </c>
      <c r="AM4" s="5">
        <f t="shared" ref="AM4:AM28" si="2">AG4</f>
        <v>0.47110000000000002</v>
      </c>
    </row>
    <row r="5" spans="1:39" x14ac:dyDescent="0.3">
      <c r="A5">
        <v>10000</v>
      </c>
      <c r="B5">
        <v>5</v>
      </c>
      <c r="C5">
        <v>1</v>
      </c>
      <c r="D5">
        <v>3</v>
      </c>
      <c r="E5">
        <v>3</v>
      </c>
      <c r="F5">
        <v>3</v>
      </c>
      <c r="G5">
        <v>3</v>
      </c>
      <c r="H5" s="7">
        <v>3</v>
      </c>
      <c r="I5">
        <v>2</v>
      </c>
      <c r="J5">
        <v>3</v>
      </c>
      <c r="K5">
        <v>4</v>
      </c>
      <c r="L5">
        <v>5</v>
      </c>
      <c r="M5" s="7">
        <v>6</v>
      </c>
      <c r="N5">
        <f t="shared" si="0"/>
        <v>0.5</v>
      </c>
      <c r="O5" s="7">
        <v>5</v>
      </c>
      <c r="P5">
        <v>4.0700000000000003E-4</v>
      </c>
      <c r="Q5">
        <v>3.9399999999999998E-2</v>
      </c>
      <c r="R5">
        <v>3.6968308749999998E-2</v>
      </c>
      <c r="S5" s="4">
        <v>6.5777730000000006E-2</v>
      </c>
      <c r="T5">
        <v>8.1000000000000004E-5</v>
      </c>
      <c r="U5">
        <v>9.1700000000000004E-2</v>
      </c>
      <c r="V5">
        <v>9.5279422500000002E-2</v>
      </c>
      <c r="W5" s="4">
        <v>3.7567629999999998E-2</v>
      </c>
      <c r="X5">
        <v>7.6000000000000004E-5</v>
      </c>
      <c r="Y5">
        <v>0.17330000000000001</v>
      </c>
      <c r="Z5">
        <v>0.178542755</v>
      </c>
      <c r="AA5" s="4">
        <v>2.936414E-2</v>
      </c>
      <c r="AB5" s="9">
        <v>5.5000000000000002E-5</v>
      </c>
      <c r="AC5">
        <v>0.27829999999999999</v>
      </c>
      <c r="AD5">
        <v>0.28319725000000001</v>
      </c>
      <c r="AE5" s="4">
        <v>1.7292720000000001E-2</v>
      </c>
      <c r="AF5">
        <v>7.1000000000000005E-5</v>
      </c>
      <c r="AG5">
        <v>0.4173</v>
      </c>
      <c r="AH5">
        <v>0.40601226374999999</v>
      </c>
      <c r="AI5" s="4">
        <v>2.7801469999999998E-2</v>
      </c>
      <c r="AJ5">
        <f t="shared" si="1"/>
        <v>5.5000000000000002E-5</v>
      </c>
      <c r="AK5">
        <v>4</v>
      </c>
      <c r="AL5" s="5">
        <v>0.27829999999999999</v>
      </c>
      <c r="AM5" s="5">
        <f t="shared" si="2"/>
        <v>0.4173</v>
      </c>
    </row>
    <row r="6" spans="1:39" x14ac:dyDescent="0.3">
      <c r="A6">
        <v>10000</v>
      </c>
      <c r="B6">
        <v>5</v>
      </c>
      <c r="C6">
        <v>1</v>
      </c>
      <c r="D6">
        <v>3</v>
      </c>
      <c r="E6">
        <v>3</v>
      </c>
      <c r="F6">
        <v>3</v>
      </c>
      <c r="G6">
        <v>3</v>
      </c>
      <c r="H6" s="7">
        <v>3</v>
      </c>
      <c r="I6">
        <v>3</v>
      </c>
      <c r="J6">
        <v>4</v>
      </c>
      <c r="K6">
        <v>5</v>
      </c>
      <c r="L6">
        <v>6</v>
      </c>
      <c r="M6" s="7">
        <v>7</v>
      </c>
      <c r="N6">
        <f t="shared" si="0"/>
        <v>0.42857142857142855</v>
      </c>
      <c r="O6" s="7">
        <v>5</v>
      </c>
      <c r="P6">
        <v>2.7099999999999997E-4</v>
      </c>
      <c r="Q6">
        <v>6.1600000000000002E-2</v>
      </c>
      <c r="R6">
        <v>5.9633408989199999E-2</v>
      </c>
      <c r="S6" s="4">
        <v>3.2978010000000002E-2</v>
      </c>
      <c r="T6">
        <v>6.0999999999999999E-5</v>
      </c>
      <c r="U6">
        <v>0.1129</v>
      </c>
      <c r="V6">
        <v>0.114760169241444</v>
      </c>
      <c r="W6" s="4">
        <v>1.6209189999999998E-2</v>
      </c>
      <c r="X6">
        <v>6.0999999999999999E-5</v>
      </c>
      <c r="Y6">
        <v>0.1787</v>
      </c>
      <c r="Z6">
        <v>0.18589420742377499</v>
      </c>
      <c r="AA6" s="4">
        <v>3.870055E-2</v>
      </c>
      <c r="AB6" s="9">
        <v>4.6E-5</v>
      </c>
      <c r="AC6">
        <v>0.26860000000000001</v>
      </c>
      <c r="AD6">
        <v>0.271098895335948</v>
      </c>
      <c r="AE6" s="4">
        <v>9.2176500000000008E-3</v>
      </c>
      <c r="AF6">
        <v>6.0999999999999999E-5</v>
      </c>
      <c r="AG6">
        <v>0.37819999999999998</v>
      </c>
      <c r="AH6">
        <v>0.36861331900963201</v>
      </c>
      <c r="AI6" s="4">
        <v>2.600742E-2</v>
      </c>
      <c r="AJ6">
        <f t="shared" si="1"/>
        <v>4.6E-5</v>
      </c>
      <c r="AK6">
        <v>4</v>
      </c>
      <c r="AL6" s="5">
        <v>0.26860000000000001</v>
      </c>
      <c r="AM6" s="5">
        <f t="shared" si="2"/>
        <v>0.37819999999999998</v>
      </c>
    </row>
    <row r="7" spans="1:39" x14ac:dyDescent="0.3">
      <c r="A7">
        <v>10000</v>
      </c>
      <c r="B7">
        <v>5</v>
      </c>
      <c r="C7">
        <v>1</v>
      </c>
      <c r="D7">
        <v>3</v>
      </c>
      <c r="E7">
        <v>3</v>
      </c>
      <c r="F7">
        <v>3</v>
      </c>
      <c r="G7">
        <v>3</v>
      </c>
      <c r="H7" s="7">
        <v>3</v>
      </c>
      <c r="I7">
        <v>4</v>
      </c>
      <c r="J7">
        <v>5</v>
      </c>
      <c r="K7">
        <v>6</v>
      </c>
      <c r="L7">
        <v>7</v>
      </c>
      <c r="M7" s="7">
        <v>8</v>
      </c>
      <c r="N7">
        <f t="shared" si="0"/>
        <v>0.375</v>
      </c>
      <c r="O7" s="7">
        <v>5</v>
      </c>
      <c r="P7">
        <v>2.04E-4</v>
      </c>
      <c r="Q7">
        <v>7.9600000000000004E-2</v>
      </c>
      <c r="R7">
        <v>7.7932416643804001E-2</v>
      </c>
      <c r="S7" s="4">
        <v>2.139781E-2</v>
      </c>
      <c r="T7">
        <v>4.8999999999999998E-5</v>
      </c>
      <c r="U7">
        <v>0.12939999999999999</v>
      </c>
      <c r="V7">
        <v>0.12846096387745801</v>
      </c>
      <c r="W7" s="4">
        <v>7.3098900000000003E-3</v>
      </c>
      <c r="X7">
        <v>5.0000000000000002E-5</v>
      </c>
      <c r="Y7">
        <v>0.18340000000000001</v>
      </c>
      <c r="Z7">
        <v>0.190061412345679</v>
      </c>
      <c r="AA7" s="4">
        <v>3.5048740000000002E-2</v>
      </c>
      <c r="AB7" s="9">
        <v>3.8999999999999999E-5</v>
      </c>
      <c r="AC7">
        <v>0.25740000000000002</v>
      </c>
      <c r="AD7">
        <v>0.26158136698674</v>
      </c>
      <c r="AE7" s="4">
        <v>1.5984959999999999E-2</v>
      </c>
      <c r="AF7">
        <v>5.3000000000000001E-5</v>
      </c>
      <c r="AG7">
        <v>0.35020000000000001</v>
      </c>
      <c r="AH7">
        <v>0.34196384014631898</v>
      </c>
      <c r="AI7" s="4">
        <v>2.4084890000000001E-2</v>
      </c>
      <c r="AJ7">
        <f t="shared" si="1"/>
        <v>3.8999999999999999E-5</v>
      </c>
      <c r="AK7">
        <v>4</v>
      </c>
      <c r="AL7" s="5">
        <v>0.25740000000000002</v>
      </c>
      <c r="AM7" s="5">
        <f t="shared" si="2"/>
        <v>0.35020000000000001</v>
      </c>
    </row>
    <row r="8" spans="1:39" x14ac:dyDescent="0.3">
      <c r="A8">
        <v>10000</v>
      </c>
      <c r="B8">
        <v>5</v>
      </c>
      <c r="C8">
        <v>1</v>
      </c>
      <c r="D8">
        <v>3</v>
      </c>
      <c r="E8">
        <v>3</v>
      </c>
      <c r="F8">
        <v>3</v>
      </c>
      <c r="G8">
        <v>3</v>
      </c>
      <c r="H8" s="7">
        <v>3</v>
      </c>
      <c r="I8">
        <v>5</v>
      </c>
      <c r="J8">
        <v>6</v>
      </c>
      <c r="K8">
        <v>7</v>
      </c>
      <c r="L8">
        <v>8</v>
      </c>
      <c r="M8" s="7">
        <v>9</v>
      </c>
      <c r="N8">
        <f t="shared" si="0"/>
        <v>0.33333333333333331</v>
      </c>
      <c r="O8" s="7">
        <v>5</v>
      </c>
      <c r="P8">
        <v>1.63E-4</v>
      </c>
      <c r="Q8">
        <v>9.3200000000000005E-2</v>
      </c>
      <c r="R8">
        <v>9.2474306767570999E-2</v>
      </c>
      <c r="S8" s="4">
        <v>7.8475100000000002E-3</v>
      </c>
      <c r="T8">
        <v>4.1E-5</v>
      </c>
      <c r="U8">
        <v>0.14130000000000001</v>
      </c>
      <c r="V8">
        <v>0.13850878390275101</v>
      </c>
      <c r="W8" s="4">
        <v>2.0151909999999999E-2</v>
      </c>
      <c r="X8">
        <v>4.3000000000000002E-5</v>
      </c>
      <c r="Y8">
        <v>0.18690000000000001</v>
      </c>
      <c r="Z8">
        <v>0.19263433910816999</v>
      </c>
      <c r="AA8" s="4">
        <v>2.9767999999999999E-2</v>
      </c>
      <c r="AB8" s="9">
        <v>3.4999999999999997E-5</v>
      </c>
      <c r="AC8">
        <v>0.24940000000000001</v>
      </c>
      <c r="AD8">
        <v>0.25411455768392999</v>
      </c>
      <c r="AE8" s="4">
        <v>1.8552880000000001E-2</v>
      </c>
      <c r="AF8">
        <v>4.6999999999999997E-5</v>
      </c>
      <c r="AG8">
        <v>0.32919999999999999</v>
      </c>
      <c r="AH8">
        <v>0.32226801253757797</v>
      </c>
      <c r="AI8" s="4">
        <v>2.151001E-2</v>
      </c>
      <c r="AJ8">
        <f t="shared" si="1"/>
        <v>3.4999999999999997E-5</v>
      </c>
      <c r="AK8">
        <v>4</v>
      </c>
      <c r="AL8" s="5">
        <v>0.24940000000000001</v>
      </c>
      <c r="AM8" s="5">
        <f t="shared" si="2"/>
        <v>0.32919999999999999</v>
      </c>
    </row>
    <row r="9" spans="1:39" x14ac:dyDescent="0.3">
      <c r="A9">
        <v>10000</v>
      </c>
      <c r="B9">
        <v>5</v>
      </c>
      <c r="C9">
        <v>2</v>
      </c>
      <c r="D9">
        <v>3</v>
      </c>
      <c r="E9">
        <v>3</v>
      </c>
      <c r="F9">
        <v>3</v>
      </c>
      <c r="G9">
        <v>3</v>
      </c>
      <c r="H9" s="7">
        <v>3</v>
      </c>
      <c r="I9">
        <v>1</v>
      </c>
      <c r="J9">
        <v>2</v>
      </c>
      <c r="K9">
        <v>3</v>
      </c>
      <c r="L9">
        <v>4</v>
      </c>
      <c r="M9" s="7">
        <v>5</v>
      </c>
      <c r="N9">
        <f t="shared" si="0"/>
        <v>0.6</v>
      </c>
      <c r="O9" s="7">
        <v>5</v>
      </c>
      <c r="P9">
        <v>8.1300000000000003E-4</v>
      </c>
      <c r="Q9">
        <v>2E-3</v>
      </c>
      <c r="R9">
        <v>1.317154236544E-3</v>
      </c>
      <c r="S9" s="4">
        <v>0.51842505999999999</v>
      </c>
      <c r="T9">
        <v>2.0699999999999999E-4</v>
      </c>
      <c r="U9">
        <v>2.53E-2</v>
      </c>
      <c r="V9">
        <v>2.7396786399958999E-2</v>
      </c>
      <c r="W9" s="4">
        <v>7.6534030000000003E-2</v>
      </c>
      <c r="X9">
        <v>1.66E-4</v>
      </c>
      <c r="Y9">
        <v>0.1206</v>
      </c>
      <c r="Z9">
        <v>0.11969863760175201</v>
      </c>
      <c r="AA9" s="4">
        <v>7.5302600000000004E-3</v>
      </c>
      <c r="AB9">
        <v>3.1100000000000002E-4</v>
      </c>
      <c r="AC9">
        <v>0.29370000000000002</v>
      </c>
      <c r="AD9">
        <v>0.29628561668852399</v>
      </c>
      <c r="AE9" s="4">
        <v>8.72677E-3</v>
      </c>
      <c r="AF9" s="9">
        <v>1.3899999999999999E-4</v>
      </c>
      <c r="AG9">
        <v>0.55840000000000001</v>
      </c>
      <c r="AH9">
        <v>0.55530180507322202</v>
      </c>
      <c r="AI9" s="4">
        <v>5.5792999999999997E-3</v>
      </c>
      <c r="AJ9">
        <f t="shared" si="1"/>
        <v>1.3899999999999999E-4</v>
      </c>
      <c r="AK9">
        <v>5</v>
      </c>
      <c r="AL9">
        <v>0.55840000000000001</v>
      </c>
      <c r="AM9">
        <f t="shared" si="2"/>
        <v>0.55840000000000001</v>
      </c>
    </row>
    <row r="10" spans="1:39" x14ac:dyDescent="0.3">
      <c r="A10">
        <v>10000</v>
      </c>
      <c r="B10">
        <v>5</v>
      </c>
      <c r="C10">
        <v>2</v>
      </c>
      <c r="D10">
        <v>3</v>
      </c>
      <c r="E10">
        <v>3</v>
      </c>
      <c r="F10">
        <v>3</v>
      </c>
      <c r="G10">
        <v>3</v>
      </c>
      <c r="H10" s="7">
        <v>3</v>
      </c>
      <c r="I10">
        <v>2</v>
      </c>
      <c r="J10">
        <v>3</v>
      </c>
      <c r="K10">
        <v>4</v>
      </c>
      <c r="L10">
        <v>5</v>
      </c>
      <c r="M10" s="7">
        <v>6</v>
      </c>
      <c r="N10">
        <f t="shared" si="0"/>
        <v>0.5</v>
      </c>
      <c r="O10" s="7">
        <v>5</v>
      </c>
      <c r="P10">
        <v>4.0700000000000003E-4</v>
      </c>
      <c r="Q10">
        <v>1.24E-2</v>
      </c>
      <c r="R10">
        <v>1.0785054667919E-2</v>
      </c>
      <c r="S10" s="4">
        <v>0.14973918999999999</v>
      </c>
      <c r="T10">
        <v>1.3799999999999999E-4</v>
      </c>
      <c r="U10">
        <v>5.0799999999999998E-2</v>
      </c>
      <c r="V10">
        <v>5.3923406773561E-2</v>
      </c>
      <c r="W10" s="4">
        <v>5.7923019999999999E-2</v>
      </c>
      <c r="X10">
        <v>1.25E-4</v>
      </c>
      <c r="Y10">
        <v>0.14610000000000001</v>
      </c>
      <c r="Z10">
        <v>0.14662159044331699</v>
      </c>
      <c r="AA10" s="4">
        <v>3.5573900000000001E-3</v>
      </c>
      <c r="AB10">
        <v>2.4899999999999998E-4</v>
      </c>
      <c r="AC10">
        <v>0.29360000000000003</v>
      </c>
      <c r="AD10">
        <v>0.29409068032187202</v>
      </c>
      <c r="AE10" s="4">
        <v>1.66847E-3</v>
      </c>
      <c r="AF10" s="9">
        <v>1.16E-4</v>
      </c>
      <c r="AG10">
        <v>0.49709999999999999</v>
      </c>
      <c r="AH10">
        <v>0.494579267793331</v>
      </c>
      <c r="AI10" s="4">
        <v>5.0967199999999999E-3</v>
      </c>
      <c r="AJ10">
        <f t="shared" si="1"/>
        <v>1.16E-4</v>
      </c>
      <c r="AK10">
        <v>5</v>
      </c>
      <c r="AL10">
        <v>0.49709999999999999</v>
      </c>
      <c r="AM10">
        <f t="shared" si="2"/>
        <v>0.49709999999999999</v>
      </c>
    </row>
    <row r="11" spans="1:39" x14ac:dyDescent="0.3">
      <c r="A11">
        <v>10000</v>
      </c>
      <c r="B11">
        <v>5</v>
      </c>
      <c r="C11">
        <v>2</v>
      </c>
      <c r="D11">
        <v>3</v>
      </c>
      <c r="E11">
        <v>3</v>
      </c>
      <c r="F11">
        <v>3</v>
      </c>
      <c r="G11">
        <v>3</v>
      </c>
      <c r="H11" s="7">
        <v>3</v>
      </c>
      <c r="I11">
        <v>3</v>
      </c>
      <c r="J11">
        <v>4</v>
      </c>
      <c r="K11">
        <v>5</v>
      </c>
      <c r="L11">
        <v>6</v>
      </c>
      <c r="M11" s="7">
        <v>7</v>
      </c>
      <c r="N11">
        <f t="shared" si="0"/>
        <v>0.42857142857142855</v>
      </c>
      <c r="O11" s="7">
        <v>5</v>
      </c>
      <c r="P11">
        <v>2.7099999999999997E-4</v>
      </c>
      <c r="Q11">
        <v>2.7699999999999999E-2</v>
      </c>
      <c r="R11">
        <v>2.5902071765047E-2</v>
      </c>
      <c r="S11" s="4">
        <v>6.941253E-2</v>
      </c>
      <c r="T11">
        <v>1.03E-4</v>
      </c>
      <c r="U11">
        <v>7.1499999999999994E-2</v>
      </c>
      <c r="V11">
        <v>7.6382111986093001E-2</v>
      </c>
      <c r="W11" s="4">
        <v>6.391695E-2</v>
      </c>
      <c r="X11">
        <v>1E-4</v>
      </c>
      <c r="Y11">
        <v>0.16250000000000001</v>
      </c>
      <c r="Z11">
        <v>0.16284920603421801</v>
      </c>
      <c r="AA11" s="4">
        <v>2.1443500000000002E-3</v>
      </c>
      <c r="AB11">
        <v>2.0699999999999999E-4</v>
      </c>
      <c r="AC11">
        <v>0.28710000000000002</v>
      </c>
      <c r="AD11">
        <v>0.28705363212861301</v>
      </c>
      <c r="AE11" s="4">
        <v>1.6153000000000001E-4</v>
      </c>
      <c r="AF11" s="9">
        <v>9.8999999999999994E-5</v>
      </c>
      <c r="AG11">
        <v>0.45119999999999999</v>
      </c>
      <c r="AH11">
        <v>0.44781297808602899</v>
      </c>
      <c r="AI11" s="4">
        <v>7.5634700000000001E-3</v>
      </c>
      <c r="AJ11">
        <f t="shared" si="1"/>
        <v>9.8999999999999994E-5</v>
      </c>
      <c r="AK11">
        <v>5</v>
      </c>
      <c r="AL11">
        <v>0.45119999999999999</v>
      </c>
      <c r="AM11">
        <f t="shared" si="2"/>
        <v>0.45119999999999999</v>
      </c>
    </row>
    <row r="12" spans="1:39" x14ac:dyDescent="0.3">
      <c r="A12">
        <v>10000</v>
      </c>
      <c r="B12">
        <v>5</v>
      </c>
      <c r="C12">
        <v>2</v>
      </c>
      <c r="D12">
        <v>3</v>
      </c>
      <c r="E12">
        <v>3</v>
      </c>
      <c r="F12">
        <v>3</v>
      </c>
      <c r="G12">
        <v>3</v>
      </c>
      <c r="H12" s="7">
        <v>3</v>
      </c>
      <c r="I12">
        <v>4</v>
      </c>
      <c r="J12">
        <v>5</v>
      </c>
      <c r="K12">
        <v>6</v>
      </c>
      <c r="L12">
        <v>7</v>
      </c>
      <c r="M12" s="7">
        <v>8</v>
      </c>
      <c r="N12">
        <f t="shared" si="0"/>
        <v>0.375</v>
      </c>
      <c r="O12" s="7">
        <v>5</v>
      </c>
      <c r="P12">
        <v>1.5300000000000001E-4</v>
      </c>
      <c r="Q12">
        <v>4.1200000000000001E-2</v>
      </c>
      <c r="R12">
        <v>4.1799978727508999E-2</v>
      </c>
      <c r="S12" s="4">
        <v>1.435357E-2</v>
      </c>
      <c r="T12">
        <v>1.2E-4</v>
      </c>
      <c r="U12">
        <v>9.8199999999999996E-2</v>
      </c>
      <c r="V12">
        <v>9.4033428009400996E-2</v>
      </c>
      <c r="W12" s="4">
        <v>4.4309479999999998E-2</v>
      </c>
      <c r="X12">
        <v>8.8999999999999995E-5</v>
      </c>
      <c r="Y12">
        <v>0.16700000000000001</v>
      </c>
      <c r="Z12">
        <v>0.17295090142338301</v>
      </c>
      <c r="AA12" s="4">
        <v>3.4408040000000001E-2</v>
      </c>
      <c r="AB12">
        <v>7.4999999999999993E-5</v>
      </c>
      <c r="AC12">
        <v>0.28460000000000002</v>
      </c>
      <c r="AD12">
        <v>0.27920291109464601</v>
      </c>
      <c r="AE12" s="4">
        <v>1.933035E-2</v>
      </c>
      <c r="AF12" s="9">
        <v>7.7000000000000001E-5</v>
      </c>
      <c r="AG12">
        <v>0.40899999999999997</v>
      </c>
      <c r="AH12">
        <v>0.41201278074506098</v>
      </c>
      <c r="AI12" s="4">
        <v>7.3123499999999996E-3</v>
      </c>
      <c r="AJ12">
        <f t="shared" si="1"/>
        <v>7.4999999999999993E-5</v>
      </c>
      <c r="AK12">
        <v>5</v>
      </c>
      <c r="AL12">
        <v>0.40899999999999997</v>
      </c>
      <c r="AM12">
        <f t="shared" si="2"/>
        <v>0.40899999999999997</v>
      </c>
    </row>
    <row r="13" spans="1:39" x14ac:dyDescent="0.3">
      <c r="A13">
        <v>10000</v>
      </c>
      <c r="B13">
        <v>5</v>
      </c>
      <c r="C13">
        <v>2</v>
      </c>
      <c r="D13">
        <v>3</v>
      </c>
      <c r="E13">
        <v>3</v>
      </c>
      <c r="F13">
        <v>3</v>
      </c>
      <c r="G13">
        <v>3</v>
      </c>
      <c r="H13" s="7">
        <v>3</v>
      </c>
      <c r="I13">
        <v>5</v>
      </c>
      <c r="J13">
        <v>6</v>
      </c>
      <c r="K13">
        <v>7</v>
      </c>
      <c r="L13">
        <v>8</v>
      </c>
      <c r="M13" s="7">
        <v>9</v>
      </c>
      <c r="N13">
        <f t="shared" si="0"/>
        <v>0.33333333333333331</v>
      </c>
      <c r="O13" s="7">
        <v>5</v>
      </c>
      <c r="P13">
        <v>1.2300000000000001E-4</v>
      </c>
      <c r="Q13">
        <v>5.6099999999999997E-2</v>
      </c>
      <c r="R13">
        <v>5.6430270495276998E-2</v>
      </c>
      <c r="S13" s="4">
        <v>5.8527199999999996E-3</v>
      </c>
      <c r="T13">
        <v>1E-4</v>
      </c>
      <c r="U13">
        <v>0.1135</v>
      </c>
      <c r="V13">
        <v>0.10780344012684299</v>
      </c>
      <c r="W13" s="4">
        <v>5.2842100000000003E-2</v>
      </c>
      <c r="X13">
        <v>7.7000000000000001E-5</v>
      </c>
      <c r="Y13">
        <v>0.1724</v>
      </c>
      <c r="Z13">
        <v>0.179539967915926</v>
      </c>
      <c r="AA13" s="4">
        <v>3.9768129999999999E-2</v>
      </c>
      <c r="AB13" s="9">
        <v>6.4999999999999994E-5</v>
      </c>
      <c r="AC13">
        <v>0.27710000000000001</v>
      </c>
      <c r="AD13">
        <v>0.271891077333971</v>
      </c>
      <c r="AE13" s="4">
        <v>1.9158120000000001E-2</v>
      </c>
      <c r="AF13">
        <v>6.8999999999999997E-5</v>
      </c>
      <c r="AG13">
        <v>0.38090000000000002</v>
      </c>
      <c r="AH13">
        <v>0.38433524412798298</v>
      </c>
      <c r="AI13" s="4">
        <v>8.9381400000000007E-3</v>
      </c>
      <c r="AJ13">
        <f t="shared" si="1"/>
        <v>6.4999999999999994E-5</v>
      </c>
      <c r="AK13">
        <v>4</v>
      </c>
      <c r="AL13" s="5">
        <v>0.27710000000000001</v>
      </c>
      <c r="AM13" s="5">
        <f t="shared" si="2"/>
        <v>0.38090000000000002</v>
      </c>
    </row>
    <row r="14" spans="1:39" x14ac:dyDescent="0.3">
      <c r="A14">
        <v>10000</v>
      </c>
      <c r="B14">
        <v>5</v>
      </c>
      <c r="C14">
        <v>3</v>
      </c>
      <c r="D14">
        <v>3</v>
      </c>
      <c r="E14">
        <v>3</v>
      </c>
      <c r="F14">
        <v>3</v>
      </c>
      <c r="G14">
        <v>3</v>
      </c>
      <c r="H14" s="7">
        <v>3</v>
      </c>
      <c r="I14">
        <v>1</v>
      </c>
      <c r="J14">
        <v>2</v>
      </c>
      <c r="K14">
        <v>3</v>
      </c>
      <c r="L14">
        <v>4</v>
      </c>
      <c r="M14" s="7">
        <v>5</v>
      </c>
      <c r="N14">
        <f t="shared" si="0"/>
        <v>0.6</v>
      </c>
      <c r="O14" s="7">
        <v>5</v>
      </c>
      <c r="P14">
        <v>1.263E-3</v>
      </c>
      <c r="Q14">
        <v>1E-4</v>
      </c>
      <c r="R14">
        <v>1.6243709035099999E-4</v>
      </c>
      <c r="S14" s="4">
        <v>0.38437705</v>
      </c>
      <c r="T14">
        <v>3.8999999999999999E-4</v>
      </c>
      <c r="U14">
        <v>1.0500000000000001E-2</v>
      </c>
      <c r="V14">
        <v>1.2211944454301E-2</v>
      </c>
      <c r="W14" s="4">
        <v>0.14018607</v>
      </c>
      <c r="X14">
        <v>2.81E-4</v>
      </c>
      <c r="Y14">
        <v>9.1399999999999995E-2</v>
      </c>
      <c r="Z14">
        <v>8.900993390254E-2</v>
      </c>
      <c r="AA14" s="4">
        <v>2.6851679999999999E-2</v>
      </c>
      <c r="AB14" s="9">
        <v>1.4100000000000001E-4</v>
      </c>
      <c r="AC14">
        <v>0.28739999999999999</v>
      </c>
      <c r="AD14">
        <v>0.284031027981892</v>
      </c>
      <c r="AE14" s="4">
        <v>1.186128E-2</v>
      </c>
      <c r="AF14">
        <v>1.84E-4</v>
      </c>
      <c r="AG14">
        <v>0.61060000000000003</v>
      </c>
      <c r="AH14">
        <v>0.61458465657091599</v>
      </c>
      <c r="AI14" s="4">
        <v>6.4834999999999997E-3</v>
      </c>
      <c r="AJ14">
        <f t="shared" si="1"/>
        <v>1.4100000000000001E-4</v>
      </c>
      <c r="AK14">
        <v>4</v>
      </c>
      <c r="AL14" s="5">
        <v>0.28739999999999999</v>
      </c>
      <c r="AM14" s="5">
        <f t="shared" si="2"/>
        <v>0.61060000000000003</v>
      </c>
    </row>
    <row r="15" spans="1:39" x14ac:dyDescent="0.3">
      <c r="A15">
        <v>10000</v>
      </c>
      <c r="B15">
        <v>5</v>
      </c>
      <c r="C15">
        <v>3</v>
      </c>
      <c r="D15">
        <v>3</v>
      </c>
      <c r="E15">
        <v>3</v>
      </c>
      <c r="F15">
        <v>3</v>
      </c>
      <c r="G15">
        <v>3</v>
      </c>
      <c r="H15" s="7">
        <v>3</v>
      </c>
      <c r="I15">
        <v>2</v>
      </c>
      <c r="J15">
        <v>3</v>
      </c>
      <c r="K15">
        <v>4</v>
      </c>
      <c r="L15">
        <v>5</v>
      </c>
      <c r="M15" s="7">
        <v>6</v>
      </c>
      <c r="N15">
        <f t="shared" si="0"/>
        <v>0.5</v>
      </c>
      <c r="O15" s="7">
        <v>5</v>
      </c>
      <c r="P15">
        <v>6.3100000000000005E-4</v>
      </c>
      <c r="Q15">
        <v>4.1999999999999997E-3</v>
      </c>
      <c r="R15">
        <v>3.498398685234E-3</v>
      </c>
      <c r="S15" s="4">
        <v>0.20054927</v>
      </c>
      <c r="T15">
        <v>2.5999999999999998E-4</v>
      </c>
      <c r="U15">
        <v>2.9499999999999998E-2</v>
      </c>
      <c r="V15">
        <v>3.2242217522645999E-2</v>
      </c>
      <c r="W15" s="4">
        <v>8.5050520000000004E-2</v>
      </c>
      <c r="X15">
        <v>2.1100000000000001E-4</v>
      </c>
      <c r="Y15">
        <v>0.1235</v>
      </c>
      <c r="Z15">
        <v>0.12067722998857899</v>
      </c>
      <c r="AA15" s="4">
        <v>2.339107E-2</v>
      </c>
      <c r="AB15" s="9">
        <v>1.13E-4</v>
      </c>
      <c r="AC15">
        <v>0.29559999999999997</v>
      </c>
      <c r="AD15">
        <v>0.291691733224612</v>
      </c>
      <c r="AE15" s="4">
        <v>1.339862E-2</v>
      </c>
      <c r="AF15">
        <v>1.5300000000000001E-4</v>
      </c>
      <c r="AG15">
        <v>0.54720000000000002</v>
      </c>
      <c r="AH15">
        <v>0.55189042057892801</v>
      </c>
      <c r="AI15" s="4">
        <v>8.4988300000000006E-3</v>
      </c>
      <c r="AJ15">
        <f t="shared" si="1"/>
        <v>1.13E-4</v>
      </c>
      <c r="AK15">
        <v>4</v>
      </c>
      <c r="AL15" s="5">
        <v>0.29559999999999997</v>
      </c>
      <c r="AM15" s="5">
        <f t="shared" si="2"/>
        <v>0.54720000000000002</v>
      </c>
    </row>
    <row r="16" spans="1:39" x14ac:dyDescent="0.3">
      <c r="A16">
        <v>10000</v>
      </c>
      <c r="B16">
        <v>5</v>
      </c>
      <c r="C16">
        <v>3</v>
      </c>
      <c r="D16">
        <v>3</v>
      </c>
      <c r="E16">
        <v>3</v>
      </c>
      <c r="F16">
        <v>3</v>
      </c>
      <c r="G16">
        <v>3</v>
      </c>
      <c r="H16" s="7">
        <v>3</v>
      </c>
      <c r="I16">
        <v>3</v>
      </c>
      <c r="J16">
        <v>4</v>
      </c>
      <c r="K16">
        <v>5</v>
      </c>
      <c r="L16">
        <v>6</v>
      </c>
      <c r="M16" s="7">
        <v>7</v>
      </c>
      <c r="N16">
        <f t="shared" si="0"/>
        <v>0.42857142857142855</v>
      </c>
      <c r="O16" s="7">
        <v>5</v>
      </c>
      <c r="P16">
        <v>4.2099999999999999E-4</v>
      </c>
      <c r="Q16">
        <v>1.4800000000000001E-2</v>
      </c>
      <c r="R16">
        <v>1.2300997254066999E-2</v>
      </c>
      <c r="S16" s="4">
        <v>0.20315448</v>
      </c>
      <c r="T16">
        <v>1.95E-4</v>
      </c>
      <c r="U16">
        <v>4.9299999999999997E-2</v>
      </c>
      <c r="V16">
        <v>5.3052531066103997E-2</v>
      </c>
      <c r="W16" s="4">
        <v>7.0732370000000003E-2</v>
      </c>
      <c r="X16">
        <v>1.6899999999999999E-4</v>
      </c>
      <c r="Y16">
        <v>0.1434</v>
      </c>
      <c r="Z16">
        <v>0.14225489649909601</v>
      </c>
      <c r="AA16" s="4">
        <v>8.0496600000000001E-3</v>
      </c>
      <c r="AB16" s="9">
        <v>9.3999999999999994E-5</v>
      </c>
      <c r="AC16">
        <v>0.29459999999999997</v>
      </c>
      <c r="AD16">
        <v>0.29075137907634202</v>
      </c>
      <c r="AE16" s="4">
        <v>1.323681E-2</v>
      </c>
      <c r="AF16">
        <v>1.3100000000000001E-4</v>
      </c>
      <c r="AG16">
        <v>0.49790000000000001</v>
      </c>
      <c r="AH16">
        <v>0.50164019610439103</v>
      </c>
      <c r="AI16" s="4">
        <v>7.4559300000000004E-3</v>
      </c>
      <c r="AJ16">
        <f t="shared" si="1"/>
        <v>9.3999999999999994E-5</v>
      </c>
      <c r="AK16">
        <v>4</v>
      </c>
      <c r="AL16" s="5">
        <v>0.29459999999999997</v>
      </c>
      <c r="AM16" s="5">
        <f t="shared" si="2"/>
        <v>0.49790000000000001</v>
      </c>
    </row>
    <row r="17" spans="1:39" x14ac:dyDescent="0.3">
      <c r="A17">
        <v>10000</v>
      </c>
      <c r="B17">
        <v>5</v>
      </c>
      <c r="C17">
        <v>3</v>
      </c>
      <c r="D17">
        <v>3</v>
      </c>
      <c r="E17">
        <v>3</v>
      </c>
      <c r="F17">
        <v>3</v>
      </c>
      <c r="G17">
        <v>3</v>
      </c>
      <c r="H17" s="7">
        <v>3</v>
      </c>
      <c r="I17">
        <v>4</v>
      </c>
      <c r="J17">
        <v>5</v>
      </c>
      <c r="K17">
        <v>6</v>
      </c>
      <c r="L17">
        <v>7</v>
      </c>
      <c r="M17" s="7">
        <v>8</v>
      </c>
      <c r="N17">
        <f t="shared" si="0"/>
        <v>0.375</v>
      </c>
      <c r="O17" s="7">
        <v>5</v>
      </c>
      <c r="P17">
        <v>3.1599999999999998E-4</v>
      </c>
      <c r="Q17">
        <v>2.6100000000000002E-2</v>
      </c>
      <c r="R17">
        <v>2.4209367651910001E-2</v>
      </c>
      <c r="S17" s="4">
        <v>7.8095070000000003E-2</v>
      </c>
      <c r="T17">
        <v>1.56E-4</v>
      </c>
      <c r="U17">
        <v>6.6799999999999998E-2</v>
      </c>
      <c r="V17">
        <v>7.1322932536792005E-2</v>
      </c>
      <c r="W17" s="4">
        <v>6.341484E-2</v>
      </c>
      <c r="X17">
        <v>1.3999999999999999E-4</v>
      </c>
      <c r="Y17">
        <v>0.1613</v>
      </c>
      <c r="Z17">
        <v>0.156757082517503</v>
      </c>
      <c r="AA17" s="4">
        <v>2.8980619999999999E-2</v>
      </c>
      <c r="AB17" s="9">
        <v>8.1000000000000004E-5</v>
      </c>
      <c r="AC17">
        <v>0.28989999999999999</v>
      </c>
      <c r="AD17">
        <v>0.28623977500065201</v>
      </c>
      <c r="AE17" s="4">
        <v>1.278727E-2</v>
      </c>
      <c r="AF17">
        <v>1.15E-4</v>
      </c>
      <c r="AG17">
        <v>0.45590000000000003</v>
      </c>
      <c r="AH17">
        <v>0.461470842293143</v>
      </c>
      <c r="AI17" s="4">
        <v>1.207193E-2</v>
      </c>
      <c r="AJ17">
        <f t="shared" si="1"/>
        <v>8.1000000000000004E-5</v>
      </c>
      <c r="AK17">
        <v>4</v>
      </c>
      <c r="AL17" s="5">
        <v>0.28989999999999999</v>
      </c>
      <c r="AM17" s="5">
        <f t="shared" si="2"/>
        <v>0.45590000000000003</v>
      </c>
    </row>
    <row r="18" spans="1:39" x14ac:dyDescent="0.3">
      <c r="A18">
        <v>10000</v>
      </c>
      <c r="B18">
        <v>5</v>
      </c>
      <c r="C18">
        <v>3</v>
      </c>
      <c r="D18">
        <v>3</v>
      </c>
      <c r="E18">
        <v>3</v>
      </c>
      <c r="F18">
        <v>3</v>
      </c>
      <c r="G18">
        <v>3</v>
      </c>
      <c r="H18" s="7">
        <v>3</v>
      </c>
      <c r="I18">
        <v>5</v>
      </c>
      <c r="J18">
        <v>6</v>
      </c>
      <c r="K18">
        <v>7</v>
      </c>
      <c r="L18">
        <v>8</v>
      </c>
      <c r="M18" s="7">
        <v>9</v>
      </c>
      <c r="N18">
        <f t="shared" si="0"/>
        <v>0.33333333333333331</v>
      </c>
      <c r="O18" s="7">
        <v>5</v>
      </c>
      <c r="P18">
        <v>2.5300000000000002E-4</v>
      </c>
      <c r="Q18">
        <v>3.7900000000000003E-2</v>
      </c>
      <c r="R18">
        <v>3.6830150838309997E-2</v>
      </c>
      <c r="S18" s="4">
        <v>2.9048190000000002E-2</v>
      </c>
      <c r="T18">
        <v>1.2999999999999999E-4</v>
      </c>
      <c r="U18">
        <v>8.3799999999999999E-2</v>
      </c>
      <c r="V18">
        <v>8.6530736649823997E-2</v>
      </c>
      <c r="W18" s="4">
        <v>3.1558000000000003E-2</v>
      </c>
      <c r="X18">
        <v>1.2E-4</v>
      </c>
      <c r="Y18">
        <v>0.17119999999999999</v>
      </c>
      <c r="Z18">
        <v>0.16668554707905001</v>
      </c>
      <c r="AA18" s="4">
        <v>2.7083650000000001E-2</v>
      </c>
      <c r="AB18" s="9">
        <v>7.1000000000000005E-5</v>
      </c>
      <c r="AC18">
        <v>0.28189999999999998</v>
      </c>
      <c r="AD18">
        <v>0.280608847522135</v>
      </c>
      <c r="AE18" s="4">
        <v>4.6012500000000003E-3</v>
      </c>
      <c r="AF18">
        <v>1.02E-4</v>
      </c>
      <c r="AG18">
        <v>0.42520000000000002</v>
      </c>
      <c r="AH18">
        <v>0.42934471791068002</v>
      </c>
      <c r="AI18" s="4">
        <v>9.6535900000000001E-3</v>
      </c>
      <c r="AJ18">
        <f t="shared" si="1"/>
        <v>7.1000000000000005E-5</v>
      </c>
      <c r="AK18">
        <v>4</v>
      </c>
      <c r="AL18" s="5">
        <v>0.28189999999999998</v>
      </c>
      <c r="AM18" s="5">
        <f t="shared" si="2"/>
        <v>0.42520000000000002</v>
      </c>
    </row>
    <row r="19" spans="1:39" x14ac:dyDescent="0.3">
      <c r="A19">
        <v>10000</v>
      </c>
      <c r="B19">
        <v>5</v>
      </c>
      <c r="C19">
        <v>4</v>
      </c>
      <c r="D19">
        <v>3</v>
      </c>
      <c r="E19">
        <v>3</v>
      </c>
      <c r="F19">
        <v>3</v>
      </c>
      <c r="G19">
        <v>3</v>
      </c>
      <c r="H19" s="7">
        <v>3</v>
      </c>
      <c r="I19">
        <v>1</v>
      </c>
      <c r="J19">
        <v>2</v>
      </c>
      <c r="K19">
        <v>3</v>
      </c>
      <c r="L19">
        <v>4</v>
      </c>
      <c r="M19" s="7">
        <v>5</v>
      </c>
      <c r="N19">
        <f t="shared" si="0"/>
        <v>0.6</v>
      </c>
      <c r="O19" s="7">
        <v>5</v>
      </c>
      <c r="P19">
        <v>8.1599999999999999E-4</v>
      </c>
      <c r="Q19">
        <v>1E-4</v>
      </c>
      <c r="R19">
        <v>2.1268492235E-5</v>
      </c>
      <c r="S19" s="4">
        <v>3.7017907499999998</v>
      </c>
      <c r="T19">
        <v>5.8600000000000004E-4</v>
      </c>
      <c r="U19">
        <v>6.1000000000000004E-3</v>
      </c>
      <c r="V19">
        <v>5.6745712455780004E-3</v>
      </c>
      <c r="W19" s="4">
        <v>7.4971079999999996E-2</v>
      </c>
      <c r="X19">
        <v>2.7700000000000001E-4</v>
      </c>
      <c r="Y19">
        <v>7.0300000000000001E-2</v>
      </c>
      <c r="Z19">
        <v>6.7266395459204001E-2</v>
      </c>
      <c r="AA19" s="4">
        <v>4.5098369999999999E-2</v>
      </c>
      <c r="AB19">
        <v>2.9700000000000001E-4</v>
      </c>
      <c r="AC19">
        <v>0.26290000000000002</v>
      </c>
      <c r="AD19">
        <v>0.26940654045428403</v>
      </c>
      <c r="AE19" s="4">
        <v>2.415138E-2</v>
      </c>
      <c r="AF19" s="9">
        <v>2.4699999999999999E-4</v>
      </c>
      <c r="AG19">
        <v>0.66059999999999997</v>
      </c>
      <c r="AH19">
        <v>0.65763122434869903</v>
      </c>
      <c r="AI19" s="4">
        <v>4.5143500000000003E-3</v>
      </c>
      <c r="AJ19">
        <f t="shared" si="1"/>
        <v>2.4699999999999999E-4</v>
      </c>
      <c r="AK19">
        <v>5</v>
      </c>
      <c r="AL19">
        <v>0.66059999999999997</v>
      </c>
      <c r="AM19">
        <f t="shared" si="2"/>
        <v>0.66059999999999997</v>
      </c>
    </row>
    <row r="20" spans="1:39" x14ac:dyDescent="0.3">
      <c r="A20">
        <v>10000</v>
      </c>
      <c r="B20">
        <v>5</v>
      </c>
      <c r="C20">
        <v>4</v>
      </c>
      <c r="D20">
        <v>3</v>
      </c>
      <c r="E20">
        <v>3</v>
      </c>
      <c r="F20">
        <v>3</v>
      </c>
      <c r="G20">
        <v>3</v>
      </c>
      <c r="H20" s="7">
        <v>3</v>
      </c>
      <c r="I20">
        <v>2</v>
      </c>
      <c r="J20">
        <v>3</v>
      </c>
      <c r="K20">
        <v>4</v>
      </c>
      <c r="L20">
        <v>5</v>
      </c>
      <c r="M20" s="7">
        <v>6</v>
      </c>
      <c r="N20">
        <f t="shared" si="0"/>
        <v>0.5</v>
      </c>
      <c r="O20" s="7">
        <v>5</v>
      </c>
      <c r="P20">
        <v>4.08E-4</v>
      </c>
      <c r="Q20">
        <v>1.9E-3</v>
      </c>
      <c r="R20">
        <v>1.1930702093090001E-3</v>
      </c>
      <c r="S20" s="4">
        <v>0.59252992000000004</v>
      </c>
      <c r="T20">
        <v>3.9100000000000002E-4</v>
      </c>
      <c r="U20">
        <v>2.0899999999999998E-2</v>
      </c>
      <c r="V20">
        <v>1.9868755919924999E-2</v>
      </c>
      <c r="W20" s="4">
        <v>5.1902799999999999E-2</v>
      </c>
      <c r="X20">
        <v>2.0799999999999999E-4</v>
      </c>
      <c r="Y20">
        <v>0.10150000000000001</v>
      </c>
      <c r="Z20">
        <v>9.9992526957132996E-2</v>
      </c>
      <c r="AA20" s="4">
        <v>1.507586E-2</v>
      </c>
      <c r="AB20">
        <v>2.3800000000000001E-4</v>
      </c>
      <c r="AC20">
        <v>0.28039999999999998</v>
      </c>
      <c r="AD20">
        <v>0.28472936636954499</v>
      </c>
      <c r="AE20" s="4">
        <v>1.52052E-2</v>
      </c>
      <c r="AF20" s="9">
        <v>2.0599999999999999E-4</v>
      </c>
      <c r="AG20">
        <v>0.59530000000000005</v>
      </c>
      <c r="AH20">
        <v>0.59421628054408804</v>
      </c>
      <c r="AI20" s="4">
        <v>1.8237800000000001E-3</v>
      </c>
      <c r="AJ20">
        <f t="shared" si="1"/>
        <v>2.0599999999999999E-4</v>
      </c>
      <c r="AK20">
        <v>5</v>
      </c>
      <c r="AL20">
        <v>0.59530000000000005</v>
      </c>
      <c r="AM20">
        <f t="shared" si="2"/>
        <v>0.59530000000000005</v>
      </c>
    </row>
    <row r="21" spans="1:39" x14ac:dyDescent="0.3">
      <c r="A21">
        <v>10000</v>
      </c>
      <c r="B21">
        <v>5</v>
      </c>
      <c r="C21">
        <v>4</v>
      </c>
      <c r="D21">
        <v>3</v>
      </c>
      <c r="E21">
        <v>3</v>
      </c>
      <c r="F21">
        <v>3</v>
      </c>
      <c r="G21">
        <v>3</v>
      </c>
      <c r="H21" s="7">
        <v>3</v>
      </c>
      <c r="I21">
        <v>3</v>
      </c>
      <c r="J21">
        <v>4</v>
      </c>
      <c r="K21">
        <v>5</v>
      </c>
      <c r="L21">
        <v>6</v>
      </c>
      <c r="M21" s="7">
        <v>7</v>
      </c>
      <c r="N21">
        <f t="shared" si="0"/>
        <v>0.42857142857142855</v>
      </c>
      <c r="O21" s="7">
        <v>5</v>
      </c>
      <c r="P21">
        <v>2.72E-4</v>
      </c>
      <c r="Q21">
        <v>7.7999999999999996E-3</v>
      </c>
      <c r="R21">
        <v>6.0982099538309997E-3</v>
      </c>
      <c r="S21" s="4">
        <v>0.27906386999999999</v>
      </c>
      <c r="T21">
        <v>2.9300000000000002E-4</v>
      </c>
      <c r="U21">
        <v>3.8399999999999997E-2</v>
      </c>
      <c r="V21">
        <v>3.7705552395047998E-2</v>
      </c>
      <c r="W21" s="4">
        <v>1.8417650000000001E-2</v>
      </c>
      <c r="X21" s="9">
        <v>1.66E-4</v>
      </c>
      <c r="Y21">
        <v>0.12559999999999999</v>
      </c>
      <c r="Z21">
        <v>0.124505374793715</v>
      </c>
      <c r="AA21" s="4">
        <v>8.7917900000000007E-3</v>
      </c>
      <c r="AB21">
        <v>1.9799999999999999E-4</v>
      </c>
      <c r="AC21">
        <v>0.28539999999999999</v>
      </c>
      <c r="AD21">
        <v>0.28928033053021601</v>
      </c>
      <c r="AE21" s="4">
        <v>1.341374E-2</v>
      </c>
      <c r="AF21">
        <v>1.7699999999999999E-4</v>
      </c>
      <c r="AG21">
        <v>0.54279999999999995</v>
      </c>
      <c r="AH21">
        <v>0.54241053232719005</v>
      </c>
      <c r="AI21" s="4">
        <v>7.1803000000000004E-4</v>
      </c>
      <c r="AJ21">
        <f t="shared" si="1"/>
        <v>1.66E-4</v>
      </c>
      <c r="AK21">
        <v>3</v>
      </c>
      <c r="AL21" s="5">
        <v>0.12559999999999999</v>
      </c>
      <c r="AM21" s="5">
        <f t="shared" si="2"/>
        <v>0.54279999999999995</v>
      </c>
    </row>
    <row r="22" spans="1:39" x14ac:dyDescent="0.3">
      <c r="A22">
        <v>10000</v>
      </c>
      <c r="B22">
        <v>5</v>
      </c>
      <c r="C22">
        <v>4</v>
      </c>
      <c r="D22">
        <v>3</v>
      </c>
      <c r="E22">
        <v>3</v>
      </c>
      <c r="F22">
        <v>3</v>
      </c>
      <c r="G22">
        <v>3</v>
      </c>
      <c r="H22" s="7">
        <v>3</v>
      </c>
      <c r="I22">
        <v>4</v>
      </c>
      <c r="J22">
        <v>5</v>
      </c>
      <c r="K22">
        <v>6</v>
      </c>
      <c r="L22">
        <v>7</v>
      </c>
      <c r="M22" s="7">
        <v>8</v>
      </c>
      <c r="N22">
        <f t="shared" si="0"/>
        <v>0.375</v>
      </c>
      <c r="O22" s="7">
        <v>5</v>
      </c>
      <c r="P22">
        <v>2.04E-4</v>
      </c>
      <c r="Q22">
        <v>1.8499999999999999E-2</v>
      </c>
      <c r="R22">
        <v>1.4556714881181E-2</v>
      </c>
      <c r="S22" s="4">
        <v>0.27089113999999997</v>
      </c>
      <c r="T22">
        <v>2.34E-4</v>
      </c>
      <c r="U22">
        <v>5.4300000000000001E-2</v>
      </c>
      <c r="V22">
        <v>5.5121724880640002E-2</v>
      </c>
      <c r="W22" s="4">
        <v>1.4907460000000001E-2</v>
      </c>
      <c r="X22" s="9">
        <v>1.3899999999999999E-4</v>
      </c>
      <c r="Y22">
        <v>0.14319999999999999</v>
      </c>
      <c r="Z22">
        <v>0.14207324332121499</v>
      </c>
      <c r="AA22" s="4">
        <v>7.9308199999999999E-3</v>
      </c>
      <c r="AB22">
        <v>1.7000000000000001E-4</v>
      </c>
      <c r="AC22">
        <v>0.2863</v>
      </c>
      <c r="AD22">
        <v>0.28833131599880601</v>
      </c>
      <c r="AE22" s="4">
        <v>7.0450799999999996E-3</v>
      </c>
      <c r="AF22">
        <v>1.55E-4</v>
      </c>
      <c r="AG22">
        <v>0.49769999999999998</v>
      </c>
      <c r="AH22">
        <v>0.499917000918157</v>
      </c>
      <c r="AI22" s="4">
        <v>4.4347400000000004E-3</v>
      </c>
      <c r="AJ22">
        <f t="shared" si="1"/>
        <v>1.3899999999999999E-4</v>
      </c>
      <c r="AK22">
        <v>3</v>
      </c>
      <c r="AL22" s="5">
        <v>0.14319999999999999</v>
      </c>
      <c r="AM22" s="5">
        <f t="shared" si="2"/>
        <v>0.49769999999999998</v>
      </c>
    </row>
    <row r="23" spans="1:39" x14ac:dyDescent="0.3">
      <c r="A23">
        <v>10000</v>
      </c>
      <c r="B23">
        <v>5</v>
      </c>
      <c r="C23">
        <v>4</v>
      </c>
      <c r="D23">
        <v>3</v>
      </c>
      <c r="E23">
        <v>3</v>
      </c>
      <c r="F23">
        <v>3</v>
      </c>
      <c r="G23">
        <v>3</v>
      </c>
      <c r="H23" s="7">
        <v>3</v>
      </c>
      <c r="I23">
        <v>5</v>
      </c>
      <c r="J23">
        <v>6</v>
      </c>
      <c r="K23">
        <v>7</v>
      </c>
      <c r="L23">
        <v>8</v>
      </c>
      <c r="M23" s="7">
        <v>9</v>
      </c>
      <c r="N23">
        <f t="shared" si="0"/>
        <v>0.33333333333333331</v>
      </c>
      <c r="O23" s="7">
        <v>5</v>
      </c>
      <c r="P23">
        <v>1.63E-4</v>
      </c>
      <c r="Q23">
        <v>2.86E-2</v>
      </c>
      <c r="R23">
        <v>2.4847519556014001E-2</v>
      </c>
      <c r="S23" s="4">
        <v>0.15102032000000001</v>
      </c>
      <c r="T23">
        <v>1.95E-4</v>
      </c>
      <c r="U23">
        <v>6.7400000000000002E-2</v>
      </c>
      <c r="V23">
        <v>7.0577950675008994E-2</v>
      </c>
      <c r="W23" s="4">
        <v>4.5027530000000003E-2</v>
      </c>
      <c r="X23" s="9">
        <v>1.1900000000000001E-4</v>
      </c>
      <c r="Y23">
        <v>0.15570000000000001</v>
      </c>
      <c r="Z23">
        <v>0.15462905062787699</v>
      </c>
      <c r="AA23" s="4">
        <v>6.9259300000000003E-3</v>
      </c>
      <c r="AB23">
        <v>1.4899999999999999E-4</v>
      </c>
      <c r="AC23">
        <v>0.2843</v>
      </c>
      <c r="AD23">
        <v>0.28486067874008397</v>
      </c>
      <c r="AE23" s="4">
        <v>1.9682599999999999E-3</v>
      </c>
      <c r="AF23">
        <v>1.37E-4</v>
      </c>
      <c r="AG23">
        <v>0.46400000000000002</v>
      </c>
      <c r="AH23">
        <v>0.46508480040101602</v>
      </c>
      <c r="AI23" s="4">
        <v>2.3324800000000001E-3</v>
      </c>
      <c r="AJ23">
        <f t="shared" si="1"/>
        <v>1.1900000000000001E-4</v>
      </c>
      <c r="AK23">
        <v>3</v>
      </c>
      <c r="AL23" s="5">
        <v>0.15570000000000001</v>
      </c>
      <c r="AM23" s="5">
        <f t="shared" si="2"/>
        <v>0.46400000000000002</v>
      </c>
    </row>
    <row r="24" spans="1:39" x14ac:dyDescent="0.3">
      <c r="A24">
        <v>10000</v>
      </c>
      <c r="B24">
        <v>5</v>
      </c>
      <c r="C24">
        <v>5</v>
      </c>
      <c r="D24">
        <v>3</v>
      </c>
      <c r="E24">
        <v>3</v>
      </c>
      <c r="F24">
        <v>3</v>
      </c>
      <c r="G24">
        <v>3</v>
      </c>
      <c r="H24" s="7">
        <v>3</v>
      </c>
      <c r="I24">
        <v>1</v>
      </c>
      <c r="J24">
        <v>2</v>
      </c>
      <c r="K24">
        <v>3</v>
      </c>
      <c r="L24">
        <v>4</v>
      </c>
      <c r="M24" s="7">
        <v>5</v>
      </c>
      <c r="N24">
        <f t="shared" si="0"/>
        <v>0.6</v>
      </c>
      <c r="O24" s="7">
        <v>5</v>
      </c>
      <c r="P24">
        <v>1.077E-3</v>
      </c>
      <c r="Q24">
        <v>1E-4</v>
      </c>
      <c r="R24">
        <v>2.8844184620000001E-6</v>
      </c>
      <c r="S24" s="4">
        <v>33.669033400000004</v>
      </c>
      <c r="T24">
        <v>1.354E-3</v>
      </c>
      <c r="U24">
        <v>3.7000000000000002E-3</v>
      </c>
      <c r="V24">
        <v>2.7048518000450002E-3</v>
      </c>
      <c r="W24" s="4">
        <v>0.36791227999999998</v>
      </c>
      <c r="X24">
        <v>4.95E-4</v>
      </c>
      <c r="Y24">
        <v>4.7100000000000003E-2</v>
      </c>
      <c r="Z24">
        <v>5.1449031372046997E-2</v>
      </c>
      <c r="AA24" s="4">
        <v>8.4530869999999994E-2</v>
      </c>
      <c r="AB24">
        <v>4.4200000000000001E-4</v>
      </c>
      <c r="AC24">
        <v>0.25240000000000001</v>
      </c>
      <c r="AD24">
        <v>0.25456927020294901</v>
      </c>
      <c r="AE24" s="4">
        <v>8.5213400000000005E-3</v>
      </c>
      <c r="AF24" s="9">
        <v>3.8200000000000002E-4</v>
      </c>
      <c r="AG24">
        <v>0.69669999999999999</v>
      </c>
      <c r="AH24">
        <v>0.69127396220649795</v>
      </c>
      <c r="AI24" s="4">
        <v>7.8493299999999998E-3</v>
      </c>
      <c r="AJ24">
        <f t="shared" si="1"/>
        <v>3.8200000000000002E-4</v>
      </c>
      <c r="AK24">
        <v>5</v>
      </c>
      <c r="AL24">
        <v>0.69669999999999999</v>
      </c>
      <c r="AM24">
        <f t="shared" si="2"/>
        <v>0.69669999999999999</v>
      </c>
    </row>
    <row r="25" spans="1:39" x14ac:dyDescent="0.3">
      <c r="A25">
        <v>10000</v>
      </c>
      <c r="B25">
        <v>5</v>
      </c>
      <c r="C25">
        <v>5</v>
      </c>
      <c r="D25">
        <v>3</v>
      </c>
      <c r="E25">
        <v>3</v>
      </c>
      <c r="F25">
        <v>3</v>
      </c>
      <c r="G25">
        <v>3</v>
      </c>
      <c r="H25" s="7">
        <v>3</v>
      </c>
      <c r="I25">
        <v>2</v>
      </c>
      <c r="J25">
        <v>3</v>
      </c>
      <c r="K25">
        <v>4</v>
      </c>
      <c r="L25">
        <v>5</v>
      </c>
      <c r="M25" s="7">
        <v>6</v>
      </c>
      <c r="N25">
        <f t="shared" si="0"/>
        <v>0.5</v>
      </c>
      <c r="O25" s="7">
        <v>5</v>
      </c>
      <c r="P25">
        <v>5.3799999999999996E-4</v>
      </c>
      <c r="Q25">
        <v>2.9999999999999997E-4</v>
      </c>
      <c r="R25">
        <v>4.1916855638E-4</v>
      </c>
      <c r="S25" s="4">
        <v>0.28429746</v>
      </c>
      <c r="T25">
        <v>9.0300000000000005E-4</v>
      </c>
      <c r="U25">
        <v>1.2500000000000001E-2</v>
      </c>
      <c r="V25">
        <v>1.2487001746254001E-2</v>
      </c>
      <c r="W25" s="4">
        <v>1.04094E-3</v>
      </c>
      <c r="X25">
        <v>3.7100000000000002E-4</v>
      </c>
      <c r="Y25">
        <v>8.0100000000000005E-2</v>
      </c>
      <c r="Z25">
        <v>8.3393612349064006E-2</v>
      </c>
      <c r="AA25" s="4">
        <v>3.949478E-2</v>
      </c>
      <c r="AB25">
        <v>3.5300000000000002E-4</v>
      </c>
      <c r="AC25">
        <v>0.27250000000000002</v>
      </c>
      <c r="AD25">
        <v>0.275978078748425</v>
      </c>
      <c r="AE25" s="4">
        <v>1.2602739999999999E-2</v>
      </c>
      <c r="AF25" s="9">
        <v>3.1799999999999998E-4</v>
      </c>
      <c r="AG25">
        <v>0.63460000000000005</v>
      </c>
      <c r="AH25">
        <v>0.62772213859987802</v>
      </c>
      <c r="AI25" s="4">
        <v>1.0956860000000001E-2</v>
      </c>
      <c r="AJ25">
        <f t="shared" si="1"/>
        <v>3.1799999999999998E-4</v>
      </c>
      <c r="AK25">
        <v>5</v>
      </c>
      <c r="AL25">
        <v>0.63460000000000005</v>
      </c>
      <c r="AM25">
        <f t="shared" si="2"/>
        <v>0.63460000000000005</v>
      </c>
    </row>
    <row r="26" spans="1:39" x14ac:dyDescent="0.3">
      <c r="A26">
        <v>10000</v>
      </c>
      <c r="B26">
        <v>5</v>
      </c>
      <c r="C26">
        <v>5</v>
      </c>
      <c r="D26">
        <v>3</v>
      </c>
      <c r="E26">
        <v>3</v>
      </c>
      <c r="F26">
        <v>3</v>
      </c>
      <c r="G26">
        <v>3</v>
      </c>
      <c r="H26" s="7">
        <v>3</v>
      </c>
      <c r="I26">
        <v>3</v>
      </c>
      <c r="J26">
        <v>4</v>
      </c>
      <c r="K26">
        <v>5</v>
      </c>
      <c r="L26">
        <v>6</v>
      </c>
      <c r="M26" s="7">
        <v>7</v>
      </c>
      <c r="N26">
        <f t="shared" si="0"/>
        <v>0.42857142857142855</v>
      </c>
      <c r="O26" s="7">
        <v>5</v>
      </c>
      <c r="P26">
        <v>3.59E-4</v>
      </c>
      <c r="Q26">
        <v>4.0000000000000001E-3</v>
      </c>
      <c r="R26">
        <v>3.102382830586E-3</v>
      </c>
      <c r="S26" s="4">
        <v>0.28933153</v>
      </c>
      <c r="T26">
        <v>6.7699999999999998E-4</v>
      </c>
      <c r="U26">
        <v>2.6800000000000001E-2</v>
      </c>
      <c r="V26">
        <v>2.7206975350949E-2</v>
      </c>
      <c r="W26" s="4">
        <v>1.495849E-2</v>
      </c>
      <c r="X26">
        <v>2.9700000000000001E-4</v>
      </c>
      <c r="Y26">
        <v>0.107</v>
      </c>
      <c r="Z26">
        <v>0.10929100559122799</v>
      </c>
      <c r="AA26" s="4">
        <v>2.0962430000000001E-2</v>
      </c>
      <c r="AB26">
        <v>2.9500000000000001E-4</v>
      </c>
      <c r="AC26">
        <v>0.28439999999999999</v>
      </c>
      <c r="AD26">
        <v>0.28524869250784202</v>
      </c>
      <c r="AE26" s="4">
        <v>2.9752699999999999E-3</v>
      </c>
      <c r="AF26" s="9">
        <v>2.7300000000000002E-4</v>
      </c>
      <c r="AG26">
        <v>0.57779999999999998</v>
      </c>
      <c r="AH26">
        <v>0.57515094371939401</v>
      </c>
      <c r="AI26" s="4">
        <v>4.6058499999999999E-3</v>
      </c>
      <c r="AJ26">
        <f t="shared" si="1"/>
        <v>2.7300000000000002E-4</v>
      </c>
      <c r="AK26">
        <v>5</v>
      </c>
      <c r="AL26">
        <v>0.57779999999999998</v>
      </c>
      <c r="AM26">
        <f t="shared" si="2"/>
        <v>0.57779999999999998</v>
      </c>
    </row>
    <row r="27" spans="1:39" x14ac:dyDescent="0.3">
      <c r="A27">
        <v>10000</v>
      </c>
      <c r="B27">
        <v>5</v>
      </c>
      <c r="C27">
        <v>5</v>
      </c>
      <c r="D27">
        <v>3</v>
      </c>
      <c r="E27">
        <v>3</v>
      </c>
      <c r="F27">
        <v>3</v>
      </c>
      <c r="G27">
        <v>3</v>
      </c>
      <c r="H27" s="7">
        <v>3</v>
      </c>
      <c r="I27">
        <v>4</v>
      </c>
      <c r="J27">
        <v>5</v>
      </c>
      <c r="K27">
        <v>6</v>
      </c>
      <c r="L27">
        <v>7</v>
      </c>
      <c r="M27" s="7">
        <v>8</v>
      </c>
      <c r="N27">
        <f t="shared" si="0"/>
        <v>0.375</v>
      </c>
      <c r="O27" s="7">
        <v>5</v>
      </c>
      <c r="P27">
        <v>2.6899999999999998E-4</v>
      </c>
      <c r="Q27">
        <v>9.1000000000000004E-3</v>
      </c>
      <c r="R27">
        <v>8.9545227712079997E-3</v>
      </c>
      <c r="S27" s="4">
        <v>1.624623E-2</v>
      </c>
      <c r="T27">
        <v>5.4199999999999995E-4</v>
      </c>
      <c r="U27">
        <v>4.4200000000000003E-2</v>
      </c>
      <c r="V27">
        <v>4.3125319600375002E-2</v>
      </c>
      <c r="W27" s="4">
        <v>2.4919940000000002E-2</v>
      </c>
      <c r="X27">
        <v>2.4800000000000001E-4</v>
      </c>
      <c r="Y27">
        <v>0.12520000000000001</v>
      </c>
      <c r="Z27">
        <v>0.12890561828109001</v>
      </c>
      <c r="AA27" s="4">
        <v>2.874676E-2</v>
      </c>
      <c r="AB27">
        <v>2.52E-4</v>
      </c>
      <c r="AC27">
        <v>0.2873</v>
      </c>
      <c r="AD27">
        <v>0.28767956735381001</v>
      </c>
      <c r="AE27" s="4">
        <v>1.31941E-3</v>
      </c>
      <c r="AF27" s="9">
        <v>2.3900000000000001E-4</v>
      </c>
      <c r="AG27">
        <v>0.53420000000000001</v>
      </c>
      <c r="AH27">
        <v>0.53133497199351698</v>
      </c>
      <c r="AI27" s="4">
        <v>5.3921300000000002E-3</v>
      </c>
      <c r="AJ27">
        <f t="shared" si="1"/>
        <v>2.3900000000000001E-4</v>
      </c>
      <c r="AK27">
        <v>5</v>
      </c>
      <c r="AL27">
        <v>0.53420000000000001</v>
      </c>
      <c r="AM27">
        <f t="shared" si="2"/>
        <v>0.53420000000000001</v>
      </c>
    </row>
    <row r="28" spans="1:39" x14ac:dyDescent="0.3">
      <c r="A28">
        <v>10000</v>
      </c>
      <c r="B28">
        <v>5</v>
      </c>
      <c r="C28">
        <v>5</v>
      </c>
      <c r="D28">
        <v>3</v>
      </c>
      <c r="E28">
        <v>3</v>
      </c>
      <c r="F28">
        <v>3</v>
      </c>
      <c r="G28">
        <v>3</v>
      </c>
      <c r="H28" s="7">
        <v>3</v>
      </c>
      <c r="I28">
        <v>5</v>
      </c>
      <c r="J28">
        <v>6</v>
      </c>
      <c r="K28">
        <v>7</v>
      </c>
      <c r="L28">
        <v>8</v>
      </c>
      <c r="M28" s="7">
        <v>9</v>
      </c>
      <c r="N28">
        <f t="shared" si="0"/>
        <v>0.33333333333333331</v>
      </c>
      <c r="O28" s="7">
        <v>5</v>
      </c>
      <c r="P28">
        <v>3.4299999999999999E-4</v>
      </c>
      <c r="Q28">
        <v>1.7100000000000001E-2</v>
      </c>
      <c r="R28">
        <v>1.7107473572772001E-2</v>
      </c>
      <c r="S28" s="4">
        <v>4.3686000000000002E-4</v>
      </c>
      <c r="T28">
        <v>3.3500000000000001E-4</v>
      </c>
      <c r="U28">
        <v>5.67E-2</v>
      </c>
      <c r="V28">
        <v>5.8165186394512999E-2</v>
      </c>
      <c r="W28" s="4">
        <v>2.5190089999999998E-2</v>
      </c>
      <c r="X28">
        <v>1.8200000000000001E-4</v>
      </c>
      <c r="Y28">
        <v>0.1527</v>
      </c>
      <c r="Z28">
        <v>0.14347555091502701</v>
      </c>
      <c r="AA28" s="4">
        <v>6.4292829999999995E-2</v>
      </c>
      <c r="AB28">
        <v>2.1499999999999999E-4</v>
      </c>
      <c r="AC28">
        <v>0.28589999999999999</v>
      </c>
      <c r="AD28">
        <v>0.28647565111025203</v>
      </c>
      <c r="AE28" s="4">
        <v>2.00942E-3</v>
      </c>
      <c r="AF28" s="9">
        <v>1.4300000000000001E-4</v>
      </c>
      <c r="AG28">
        <v>0.48759999999999998</v>
      </c>
      <c r="AH28">
        <v>0.49477613800743597</v>
      </c>
      <c r="AI28" s="4">
        <v>1.4503810000000001E-2</v>
      </c>
      <c r="AJ28">
        <f t="shared" si="1"/>
        <v>1.4300000000000001E-4</v>
      </c>
      <c r="AK28">
        <v>5</v>
      </c>
      <c r="AL28">
        <v>0.48759999999999998</v>
      </c>
      <c r="AM28">
        <f t="shared" si="2"/>
        <v>0.48759999999999998</v>
      </c>
    </row>
    <row r="29" spans="1:39" x14ac:dyDescent="0.3">
      <c r="AL29" s="22" t="s">
        <v>51</v>
      </c>
      <c r="AM29" s="19" t="s">
        <v>65</v>
      </c>
    </row>
    <row r="30" spans="1:39" x14ac:dyDescent="0.3">
      <c r="A30" t="s">
        <v>75</v>
      </c>
      <c r="P30" t="s">
        <v>76</v>
      </c>
      <c r="AL30" s="22"/>
      <c r="AM30" s="16">
        <f>11/25</f>
        <v>0.44</v>
      </c>
    </row>
    <row r="31" spans="1:39" x14ac:dyDescent="0.3">
      <c r="B31" t="s">
        <v>73</v>
      </c>
      <c r="C31" t="s">
        <v>74</v>
      </c>
      <c r="Q31" t="s">
        <v>73</v>
      </c>
      <c r="R31" t="s">
        <v>74</v>
      </c>
    </row>
    <row r="32" spans="1:39" x14ac:dyDescent="0.3">
      <c r="A32" t="s">
        <v>68</v>
      </c>
      <c r="B32">
        <f>Q4</f>
        <v>1.2999999999999999E-2</v>
      </c>
      <c r="C32">
        <f>R4</f>
        <v>1.2160841627801001E-2</v>
      </c>
      <c r="P32" t="s">
        <v>68</v>
      </c>
      <c r="Q32">
        <f>Q8</f>
        <v>9.3200000000000005E-2</v>
      </c>
      <c r="R32">
        <f>R8</f>
        <v>9.2474306767570999E-2</v>
      </c>
    </row>
    <row r="33" spans="1:18" x14ac:dyDescent="0.3">
      <c r="A33" t="s">
        <v>69</v>
      </c>
      <c r="B33">
        <f>U4</f>
        <v>6.3899999999999998E-2</v>
      </c>
      <c r="C33">
        <f>V4</f>
        <v>6.6567547727480997E-2</v>
      </c>
      <c r="P33" t="s">
        <v>69</v>
      </c>
      <c r="Q33">
        <f>U8</f>
        <v>0.14130000000000001</v>
      </c>
      <c r="R33">
        <f>V8</f>
        <v>0.13850878390275101</v>
      </c>
    </row>
    <row r="34" spans="1:18" x14ac:dyDescent="0.3">
      <c r="A34" t="s">
        <v>70</v>
      </c>
      <c r="B34">
        <f>Y4</f>
        <v>0.15890000000000001</v>
      </c>
      <c r="C34">
        <f>Z4</f>
        <v>0.164024920493827</v>
      </c>
      <c r="P34" t="s">
        <v>70</v>
      </c>
      <c r="Q34">
        <f>Y8</f>
        <v>0.18690000000000001</v>
      </c>
      <c r="R34">
        <f>Z8</f>
        <v>0.19263433910816999</v>
      </c>
    </row>
    <row r="35" spans="1:18" x14ac:dyDescent="0.3">
      <c r="A35" t="s">
        <v>71</v>
      </c>
      <c r="B35">
        <f>AC4</f>
        <v>0.29310000000000003</v>
      </c>
      <c r="C35">
        <f>AD4</f>
        <v>0.29738076239597599</v>
      </c>
      <c r="P35" t="s">
        <v>71</v>
      </c>
      <c r="Q35">
        <f>AC8</f>
        <v>0.24940000000000001</v>
      </c>
      <c r="R35">
        <f>AD8</f>
        <v>0.25411455768392999</v>
      </c>
    </row>
    <row r="36" spans="1:18" x14ac:dyDescent="0.3">
      <c r="A36" t="s">
        <v>72</v>
      </c>
      <c r="B36">
        <f>AG4</f>
        <v>0.47110000000000002</v>
      </c>
      <c r="C36">
        <f>AH4</f>
        <v>0.45986592775491503</v>
      </c>
      <c r="P36" t="s">
        <v>72</v>
      </c>
      <c r="Q36">
        <f>AG8</f>
        <v>0.32919999999999999</v>
      </c>
      <c r="R36">
        <f>AH8</f>
        <v>0.32226801253757797</v>
      </c>
    </row>
    <row r="59" spans="1:18" x14ac:dyDescent="0.3">
      <c r="A59" t="s">
        <v>77</v>
      </c>
      <c r="P59" t="s">
        <v>76</v>
      </c>
    </row>
    <row r="60" spans="1:18" x14ac:dyDescent="0.3">
      <c r="B60" t="s">
        <v>73</v>
      </c>
      <c r="C60" t="s">
        <v>74</v>
      </c>
      <c r="Q60" t="s">
        <v>73</v>
      </c>
      <c r="R60" t="s">
        <v>74</v>
      </c>
    </row>
    <row r="61" spans="1:18" x14ac:dyDescent="0.3">
      <c r="A61" t="s">
        <v>68</v>
      </c>
      <c r="B61">
        <f>Q24</f>
        <v>1E-4</v>
      </c>
      <c r="C61">
        <f>R24</f>
        <v>2.8844184620000001E-6</v>
      </c>
      <c r="P61" t="s">
        <v>68</v>
      </c>
      <c r="Q61">
        <f>Q28</f>
        <v>1.7100000000000001E-2</v>
      </c>
      <c r="R61">
        <f>R28</f>
        <v>1.7107473572772001E-2</v>
      </c>
    </row>
    <row r="62" spans="1:18" x14ac:dyDescent="0.3">
      <c r="A62" t="s">
        <v>69</v>
      </c>
      <c r="B62">
        <f>U24</f>
        <v>3.7000000000000002E-3</v>
      </c>
      <c r="C62">
        <f>V24</f>
        <v>2.7048518000450002E-3</v>
      </c>
      <c r="P62" t="s">
        <v>69</v>
      </c>
      <c r="Q62">
        <f>U28</f>
        <v>5.67E-2</v>
      </c>
      <c r="R62">
        <f>V28</f>
        <v>5.8165186394512999E-2</v>
      </c>
    </row>
    <row r="63" spans="1:18" x14ac:dyDescent="0.3">
      <c r="A63" t="s">
        <v>70</v>
      </c>
      <c r="B63">
        <f>Y24</f>
        <v>4.7100000000000003E-2</v>
      </c>
      <c r="C63">
        <f>Z24</f>
        <v>5.1449031372046997E-2</v>
      </c>
      <c r="P63" t="s">
        <v>70</v>
      </c>
      <c r="Q63">
        <f>Y28</f>
        <v>0.1527</v>
      </c>
      <c r="R63">
        <f>Z28</f>
        <v>0.14347555091502701</v>
      </c>
    </row>
    <row r="64" spans="1:18" x14ac:dyDescent="0.3">
      <c r="A64" t="s">
        <v>71</v>
      </c>
      <c r="B64">
        <f>AC24</f>
        <v>0.25240000000000001</v>
      </c>
      <c r="C64">
        <f>AD24</f>
        <v>0.25456927020294901</v>
      </c>
      <c r="P64" t="s">
        <v>71</v>
      </c>
      <c r="Q64">
        <f>AC28</f>
        <v>0.28589999999999999</v>
      </c>
      <c r="R64">
        <f>AD28</f>
        <v>0.28647565111025203</v>
      </c>
    </row>
    <row r="65" spans="1:18" x14ac:dyDescent="0.3">
      <c r="A65" t="s">
        <v>72</v>
      </c>
      <c r="B65">
        <f>AG24</f>
        <v>0.69669999999999999</v>
      </c>
      <c r="C65">
        <f>AH24</f>
        <v>0.69127396220649795</v>
      </c>
      <c r="P65" t="s">
        <v>72</v>
      </c>
      <c r="Q65">
        <f>AG28</f>
        <v>0.48759999999999998</v>
      </c>
      <c r="R65">
        <f>AH28</f>
        <v>0.49477613800743597</v>
      </c>
    </row>
  </sheetData>
  <mergeCells count="2">
    <mergeCell ref="P2:AI2"/>
    <mergeCell ref="AL29:AL30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F A A B Q S w M E F A A C A A g A E h 0 8 T l M s 1 K 2 n A A A A + A A A A B I A H A B D b 2 5 m a W c v U G F j a 2 F n Z S 5 4 b W w g o h g A K K A U A A A A A A A A A A A A A A A A A A A A A A A A A A A A h Y 9 N D o I w G E S v Q r q n P x A M I R 9 l 4 V Y S E 6 J x 2 9 Q K j V A M L Z a 7 u f B I X k E S R d 2 5 n M m b 5 M 3 j d o d i 6 t r g q g a r e 5 M j h i k K l J H 9 U Z s 6 R 6 M 7 h S k q O G y F P I t a B T N s b D Z Z n a P G u U t G i P c e + x j 3 Q 0 0 i S h k 5 l J t K N q o T o T b W C S M V + q y O / 1 e I w / 4 l w y O 8 S n A S s x i z l A F Z a i i 1 + S L R b I w p k J 8 S 1 m P r x k F x Z c J d B W S J Q N 4 v + B N Q S w M E F A A C A A g A E h 0 8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I d P E 5 M L A j 7 C w I A A D 8 b A A A T A B w A R m 9 y b X V s Y X M v U 2 V j d G l v b j E u b S C i G A A o o B Q A A A A A A A A A A A A A A A A A A A A A A A A A A A D t l k u P 0 z A Q x + + V + h 0 s 9 9 J K U b S 2 + w T l l I L E A Q R q O R G E s u 2 0 a z W x V 7 E D r F b 7 3 X G V r V i W T L o g o l a L e + j D v 3 q c e f g / Y 2 B l p V Z k U X 2 y l 9 1 O t 2 O u 0 g L W Z C O 3 Z Q F f F I l I B r b b I e 6 1 0 G W x A r c S m 6 / h X K / K H J T t v 5 Y Z h L F W 1 v 0 w f R q / S D 4 a K E x S u v d k D m Z n 9 X X y T W 6 k g a w 6 6 K 1 e Q 5 Y c T g j t d 0 s H w a c 5 Z D K X F o q I B j Q g s c 7 K X J l o H J B X a q X X U m 0 j x k c 8 I B 9 K b W F h b z K I f n 4 N 3 2 k F n w d B 9 a Q 9 G l + l a u v 8 W N 5 c A 3 W P v E w v 3 Z + W R a r M R h d 5 Z X 0 P T b 9 y K 7 i 9 p d U q c 6 e / U X Y 8 D P f 8 L i A H w D E g M D D E w M g B 6 5 a I K v N L K B 6 Q 8 S N y N + h 2 p K p 1 q y Z f u 9 b z t f P 5 + h f 5 K s C U m W 0 v W 5 X 9 I 7 n i 0 2 e b r F o w x s A E A 1 M M z D D A L l C C + s 5 Q 5 x n q P R u i J c n w a m X 7 E L w H l x J l 0 y 3 8 Z n S C 7 5 z i a N Z o l F + g O z n D E W 8 2 K v C d e G T 4 q N n o 4 8 v 8 A O G R 4 d M a o 0 + U g R 6 9 F 4 I + H 9 A T q 4 E Q X g 3 + Q z V A 0 K R Z K I 6 o A X J T j i h B w 8 3 k + M 4 z U w I E N W u k w C M j c I 0 U e F S E + H t R q i a 9 t i f J I 2 o 0 e 7 Z i 9 L Q 5 8 l c 5 q i d 4 u d V V 2 x + 3 J O F b k m 9 J v i X 5 l n T 6 l t S j 9 0 2 p 3 T n Z d 6 b z 7 k y H I m i 1 M / k i O O 8 i O I w n Q z + e + P H E j y d + P D n R e P I D U E s B A i 0 A F A A C A A g A E h 0 8 T l M s 1 K 2 n A A A A + A A A A B I A A A A A A A A A A A A A A A A A A A A A A E N v b m Z p Z y 9 Q Y W N r Y W d l L n h t b F B L A Q I t A B Q A A g A I A B I d P E 4 P y u m r p A A A A O k A A A A T A A A A A A A A A A A A A A A A A P M A A A B b Q 2 9 u d G V u d F 9 U e X B l c 1 0 u e G 1 s U E s B A i 0 A F A A C A A g A E h 0 8 T k w s C P s L A g A A P x s A A B M A A A A A A A A A A A A A A A A A 5 A E A A E Z v c m 1 1 b G F z L 1 N l Y 3 R p b 2 4 x L m 1 Q S w U G A A A A A A M A A w D C A A A A P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Y 0 A A A A A A A D b j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m l n d X J l X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Z m l n d X J l X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j R U M T k 6 M j g 6 M z g u M z I 4 M j E w M 1 o i I C 8 + P E V u d H J 5 I F R 5 c G U 9 I k Z p b G x D b 2 x 1 b W 5 U e X B l c y I g V m F s d W U 9 I n N B d 0 1 E Q X d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Z 3 V y Z V 9 u L 0 N o Y W 5 n Z W Q g V H l w Z S 5 7 Q 2 9 s d W 1 u M S w w f S Z x d W 9 0 O y w m c X V v d D t T Z W N 0 a W 9 u M S 9 m a W d 1 c m V f b i 9 D a G F u Z 2 V k I F R 5 c G U u e 0 N v b H V t b j I s M X 0 m c X V v d D s s J n F 1 b 3 Q 7 U 2 V j d G l v b j E v Z m l n d X J l X 2 4 v Q 2 h h b m d l Z C B U e X B l L n t D b 2 x 1 b W 4 z L D J 9 J n F 1 b 3 Q 7 L C Z x d W 9 0 O 1 N l Y 3 R p b 2 4 x L 2 Z p Z 3 V y Z V 9 u L 0 N o Y W 5 n Z W Q g V H l w Z S 5 7 Q 2 9 s d W 1 u N C w z f S Z x d W 9 0 O y w m c X V v d D t T Z W N 0 a W 9 u M S 9 m a W d 1 c m V f b i 9 D a G F u Z 2 V k I F R 5 c G U u e 0 N v b H V t b j U s N H 0 m c X V v d D s s J n F 1 b 3 Q 7 U 2 V j d G l v b j E v Z m l n d X J l X 2 4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Z p Z 3 V y Z V 9 u L 0 N o Y W 5 n Z W Q g V H l w Z S 5 7 Q 2 9 s d W 1 u M S w w f S Z x d W 9 0 O y w m c X V v d D t T Z W N 0 a W 9 u M S 9 m a W d 1 c m V f b i 9 D a G F u Z 2 V k I F R 5 c G U u e 0 N v b H V t b j I s M X 0 m c X V v d D s s J n F 1 b 3 Q 7 U 2 V j d G l v b j E v Z m l n d X J l X 2 4 v Q 2 h h b m d l Z C B U e X B l L n t D b 2 x 1 b W 4 z L D J 9 J n F 1 b 3 Q 7 L C Z x d W 9 0 O 1 N l Y 3 R p b 2 4 x L 2 Z p Z 3 V y Z V 9 u L 0 N o Y W 5 n Z W Q g V H l w Z S 5 7 Q 2 9 s d W 1 u N C w z f S Z x d W 9 0 O y w m c X V v d D t T Z W N 0 a W 9 u M S 9 m a W d 1 c m V f b i 9 D a G F u Z 2 V k I F R 5 c G U u e 0 N v b H V t b j U s N H 0 m c X V v d D s s J n F 1 b 3 Q 7 U 2 V j d G l v b j E v Z m l n d X J l X 2 4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d 1 c m V f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d 1 c m V f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Z 3 V y Z V 9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Z p Z 3 V y Z V 9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I 0 V D E 5 O j M w O j U 4 L j I w M j E 5 M j Z a I i A v P j x F b n R y e S B U e X B l P S J G a W x s Q 2 9 s d W 1 u V H l w Z X M i I F Z h b H V l P S J z Q X d N R E F 3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d 1 c m V f a y 9 D a G F u Z 2 V k I F R 5 c G U u e 0 N v b H V t b j E s M H 0 m c X V v d D s s J n F 1 b 3 Q 7 U 2 V j d G l v b j E v Z m l n d X J l X 2 s v Q 2 h h b m d l Z C B U e X B l L n t D b 2 x 1 b W 4 y L D F 9 J n F 1 b 3 Q 7 L C Z x d W 9 0 O 1 N l Y 3 R p b 2 4 x L 2 Z p Z 3 V y Z V 9 r L 0 N o Y W 5 n Z W Q g V H l w Z S 5 7 Q 2 9 s d W 1 u M y w y f S Z x d W 9 0 O y w m c X V v d D t T Z W N 0 a W 9 u M S 9 m a W d 1 c m V f a y 9 D a G F u Z 2 V k I F R 5 c G U u e 0 N v b H V t b j Q s M 3 0 m c X V v d D s s J n F 1 b 3 Q 7 U 2 V j d G l v b j E v Z m l n d X J l X 2 s v Q 2 h h b m d l Z C B U e X B l L n t D b 2 x 1 b W 4 1 L D R 9 J n F 1 b 3 Q 7 L C Z x d W 9 0 O 1 N l Y 3 R p b 2 4 x L 2 Z p Z 3 V y Z V 9 r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a W d 1 c m V f a y 9 D a G F u Z 2 V k I F R 5 c G U u e 0 N v b H V t b j E s M H 0 m c X V v d D s s J n F 1 b 3 Q 7 U 2 V j d G l v b j E v Z m l n d X J l X 2 s v Q 2 h h b m d l Z C B U e X B l L n t D b 2 x 1 b W 4 y L D F 9 J n F 1 b 3 Q 7 L C Z x d W 9 0 O 1 N l Y 3 R p b 2 4 x L 2 Z p Z 3 V y Z V 9 r L 0 N o Y W 5 n Z W Q g V H l w Z S 5 7 Q 2 9 s d W 1 u M y w y f S Z x d W 9 0 O y w m c X V v d D t T Z W N 0 a W 9 u M S 9 m a W d 1 c m V f a y 9 D a G F u Z 2 V k I F R 5 c G U u e 0 N v b H V t b j Q s M 3 0 m c X V v d D s s J n F 1 b 3 Q 7 U 2 V j d G l v b j E v Z m l n d X J l X 2 s v Q 2 h h b m d l Z C B U e X B l L n t D b 2 x 1 b W 4 1 L D R 9 J n F 1 b 3 Q 7 L C Z x d W 9 0 O 1 N l Y 3 R p b 2 4 x L 2 Z p Z 3 V y Z V 9 r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n d X J l X 2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n d X J l X 2 s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y N V Q w N T o 1 N T o x M S 4 z N z I 4 M T U 0 W i I g L z 4 8 R W 5 0 c n k g V H l w Z T 0 i R m l s b E N v b H V t b l R 5 c G V z I i B W Y W x 1 Z T 0 i c 0 F 3 T U R B d 0 1 E Q X d N R E F 3 T U R B d 1 V G Q k F V R k J B V U Z C Q V V G Q k F V R k J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L 0 N o Y W 5 n Z W Q g V H l w Z S 5 7 Q 2 9 s d W 1 u M S w w f S Z x d W 9 0 O y w m c X V v d D t T Z W N 0 a W 9 u M S 9 y Z X N 1 b H Q v Q 2 h h b m d l Z C B U e X B l L n t D b 2 x 1 b W 4 y L D F 9 J n F 1 b 3 Q 7 L C Z x d W 9 0 O 1 N l Y 3 R p b 2 4 x L 3 J l c 3 V s d C 9 D a G F u Z 2 V k I F R 5 c G U u e 0 N v b H V t b j M s M n 0 m c X V v d D s s J n F 1 b 3 Q 7 U 2 V j d G l v b j E v c m V z d W x 0 L 0 N o Y W 5 n Z W Q g V H l w Z S 5 7 Q 2 9 s d W 1 u N C w z f S Z x d W 9 0 O y w m c X V v d D t T Z W N 0 a W 9 u M S 9 y Z X N 1 b H Q v Q 2 h h b m d l Z C B U e X B l L n t D b 2 x 1 b W 4 1 L D R 9 J n F 1 b 3 Q 7 L C Z x d W 9 0 O 1 N l Y 3 R p b 2 4 x L 3 J l c 3 V s d C 9 D a G F u Z 2 V k I F R 5 c G U u e 0 N v b H V t b j Y s N X 0 m c X V v d D s s J n F 1 b 3 Q 7 U 2 V j d G l v b j E v c m V z d W x 0 L 0 N o Y W 5 n Z W Q g V H l w Z S 5 7 Q 2 9 s d W 1 u N y w 2 f S Z x d W 9 0 O y w m c X V v d D t T Z W N 0 a W 9 u M S 9 y Z X N 1 b H Q v Q 2 h h b m d l Z C B U e X B l L n t D b 2 x 1 b W 4 4 L D d 9 J n F 1 b 3 Q 7 L C Z x d W 9 0 O 1 N l Y 3 R p b 2 4 x L 3 J l c 3 V s d C 9 D a G F u Z 2 V k I F R 5 c G U u e 0 N v b H V t b j k s O H 0 m c X V v d D s s J n F 1 b 3 Q 7 U 2 V j d G l v b j E v c m V z d W x 0 L 0 N o Y W 5 n Z W Q g V H l w Z S 5 7 Q 2 9 s d W 1 u M T A s O X 0 m c X V v d D s s J n F 1 b 3 Q 7 U 2 V j d G l v b j E v c m V z d W x 0 L 0 N o Y W 5 n Z W Q g V H l w Z S 5 7 Q 2 9 s d W 1 u M T E s M T B 9 J n F 1 b 3 Q 7 L C Z x d W 9 0 O 1 N l Y 3 R p b 2 4 x L 3 J l c 3 V s d C 9 D a G F u Z 2 V k I F R 5 c G U u e 0 N v b H V t b j E y L D E x f S Z x d W 9 0 O y w m c X V v d D t T Z W N 0 a W 9 u M S 9 y Z X N 1 b H Q v Q 2 h h b m d l Z C B U e X B l L n t D b 2 x 1 b W 4 x M y w x M n 0 m c X V v d D s s J n F 1 b 3 Q 7 U 2 V j d G l v b j E v c m V z d W x 0 L 0 N o Y W 5 n Z W Q g V H l w Z S 5 7 Q 2 9 s d W 1 u M T Q s M T N 9 J n F 1 b 3 Q 7 L C Z x d W 9 0 O 1 N l Y 3 R p b 2 4 x L 3 J l c 3 V s d C 9 D a G F u Z 2 V k I F R 5 c G U u e 0 N v b H V t b j E 1 L D E 0 f S Z x d W 9 0 O y w m c X V v d D t T Z W N 0 a W 9 u M S 9 y Z X N 1 b H Q v Q 2 h h b m d l Z C B U e X B l L n t D b 2 x 1 b W 4 x N i w x N X 0 m c X V v d D s s J n F 1 b 3 Q 7 U 2 V j d G l v b j E v c m V z d W x 0 L 0 N o Y W 5 n Z W Q g V H l w Z S 5 7 Q 2 9 s d W 1 u M T c s M T Z 9 J n F 1 b 3 Q 7 L C Z x d W 9 0 O 1 N l Y 3 R p b 2 4 x L 3 J l c 3 V s d C 9 D a G F u Z 2 V k I F R 5 c G U u e 0 N v b H V t b j E 4 L D E 3 f S Z x d W 9 0 O y w m c X V v d D t T Z W N 0 a W 9 u M S 9 y Z X N 1 b H Q v Q 2 h h b m d l Z C B U e X B l L n t D b 2 x 1 b W 4 x O S w x O H 0 m c X V v d D s s J n F 1 b 3 Q 7 U 2 V j d G l v b j E v c m V z d W x 0 L 0 N o Y W 5 n Z W Q g V H l w Z S 5 7 Q 2 9 s d W 1 u M j A s M T l 9 J n F 1 b 3 Q 7 L C Z x d W 9 0 O 1 N l Y 3 R p b 2 4 x L 3 J l c 3 V s d C 9 D a G F u Z 2 V k I F R 5 c G U u e 0 N v b H V t b j I x L D I w f S Z x d W 9 0 O y w m c X V v d D t T Z W N 0 a W 9 u M S 9 y Z X N 1 b H Q v Q 2 h h b m d l Z C B U e X B l L n t D b 2 x 1 b W 4 y M i w y M X 0 m c X V v d D s s J n F 1 b 3 Q 7 U 2 V j d G l v b j E v c m V z d W x 0 L 0 N o Y W 5 n Z W Q g V H l w Z S 5 7 Q 2 9 s d W 1 u M j M s M j J 9 J n F 1 b 3 Q 7 L C Z x d W 9 0 O 1 N l Y 3 R p b 2 4 x L 3 J l c 3 V s d C 9 D a G F u Z 2 V k I F R 5 c G U u e 0 N v b H V t b j I 0 L D I z f S Z x d W 9 0 O y w m c X V v d D t T Z W N 0 a W 9 u M S 9 y Z X N 1 b H Q v Q 2 h h b m d l Z C B U e X B l L n t D b 2 x 1 b W 4 y N S w y N H 0 m c X V v d D s s J n F 1 b 3 Q 7 U 2 V j d G l v b j E v c m V z d W x 0 L 0 N o Y W 5 n Z W Q g V H l w Z S 5 7 Q 2 9 s d W 1 u M j Y s M j V 9 J n F 1 b 3 Q 7 L C Z x d W 9 0 O 1 N l Y 3 R p b 2 4 x L 3 J l c 3 V s d C 9 D a G F u Z 2 V k I F R 5 c G U u e 0 N v b H V t b j I 3 L D I 2 f S Z x d W 9 0 O y w m c X V v d D t T Z W N 0 a W 9 u M S 9 y Z X N 1 b H Q v Q 2 h h b m d l Z C B U e X B l L n t D b 2 x 1 b W 4 y O C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3 J l c 3 V s d C 9 D a G F u Z 2 V k I F R 5 c G U u e 0 N v b H V t b j E s M H 0 m c X V v d D s s J n F 1 b 3 Q 7 U 2 V j d G l v b j E v c m V z d W x 0 L 0 N o Y W 5 n Z W Q g V H l w Z S 5 7 Q 2 9 s d W 1 u M i w x f S Z x d W 9 0 O y w m c X V v d D t T Z W N 0 a W 9 u M S 9 y Z X N 1 b H Q v Q 2 h h b m d l Z C B U e X B l L n t D b 2 x 1 b W 4 z L D J 9 J n F 1 b 3 Q 7 L C Z x d W 9 0 O 1 N l Y 3 R p b 2 4 x L 3 J l c 3 V s d C 9 D a G F u Z 2 V k I F R 5 c G U u e 0 N v b H V t b j Q s M 3 0 m c X V v d D s s J n F 1 b 3 Q 7 U 2 V j d G l v b j E v c m V z d W x 0 L 0 N o Y W 5 n Z W Q g V H l w Z S 5 7 Q 2 9 s d W 1 u N S w 0 f S Z x d W 9 0 O y w m c X V v d D t T Z W N 0 a W 9 u M S 9 y Z X N 1 b H Q v Q 2 h h b m d l Z C B U e X B l L n t D b 2 x 1 b W 4 2 L D V 9 J n F 1 b 3 Q 7 L C Z x d W 9 0 O 1 N l Y 3 R p b 2 4 x L 3 J l c 3 V s d C 9 D a G F u Z 2 V k I F R 5 c G U u e 0 N v b H V t b j c s N n 0 m c X V v d D s s J n F 1 b 3 Q 7 U 2 V j d G l v b j E v c m V z d W x 0 L 0 N o Y W 5 n Z W Q g V H l w Z S 5 7 Q 2 9 s d W 1 u O C w 3 f S Z x d W 9 0 O y w m c X V v d D t T Z W N 0 a W 9 u M S 9 y Z X N 1 b H Q v Q 2 h h b m d l Z C B U e X B l L n t D b 2 x 1 b W 4 5 L D h 9 J n F 1 b 3 Q 7 L C Z x d W 9 0 O 1 N l Y 3 R p b 2 4 x L 3 J l c 3 V s d C 9 D a G F u Z 2 V k I F R 5 c G U u e 0 N v b H V t b j E w L D l 9 J n F 1 b 3 Q 7 L C Z x d W 9 0 O 1 N l Y 3 R p b 2 4 x L 3 J l c 3 V s d C 9 D a G F u Z 2 V k I F R 5 c G U u e 0 N v b H V t b j E x L D E w f S Z x d W 9 0 O y w m c X V v d D t T Z W N 0 a W 9 u M S 9 y Z X N 1 b H Q v Q 2 h h b m d l Z C B U e X B l L n t D b 2 x 1 b W 4 x M i w x M X 0 m c X V v d D s s J n F 1 b 3 Q 7 U 2 V j d G l v b j E v c m V z d W x 0 L 0 N o Y W 5 n Z W Q g V H l w Z S 5 7 Q 2 9 s d W 1 u M T M s M T J 9 J n F 1 b 3 Q 7 L C Z x d W 9 0 O 1 N l Y 3 R p b 2 4 x L 3 J l c 3 V s d C 9 D a G F u Z 2 V k I F R 5 c G U u e 0 N v b H V t b j E 0 L D E z f S Z x d W 9 0 O y w m c X V v d D t T Z W N 0 a W 9 u M S 9 y Z X N 1 b H Q v Q 2 h h b m d l Z C B U e X B l L n t D b 2 x 1 b W 4 x N S w x N H 0 m c X V v d D s s J n F 1 b 3 Q 7 U 2 V j d G l v b j E v c m V z d W x 0 L 0 N o Y W 5 n Z W Q g V H l w Z S 5 7 Q 2 9 s d W 1 u M T Y s M T V 9 J n F 1 b 3 Q 7 L C Z x d W 9 0 O 1 N l Y 3 R p b 2 4 x L 3 J l c 3 V s d C 9 D a G F u Z 2 V k I F R 5 c G U u e 0 N v b H V t b j E 3 L D E 2 f S Z x d W 9 0 O y w m c X V v d D t T Z W N 0 a W 9 u M S 9 y Z X N 1 b H Q v Q 2 h h b m d l Z C B U e X B l L n t D b 2 x 1 b W 4 x O C w x N 3 0 m c X V v d D s s J n F 1 b 3 Q 7 U 2 V j d G l v b j E v c m V z d W x 0 L 0 N o Y W 5 n Z W Q g V H l w Z S 5 7 Q 2 9 s d W 1 u M T k s M T h 9 J n F 1 b 3 Q 7 L C Z x d W 9 0 O 1 N l Y 3 R p b 2 4 x L 3 J l c 3 V s d C 9 D a G F u Z 2 V k I F R 5 c G U u e 0 N v b H V t b j I w L D E 5 f S Z x d W 9 0 O y w m c X V v d D t T Z W N 0 a W 9 u M S 9 y Z X N 1 b H Q v Q 2 h h b m d l Z C B U e X B l L n t D b 2 x 1 b W 4 y M S w y M H 0 m c X V v d D s s J n F 1 b 3 Q 7 U 2 V j d G l v b j E v c m V z d W x 0 L 0 N o Y W 5 n Z W Q g V H l w Z S 5 7 Q 2 9 s d W 1 u M j I s M j F 9 J n F 1 b 3 Q 7 L C Z x d W 9 0 O 1 N l Y 3 R p b 2 4 x L 3 J l c 3 V s d C 9 D a G F u Z 2 V k I F R 5 c G U u e 0 N v b H V t b j I z L D I y f S Z x d W 9 0 O y w m c X V v d D t T Z W N 0 a W 9 u M S 9 y Z X N 1 b H Q v Q 2 h h b m d l Z C B U e X B l L n t D b 2 x 1 b W 4 y N C w y M 3 0 m c X V v d D s s J n F 1 b 3 Q 7 U 2 V j d G l v b j E v c m V z d W x 0 L 0 N o Y W 5 n Z W Q g V H l w Z S 5 7 Q 2 9 s d W 1 u M j U s M j R 9 J n F 1 b 3 Q 7 L C Z x d W 9 0 O 1 N l Y 3 R p b 2 4 x L 3 J l c 3 V s d C 9 D a G F u Z 2 V k I F R 5 c G U u e 0 N v b H V t b j I 2 L D I 1 f S Z x d W 9 0 O y w m c X V v d D t T Z W N 0 a W 9 u M S 9 y Z X N 1 b H Q v Q 2 h h b m d l Z C B U e X B l L n t D b 2 x 1 b W 4 y N y w y N n 0 m c X V v d D s s J n F 1 b 3 Q 7 U 2 V j d G l v b j E v c m V z d W x 0 L 0 N o Y W 5 n Z W Q g V H l w Z S 5 7 Q 2 9 s d W 1 u M j g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I 1 V D A 2 O j I z O j I 2 L j Y 4 M D Q 0 M j N a I i A v P j x F b n R y e S B U e X B l P S J G a W x s Q 2 9 s d W 1 u V H l w Z X M i I F Z h b H V l P S J z Q X d N R E F 3 T U R B d 0 1 E Q X d N R E F 3 V U Z C U V F G Q l F V R U J R V U Z C Q V V G Q l F R R k J R V U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I C g y K S 9 D a G F u Z 2 V k I F R 5 c G U u e 0 N v b H V t b j E s M H 0 m c X V v d D s s J n F 1 b 3 Q 7 U 2 V j d G l v b j E v c m V z d W x 0 I C g y K S 9 D a G F u Z 2 V k I F R 5 c G U u e 0 N v b H V t b j I s M X 0 m c X V v d D s s J n F 1 b 3 Q 7 U 2 V j d G l v b j E v c m V z d W x 0 I C g y K S 9 D a G F u Z 2 V k I F R 5 c G U u e 0 N v b H V t b j M s M n 0 m c X V v d D s s J n F 1 b 3 Q 7 U 2 V j d G l v b j E v c m V z d W x 0 I C g y K S 9 D a G F u Z 2 V k I F R 5 c G U u e 0 N v b H V t b j Q s M 3 0 m c X V v d D s s J n F 1 b 3 Q 7 U 2 V j d G l v b j E v c m V z d W x 0 I C g y K S 9 D a G F u Z 2 V k I F R 5 c G U u e 0 N v b H V t b j U s N H 0 m c X V v d D s s J n F 1 b 3 Q 7 U 2 V j d G l v b j E v c m V z d W x 0 I C g y K S 9 D a G F u Z 2 V k I F R 5 c G U u e 0 N v b H V t b j Y s N X 0 m c X V v d D s s J n F 1 b 3 Q 7 U 2 V j d G l v b j E v c m V z d W x 0 I C g y K S 9 D a G F u Z 2 V k I F R 5 c G U u e 0 N v b H V t b j c s N n 0 m c X V v d D s s J n F 1 b 3 Q 7 U 2 V j d G l v b j E v c m V z d W x 0 I C g y K S 9 D a G F u Z 2 V k I F R 5 c G U u e 0 N v b H V t b j g s N 3 0 m c X V v d D s s J n F 1 b 3 Q 7 U 2 V j d G l v b j E v c m V z d W x 0 I C g y K S 9 D a G F u Z 2 V k I F R 5 c G U u e 0 N v b H V t b j k s O H 0 m c X V v d D s s J n F 1 b 3 Q 7 U 2 V j d G l v b j E v c m V z d W x 0 I C g y K S 9 D a G F u Z 2 V k I F R 5 c G U u e 0 N v b H V t b j E w L D l 9 J n F 1 b 3 Q 7 L C Z x d W 9 0 O 1 N l Y 3 R p b 2 4 x L 3 J l c 3 V s d C A o M i k v Q 2 h h b m d l Z C B U e X B l L n t D b 2 x 1 b W 4 x M S w x M H 0 m c X V v d D s s J n F 1 b 3 Q 7 U 2 V j d G l v b j E v c m V z d W x 0 I C g y K S 9 D a G F u Z 2 V k I F R 5 c G U u e 0 N v b H V t b j E y L D E x f S Z x d W 9 0 O y w m c X V v d D t T Z W N 0 a W 9 u M S 9 y Z X N 1 b H Q g K D I p L 0 N o Y W 5 n Z W Q g V H l w Z S 5 7 Q 2 9 s d W 1 u M T M s M T J 9 J n F 1 b 3 Q 7 L C Z x d W 9 0 O 1 N l Y 3 R p b 2 4 x L 3 J l c 3 V s d C A o M i k v Q 2 h h b m d l Z C B U e X B l L n t D b 2 x 1 b W 4 x N C w x M 3 0 m c X V v d D s s J n F 1 b 3 Q 7 U 2 V j d G l v b j E v c m V z d W x 0 I C g y K S 9 D a G F u Z 2 V k I F R 5 c G U u e 0 N v b H V t b j E 1 L D E 0 f S Z x d W 9 0 O y w m c X V v d D t T Z W N 0 a W 9 u M S 9 y Z X N 1 b H Q g K D I p L 0 N o Y W 5 n Z W Q g V H l w Z S 5 7 Q 2 9 s d W 1 u M T Y s M T V 9 J n F 1 b 3 Q 7 L C Z x d W 9 0 O 1 N l Y 3 R p b 2 4 x L 3 J l c 3 V s d C A o M i k v Q 2 h h b m d l Z C B U e X B l L n t D b 2 x 1 b W 4 x N y w x N n 0 m c X V v d D s s J n F 1 b 3 Q 7 U 2 V j d G l v b j E v c m V z d W x 0 I C g y K S 9 D a G F u Z 2 V k I F R 5 c G U u e 0 N v b H V t b j E 4 L D E 3 f S Z x d W 9 0 O y w m c X V v d D t T Z W N 0 a W 9 u M S 9 y Z X N 1 b H Q g K D I p L 0 N o Y W 5 n Z W Q g V H l w Z S 5 7 Q 2 9 s d W 1 u M T k s M T h 9 J n F 1 b 3 Q 7 L C Z x d W 9 0 O 1 N l Y 3 R p b 2 4 x L 3 J l c 3 V s d C A o M i k v Q 2 h h b m d l Z C B U e X B l L n t D b 2 x 1 b W 4 y M C w x O X 0 m c X V v d D s s J n F 1 b 3 Q 7 U 2 V j d G l v b j E v c m V z d W x 0 I C g y K S 9 D a G F u Z 2 V k I F R 5 c G U u e 0 N v b H V t b j I x L D I w f S Z x d W 9 0 O y w m c X V v d D t T Z W N 0 a W 9 u M S 9 y Z X N 1 b H Q g K D I p L 0 N o Y W 5 n Z W Q g V H l w Z S 5 7 Q 2 9 s d W 1 u M j I s M j F 9 J n F 1 b 3 Q 7 L C Z x d W 9 0 O 1 N l Y 3 R p b 2 4 x L 3 J l c 3 V s d C A o M i k v Q 2 h h b m d l Z C B U e X B l L n t D b 2 x 1 b W 4 y M y w y M n 0 m c X V v d D s s J n F 1 b 3 Q 7 U 2 V j d G l v b j E v c m V z d W x 0 I C g y K S 9 D a G F u Z 2 V k I F R 5 c G U u e 0 N v b H V t b j I 0 L D I z f S Z x d W 9 0 O y w m c X V v d D t T Z W N 0 a W 9 u M S 9 y Z X N 1 b H Q g K D I p L 0 N o Y W 5 n Z W Q g V H l w Z S 5 7 Q 2 9 s d W 1 u M j U s M j R 9 J n F 1 b 3 Q 7 L C Z x d W 9 0 O 1 N l Y 3 R p b 2 4 x L 3 J l c 3 V s d C A o M i k v Q 2 h h b m d l Z C B U e X B l L n t D b 2 x 1 b W 4 y N i w y N X 0 m c X V v d D s s J n F 1 b 3 Q 7 U 2 V j d G l v b j E v c m V z d W x 0 I C g y K S 9 D a G F u Z 2 V k I F R 5 c G U u e 0 N v b H V t b j I 3 L D I 2 f S Z x d W 9 0 O y w m c X V v d D t T Z W N 0 a W 9 u M S 9 y Z X N 1 b H Q g K D I p L 0 N o Y W 5 n Z W Q g V H l w Z S 5 7 Q 2 9 s d W 1 u M j g s M j d 9 J n F 1 b 3 Q 7 L C Z x d W 9 0 O 1 N l Y 3 R p b 2 4 x L 3 J l c 3 V s d C A o M i k v Q 2 h h b m d l Z C B U e X B l L n t D b 2 x 1 b W 4 y O S w y O H 0 m c X V v d D s s J n F 1 b 3 Q 7 U 2 V j d G l v b j E v c m V z d W x 0 I C g y K S 9 D a G F u Z 2 V k I F R 5 c G U u e 0 N v b H V t b j M w L D I 5 f S Z x d W 9 0 O y w m c X V v d D t T Z W N 0 a W 9 u M S 9 y Z X N 1 b H Q g K D I p L 0 N o Y W 5 n Z W Q g V H l w Z S 5 7 Q 2 9 s d W 1 u M z E s M z B 9 J n F 1 b 3 Q 7 L C Z x d W 9 0 O 1 N l Y 3 R p b 2 4 x L 3 J l c 3 V s d C A o M i k v Q 2 h h b m d l Z C B U e X B l L n t D b 2 x 1 b W 4 z M i w z M X 0 m c X V v d D s s J n F 1 b 3 Q 7 U 2 V j d G l v b j E v c m V z d W x 0 I C g y K S 9 D a G F u Z 2 V k I F R 5 c G U u e 0 N v b H V t b j M z L D M y f S Z x d W 9 0 O 1 0 s J n F 1 b 3 Q 7 Q 2 9 s d W 1 u Q 2 9 1 b n Q m c X V v d D s 6 M z M s J n F 1 b 3 Q 7 S 2 V 5 Q 2 9 s d W 1 u T m F t Z X M m c X V v d D s 6 W 1 0 s J n F 1 b 3 Q 7 Q 2 9 s d W 1 u S W R l b n R p d G l l c y Z x d W 9 0 O z p b J n F 1 b 3 Q 7 U 2 V j d G l v b j E v c m V z d W x 0 I C g y K S 9 D a G F u Z 2 V k I F R 5 c G U u e 0 N v b H V t b j E s M H 0 m c X V v d D s s J n F 1 b 3 Q 7 U 2 V j d G l v b j E v c m V z d W x 0 I C g y K S 9 D a G F u Z 2 V k I F R 5 c G U u e 0 N v b H V t b j I s M X 0 m c X V v d D s s J n F 1 b 3 Q 7 U 2 V j d G l v b j E v c m V z d W x 0 I C g y K S 9 D a G F u Z 2 V k I F R 5 c G U u e 0 N v b H V t b j M s M n 0 m c X V v d D s s J n F 1 b 3 Q 7 U 2 V j d G l v b j E v c m V z d W x 0 I C g y K S 9 D a G F u Z 2 V k I F R 5 c G U u e 0 N v b H V t b j Q s M 3 0 m c X V v d D s s J n F 1 b 3 Q 7 U 2 V j d G l v b j E v c m V z d W x 0 I C g y K S 9 D a G F u Z 2 V k I F R 5 c G U u e 0 N v b H V t b j U s N H 0 m c X V v d D s s J n F 1 b 3 Q 7 U 2 V j d G l v b j E v c m V z d W x 0 I C g y K S 9 D a G F u Z 2 V k I F R 5 c G U u e 0 N v b H V t b j Y s N X 0 m c X V v d D s s J n F 1 b 3 Q 7 U 2 V j d G l v b j E v c m V z d W x 0 I C g y K S 9 D a G F u Z 2 V k I F R 5 c G U u e 0 N v b H V t b j c s N n 0 m c X V v d D s s J n F 1 b 3 Q 7 U 2 V j d G l v b j E v c m V z d W x 0 I C g y K S 9 D a G F u Z 2 V k I F R 5 c G U u e 0 N v b H V t b j g s N 3 0 m c X V v d D s s J n F 1 b 3 Q 7 U 2 V j d G l v b j E v c m V z d W x 0 I C g y K S 9 D a G F u Z 2 V k I F R 5 c G U u e 0 N v b H V t b j k s O H 0 m c X V v d D s s J n F 1 b 3 Q 7 U 2 V j d G l v b j E v c m V z d W x 0 I C g y K S 9 D a G F u Z 2 V k I F R 5 c G U u e 0 N v b H V t b j E w L D l 9 J n F 1 b 3 Q 7 L C Z x d W 9 0 O 1 N l Y 3 R p b 2 4 x L 3 J l c 3 V s d C A o M i k v Q 2 h h b m d l Z C B U e X B l L n t D b 2 x 1 b W 4 x M S w x M H 0 m c X V v d D s s J n F 1 b 3 Q 7 U 2 V j d G l v b j E v c m V z d W x 0 I C g y K S 9 D a G F u Z 2 V k I F R 5 c G U u e 0 N v b H V t b j E y L D E x f S Z x d W 9 0 O y w m c X V v d D t T Z W N 0 a W 9 u M S 9 y Z X N 1 b H Q g K D I p L 0 N o Y W 5 n Z W Q g V H l w Z S 5 7 Q 2 9 s d W 1 u M T M s M T J 9 J n F 1 b 3 Q 7 L C Z x d W 9 0 O 1 N l Y 3 R p b 2 4 x L 3 J l c 3 V s d C A o M i k v Q 2 h h b m d l Z C B U e X B l L n t D b 2 x 1 b W 4 x N C w x M 3 0 m c X V v d D s s J n F 1 b 3 Q 7 U 2 V j d G l v b j E v c m V z d W x 0 I C g y K S 9 D a G F u Z 2 V k I F R 5 c G U u e 0 N v b H V t b j E 1 L D E 0 f S Z x d W 9 0 O y w m c X V v d D t T Z W N 0 a W 9 u M S 9 y Z X N 1 b H Q g K D I p L 0 N o Y W 5 n Z W Q g V H l w Z S 5 7 Q 2 9 s d W 1 u M T Y s M T V 9 J n F 1 b 3 Q 7 L C Z x d W 9 0 O 1 N l Y 3 R p b 2 4 x L 3 J l c 3 V s d C A o M i k v Q 2 h h b m d l Z C B U e X B l L n t D b 2 x 1 b W 4 x N y w x N n 0 m c X V v d D s s J n F 1 b 3 Q 7 U 2 V j d G l v b j E v c m V z d W x 0 I C g y K S 9 D a G F u Z 2 V k I F R 5 c G U u e 0 N v b H V t b j E 4 L D E 3 f S Z x d W 9 0 O y w m c X V v d D t T Z W N 0 a W 9 u M S 9 y Z X N 1 b H Q g K D I p L 0 N o Y W 5 n Z W Q g V H l w Z S 5 7 Q 2 9 s d W 1 u M T k s M T h 9 J n F 1 b 3 Q 7 L C Z x d W 9 0 O 1 N l Y 3 R p b 2 4 x L 3 J l c 3 V s d C A o M i k v Q 2 h h b m d l Z C B U e X B l L n t D b 2 x 1 b W 4 y M C w x O X 0 m c X V v d D s s J n F 1 b 3 Q 7 U 2 V j d G l v b j E v c m V z d W x 0 I C g y K S 9 D a G F u Z 2 V k I F R 5 c G U u e 0 N v b H V t b j I x L D I w f S Z x d W 9 0 O y w m c X V v d D t T Z W N 0 a W 9 u M S 9 y Z X N 1 b H Q g K D I p L 0 N o Y W 5 n Z W Q g V H l w Z S 5 7 Q 2 9 s d W 1 u M j I s M j F 9 J n F 1 b 3 Q 7 L C Z x d W 9 0 O 1 N l Y 3 R p b 2 4 x L 3 J l c 3 V s d C A o M i k v Q 2 h h b m d l Z C B U e X B l L n t D b 2 x 1 b W 4 y M y w y M n 0 m c X V v d D s s J n F 1 b 3 Q 7 U 2 V j d G l v b j E v c m V z d W x 0 I C g y K S 9 D a G F u Z 2 V k I F R 5 c G U u e 0 N v b H V t b j I 0 L D I z f S Z x d W 9 0 O y w m c X V v d D t T Z W N 0 a W 9 u M S 9 y Z X N 1 b H Q g K D I p L 0 N o Y W 5 n Z W Q g V H l w Z S 5 7 Q 2 9 s d W 1 u M j U s M j R 9 J n F 1 b 3 Q 7 L C Z x d W 9 0 O 1 N l Y 3 R p b 2 4 x L 3 J l c 3 V s d C A o M i k v Q 2 h h b m d l Z C B U e X B l L n t D b 2 x 1 b W 4 y N i w y N X 0 m c X V v d D s s J n F 1 b 3 Q 7 U 2 V j d G l v b j E v c m V z d W x 0 I C g y K S 9 D a G F u Z 2 V k I F R 5 c G U u e 0 N v b H V t b j I 3 L D I 2 f S Z x d W 9 0 O y w m c X V v d D t T Z W N 0 a W 9 u M S 9 y Z X N 1 b H Q g K D I p L 0 N o Y W 5 n Z W Q g V H l w Z S 5 7 Q 2 9 s d W 1 u M j g s M j d 9 J n F 1 b 3 Q 7 L C Z x d W 9 0 O 1 N l Y 3 R p b 2 4 x L 3 J l c 3 V s d C A o M i k v Q 2 h h b m d l Z C B U e X B l L n t D b 2 x 1 b W 4 y O S w y O H 0 m c X V v d D s s J n F 1 b 3 Q 7 U 2 V j d G l v b j E v c m V z d W x 0 I C g y K S 9 D a G F u Z 2 V k I F R 5 c G U u e 0 N v b H V t b j M w L D I 5 f S Z x d W 9 0 O y w m c X V v d D t T Z W N 0 a W 9 u M S 9 y Z X N 1 b H Q g K D I p L 0 N o Y W 5 n Z W Q g V H l w Z S 5 7 Q 2 9 s d W 1 u M z E s M z B 9 J n F 1 b 3 Q 7 L C Z x d W 9 0 O 1 N l Y 3 R p b 2 4 x L 3 J l c 3 V s d C A o M i k v Q 2 h h b m d l Z C B U e X B l L n t D b 2 x 1 b W 4 z M i w z M X 0 m c X V v d D s s J n F 1 b 3 Q 7 U 2 V j d G l v b j E v c m V z d W x 0 I C g y K S 9 D a G F u Z 2 V k I F R 5 c G U u e 0 N v b H V t b j M z L D M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Z 3 V y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I 3 V D E 4 O j M x O j M 1 L j M z N j M 3 M T R a I i A v P j x F b n R y e S B U e X B l P S J G a W x s Q 2 9 s d W 1 u V H l w Z X M i I F Z h b H V l P S J z Q X d N R E F 3 V U Z C U V V F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n d X J l L 0 N o Y W 5 n Z W Q g V H l w Z S 5 7 Q 2 9 s d W 1 u M S w w f S Z x d W 9 0 O y w m c X V v d D t T Z W N 0 a W 9 u M S 9 m a W d 1 c m U v Q 2 h h b m d l Z C B U e X B l L n t D b 2 x 1 b W 4 y L D F 9 J n F 1 b 3 Q 7 L C Z x d W 9 0 O 1 N l Y 3 R p b 2 4 x L 2 Z p Z 3 V y Z S 9 D a G F u Z 2 V k I F R 5 c G U u e 0 N v b H V t b j M s M n 0 m c X V v d D s s J n F 1 b 3 Q 7 U 2 V j d G l v b j E v Z m l n d X J l L 0 N o Y W 5 n Z W Q g V H l w Z S 5 7 Q 2 9 s d W 1 u N C w z f S Z x d W 9 0 O y w m c X V v d D t T Z W N 0 a W 9 u M S 9 m a W d 1 c m U v Q 2 h h b m d l Z C B U e X B l L n t D b 2 x 1 b W 4 1 L D R 9 J n F 1 b 3 Q 7 L C Z x d W 9 0 O 1 N l Y 3 R p b 2 4 x L 2 Z p Z 3 V y Z S 9 D a G F u Z 2 V k I F R 5 c G U u e 0 N v b H V t b j Y s N X 0 m c X V v d D s s J n F 1 b 3 Q 7 U 2 V j d G l v b j E v Z m l n d X J l L 0 N o Y W 5 n Z W Q g V H l w Z S 5 7 Q 2 9 s d W 1 u N y w 2 f S Z x d W 9 0 O y w m c X V v d D t T Z W N 0 a W 9 u M S 9 m a W d 1 c m U v Q 2 h h b m d l Z C B U e X B l L n t D b 2 x 1 b W 4 4 L D d 9 J n F 1 b 3 Q 7 L C Z x d W 9 0 O 1 N l Y 3 R p b 2 4 x L 2 Z p Z 3 V y Z S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m l n d X J l L 0 N o Y W 5 n Z W Q g V H l w Z S 5 7 Q 2 9 s d W 1 u M S w w f S Z x d W 9 0 O y w m c X V v d D t T Z W N 0 a W 9 u M S 9 m a W d 1 c m U v Q 2 h h b m d l Z C B U e X B l L n t D b 2 x 1 b W 4 y L D F 9 J n F 1 b 3 Q 7 L C Z x d W 9 0 O 1 N l Y 3 R p b 2 4 x L 2 Z p Z 3 V y Z S 9 D a G F u Z 2 V k I F R 5 c G U u e 0 N v b H V t b j M s M n 0 m c X V v d D s s J n F 1 b 3 Q 7 U 2 V j d G l v b j E v Z m l n d X J l L 0 N o Y W 5 n Z W Q g V H l w Z S 5 7 Q 2 9 s d W 1 u N C w z f S Z x d W 9 0 O y w m c X V v d D t T Z W N 0 a W 9 u M S 9 m a W d 1 c m U v Q 2 h h b m d l Z C B U e X B l L n t D b 2 x 1 b W 4 1 L D R 9 J n F 1 b 3 Q 7 L C Z x d W 9 0 O 1 N l Y 3 R p b 2 4 x L 2 Z p Z 3 V y Z S 9 D a G F u Z 2 V k I F R 5 c G U u e 0 N v b H V t b j Y s N X 0 m c X V v d D s s J n F 1 b 3 Q 7 U 2 V j d G l v b j E v Z m l n d X J l L 0 N o Y W 5 n Z W Q g V H l w Z S 5 7 Q 2 9 s d W 1 u N y w 2 f S Z x d W 9 0 O y w m c X V v d D t T Z W N 0 a W 9 u M S 9 m a W d 1 c m U v Q 2 h h b m d l Z C B U e X B l L n t D b 2 x 1 b W 4 4 L D d 9 J n F 1 b 3 Q 7 L C Z x d W 9 0 O 1 N l Y 3 R p b 2 4 x L 2 Z p Z 3 V y Z S 9 D a G F u Z 2 V k I F R 5 c G U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Z 3 V y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d 1 c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j d U M T g 6 N D I 6 N D Y u N T U 3 O D I 2 M V o i I C 8 + P E V u d H J 5 I F R 5 c G U 9 I k Z p b G x D b 2 x 1 b W 5 U e X B l c y I g V m F s d W U 9 I n N B d 0 1 E Q X d N R E F 3 T U R B d 0 1 E Q X d V R k J R U U Z C U V V F Q l F V R k J B V U Z C U V F G Q l F V R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Q g K D M p L 0 N o Y W 5 n Z W Q g V H l w Z S 5 7 Q 2 9 s d W 1 u M S w w f S Z x d W 9 0 O y w m c X V v d D t T Z W N 0 a W 9 u M S 9 y Z X N 1 b H Q g K D M p L 0 N o Y W 5 n Z W Q g V H l w Z S 5 7 Q 2 9 s d W 1 u M i w x f S Z x d W 9 0 O y w m c X V v d D t T Z W N 0 a W 9 u M S 9 y Z X N 1 b H Q g K D M p L 0 N o Y W 5 n Z W Q g V H l w Z S 5 7 Q 2 9 s d W 1 u M y w y f S Z x d W 9 0 O y w m c X V v d D t T Z W N 0 a W 9 u M S 9 y Z X N 1 b H Q g K D M p L 0 N o Y W 5 n Z W Q g V H l w Z S 5 7 Q 2 9 s d W 1 u N C w z f S Z x d W 9 0 O y w m c X V v d D t T Z W N 0 a W 9 u M S 9 y Z X N 1 b H Q g K D M p L 0 N o Y W 5 n Z W Q g V H l w Z S 5 7 Q 2 9 s d W 1 u N S w 0 f S Z x d W 9 0 O y w m c X V v d D t T Z W N 0 a W 9 u M S 9 y Z X N 1 b H Q g K D M p L 0 N o Y W 5 n Z W Q g V H l w Z S 5 7 Q 2 9 s d W 1 u N i w 1 f S Z x d W 9 0 O y w m c X V v d D t T Z W N 0 a W 9 u M S 9 y Z X N 1 b H Q g K D M p L 0 N o Y W 5 n Z W Q g V H l w Z S 5 7 Q 2 9 s d W 1 u N y w 2 f S Z x d W 9 0 O y w m c X V v d D t T Z W N 0 a W 9 u M S 9 y Z X N 1 b H Q g K D M p L 0 N o Y W 5 n Z W Q g V H l w Z S 5 7 Q 2 9 s d W 1 u O C w 3 f S Z x d W 9 0 O y w m c X V v d D t T Z W N 0 a W 9 u M S 9 y Z X N 1 b H Q g K D M p L 0 N o Y W 5 n Z W Q g V H l w Z S 5 7 Q 2 9 s d W 1 u O S w 4 f S Z x d W 9 0 O y w m c X V v d D t T Z W N 0 a W 9 u M S 9 y Z X N 1 b H Q g K D M p L 0 N o Y W 5 n Z W Q g V H l w Z S 5 7 Q 2 9 s d W 1 u M T A s O X 0 m c X V v d D s s J n F 1 b 3 Q 7 U 2 V j d G l v b j E v c m V z d W x 0 I C g z K S 9 D a G F u Z 2 V k I F R 5 c G U u e 0 N v b H V t b j E x L D E w f S Z x d W 9 0 O y w m c X V v d D t T Z W N 0 a W 9 u M S 9 y Z X N 1 b H Q g K D M p L 0 N o Y W 5 n Z W Q g V H l w Z S 5 7 Q 2 9 s d W 1 u M T I s M T F 9 J n F 1 b 3 Q 7 L C Z x d W 9 0 O 1 N l Y 3 R p b 2 4 x L 3 J l c 3 V s d C A o M y k v Q 2 h h b m d l Z C B U e X B l L n t D b 2 x 1 b W 4 x M y w x M n 0 m c X V v d D s s J n F 1 b 3 Q 7 U 2 V j d G l v b j E v c m V z d W x 0 I C g z K S 9 D a G F u Z 2 V k I F R 5 c G U u e 0 N v b H V t b j E 0 L D E z f S Z x d W 9 0 O y w m c X V v d D t T Z W N 0 a W 9 u M S 9 y Z X N 1 b H Q g K D M p L 0 N o Y W 5 n Z W Q g V H l w Z S 5 7 Q 2 9 s d W 1 u M T U s M T R 9 J n F 1 b 3 Q 7 L C Z x d W 9 0 O 1 N l Y 3 R p b 2 4 x L 3 J l c 3 V s d C A o M y k v Q 2 h h b m d l Z C B U e X B l L n t D b 2 x 1 b W 4 x N i w x N X 0 m c X V v d D s s J n F 1 b 3 Q 7 U 2 V j d G l v b j E v c m V z d W x 0 I C g z K S 9 D a G F u Z 2 V k I F R 5 c G U u e 0 N v b H V t b j E 3 L D E 2 f S Z x d W 9 0 O y w m c X V v d D t T Z W N 0 a W 9 u M S 9 y Z X N 1 b H Q g K D M p L 0 N o Y W 5 n Z W Q g V H l w Z S 5 7 Q 2 9 s d W 1 u M T g s M T d 9 J n F 1 b 3 Q 7 L C Z x d W 9 0 O 1 N l Y 3 R p b 2 4 x L 3 J l c 3 V s d C A o M y k v Q 2 h h b m d l Z C B U e X B l L n t D b 2 x 1 b W 4 x O S w x O H 0 m c X V v d D s s J n F 1 b 3 Q 7 U 2 V j d G l v b j E v c m V z d W x 0 I C g z K S 9 D a G F u Z 2 V k I F R 5 c G U u e 0 N v b H V t b j I w L D E 5 f S Z x d W 9 0 O y w m c X V v d D t T Z W N 0 a W 9 u M S 9 y Z X N 1 b H Q g K D M p L 0 N o Y W 5 n Z W Q g V H l w Z S 5 7 Q 2 9 s d W 1 u M j E s M j B 9 J n F 1 b 3 Q 7 L C Z x d W 9 0 O 1 N l Y 3 R p b 2 4 x L 3 J l c 3 V s d C A o M y k v Q 2 h h b m d l Z C B U e X B l L n t D b 2 x 1 b W 4 y M i w y M X 0 m c X V v d D s s J n F 1 b 3 Q 7 U 2 V j d G l v b j E v c m V z d W x 0 I C g z K S 9 D a G F u Z 2 V k I F R 5 c G U u e 0 N v b H V t b j I z L D I y f S Z x d W 9 0 O y w m c X V v d D t T Z W N 0 a W 9 u M S 9 y Z X N 1 b H Q g K D M p L 0 N o Y W 5 n Z W Q g V H l w Z S 5 7 Q 2 9 s d W 1 u M j Q s M j N 9 J n F 1 b 3 Q 7 L C Z x d W 9 0 O 1 N l Y 3 R p b 2 4 x L 3 J l c 3 V s d C A o M y k v Q 2 h h b m d l Z C B U e X B l L n t D b 2 x 1 b W 4 y N S w y N H 0 m c X V v d D s s J n F 1 b 3 Q 7 U 2 V j d G l v b j E v c m V z d W x 0 I C g z K S 9 D a G F u Z 2 V k I F R 5 c G U u e 0 N v b H V t b j I 2 L D I 1 f S Z x d W 9 0 O y w m c X V v d D t T Z W N 0 a W 9 u M S 9 y Z X N 1 b H Q g K D M p L 0 N o Y W 5 n Z W Q g V H l w Z S 5 7 Q 2 9 s d W 1 u M j c s M j Z 9 J n F 1 b 3 Q 7 L C Z x d W 9 0 O 1 N l Y 3 R p b 2 4 x L 3 J l c 3 V s d C A o M y k v Q 2 h h b m d l Z C B U e X B l L n t D b 2 x 1 b W 4 y O C w y N 3 0 m c X V v d D s s J n F 1 b 3 Q 7 U 2 V j d G l v b j E v c m V z d W x 0 I C g z K S 9 D a G F u Z 2 V k I F R 5 c G U u e 0 N v b H V t b j I 5 L D I 4 f S Z x d W 9 0 O y w m c X V v d D t T Z W N 0 a W 9 u M S 9 y Z X N 1 b H Q g K D M p L 0 N o Y W 5 n Z W Q g V H l w Z S 5 7 Q 2 9 s d W 1 u M z A s M j l 9 J n F 1 b 3 Q 7 L C Z x d W 9 0 O 1 N l Y 3 R p b 2 4 x L 3 J l c 3 V s d C A o M y k v Q 2 h h b m d l Z C B U e X B l L n t D b 2 x 1 b W 4 z M S w z M H 0 m c X V v d D s s J n F 1 b 3 Q 7 U 2 V j d G l v b j E v c m V z d W x 0 I C g z K S 9 D a G F u Z 2 V k I F R 5 c G U u e 0 N v b H V t b j M y L D M x f S Z x d W 9 0 O y w m c X V v d D t T Z W N 0 a W 9 u M S 9 y Z X N 1 b H Q g K D M p L 0 N o Y W 5 n Z W Q g V H l w Z S 5 7 Q 2 9 s d W 1 u M z M s M z J 9 J n F 1 b 3 Q 7 X S w m c X V v d D t D b 2 x 1 b W 5 D b 3 V u d C Z x d W 9 0 O z o z M y w m c X V v d D t L Z X l D b 2 x 1 b W 5 O Y W 1 l c y Z x d W 9 0 O z p b X S w m c X V v d D t D b 2 x 1 b W 5 J Z G V u d G l 0 a W V z J n F 1 b 3 Q 7 O l s m c X V v d D t T Z W N 0 a W 9 u M S 9 y Z X N 1 b H Q g K D M p L 0 N o Y W 5 n Z W Q g V H l w Z S 5 7 Q 2 9 s d W 1 u M S w w f S Z x d W 9 0 O y w m c X V v d D t T Z W N 0 a W 9 u M S 9 y Z X N 1 b H Q g K D M p L 0 N o Y W 5 n Z W Q g V H l w Z S 5 7 Q 2 9 s d W 1 u M i w x f S Z x d W 9 0 O y w m c X V v d D t T Z W N 0 a W 9 u M S 9 y Z X N 1 b H Q g K D M p L 0 N o Y W 5 n Z W Q g V H l w Z S 5 7 Q 2 9 s d W 1 u M y w y f S Z x d W 9 0 O y w m c X V v d D t T Z W N 0 a W 9 u M S 9 y Z X N 1 b H Q g K D M p L 0 N o Y W 5 n Z W Q g V H l w Z S 5 7 Q 2 9 s d W 1 u N C w z f S Z x d W 9 0 O y w m c X V v d D t T Z W N 0 a W 9 u M S 9 y Z X N 1 b H Q g K D M p L 0 N o Y W 5 n Z W Q g V H l w Z S 5 7 Q 2 9 s d W 1 u N S w 0 f S Z x d W 9 0 O y w m c X V v d D t T Z W N 0 a W 9 u M S 9 y Z X N 1 b H Q g K D M p L 0 N o Y W 5 n Z W Q g V H l w Z S 5 7 Q 2 9 s d W 1 u N i w 1 f S Z x d W 9 0 O y w m c X V v d D t T Z W N 0 a W 9 u M S 9 y Z X N 1 b H Q g K D M p L 0 N o Y W 5 n Z W Q g V H l w Z S 5 7 Q 2 9 s d W 1 u N y w 2 f S Z x d W 9 0 O y w m c X V v d D t T Z W N 0 a W 9 u M S 9 y Z X N 1 b H Q g K D M p L 0 N o Y W 5 n Z W Q g V H l w Z S 5 7 Q 2 9 s d W 1 u O C w 3 f S Z x d W 9 0 O y w m c X V v d D t T Z W N 0 a W 9 u M S 9 y Z X N 1 b H Q g K D M p L 0 N o Y W 5 n Z W Q g V H l w Z S 5 7 Q 2 9 s d W 1 u O S w 4 f S Z x d W 9 0 O y w m c X V v d D t T Z W N 0 a W 9 u M S 9 y Z X N 1 b H Q g K D M p L 0 N o Y W 5 n Z W Q g V H l w Z S 5 7 Q 2 9 s d W 1 u M T A s O X 0 m c X V v d D s s J n F 1 b 3 Q 7 U 2 V j d G l v b j E v c m V z d W x 0 I C g z K S 9 D a G F u Z 2 V k I F R 5 c G U u e 0 N v b H V t b j E x L D E w f S Z x d W 9 0 O y w m c X V v d D t T Z W N 0 a W 9 u M S 9 y Z X N 1 b H Q g K D M p L 0 N o Y W 5 n Z W Q g V H l w Z S 5 7 Q 2 9 s d W 1 u M T I s M T F 9 J n F 1 b 3 Q 7 L C Z x d W 9 0 O 1 N l Y 3 R p b 2 4 x L 3 J l c 3 V s d C A o M y k v Q 2 h h b m d l Z C B U e X B l L n t D b 2 x 1 b W 4 x M y w x M n 0 m c X V v d D s s J n F 1 b 3 Q 7 U 2 V j d G l v b j E v c m V z d W x 0 I C g z K S 9 D a G F u Z 2 V k I F R 5 c G U u e 0 N v b H V t b j E 0 L D E z f S Z x d W 9 0 O y w m c X V v d D t T Z W N 0 a W 9 u M S 9 y Z X N 1 b H Q g K D M p L 0 N o Y W 5 n Z W Q g V H l w Z S 5 7 Q 2 9 s d W 1 u M T U s M T R 9 J n F 1 b 3 Q 7 L C Z x d W 9 0 O 1 N l Y 3 R p b 2 4 x L 3 J l c 3 V s d C A o M y k v Q 2 h h b m d l Z C B U e X B l L n t D b 2 x 1 b W 4 x N i w x N X 0 m c X V v d D s s J n F 1 b 3 Q 7 U 2 V j d G l v b j E v c m V z d W x 0 I C g z K S 9 D a G F u Z 2 V k I F R 5 c G U u e 0 N v b H V t b j E 3 L D E 2 f S Z x d W 9 0 O y w m c X V v d D t T Z W N 0 a W 9 u M S 9 y Z X N 1 b H Q g K D M p L 0 N o Y W 5 n Z W Q g V H l w Z S 5 7 Q 2 9 s d W 1 u M T g s M T d 9 J n F 1 b 3 Q 7 L C Z x d W 9 0 O 1 N l Y 3 R p b 2 4 x L 3 J l c 3 V s d C A o M y k v Q 2 h h b m d l Z C B U e X B l L n t D b 2 x 1 b W 4 x O S w x O H 0 m c X V v d D s s J n F 1 b 3 Q 7 U 2 V j d G l v b j E v c m V z d W x 0 I C g z K S 9 D a G F u Z 2 V k I F R 5 c G U u e 0 N v b H V t b j I w L D E 5 f S Z x d W 9 0 O y w m c X V v d D t T Z W N 0 a W 9 u M S 9 y Z X N 1 b H Q g K D M p L 0 N o Y W 5 n Z W Q g V H l w Z S 5 7 Q 2 9 s d W 1 u M j E s M j B 9 J n F 1 b 3 Q 7 L C Z x d W 9 0 O 1 N l Y 3 R p b 2 4 x L 3 J l c 3 V s d C A o M y k v Q 2 h h b m d l Z C B U e X B l L n t D b 2 x 1 b W 4 y M i w y M X 0 m c X V v d D s s J n F 1 b 3 Q 7 U 2 V j d G l v b j E v c m V z d W x 0 I C g z K S 9 D a G F u Z 2 V k I F R 5 c G U u e 0 N v b H V t b j I z L D I y f S Z x d W 9 0 O y w m c X V v d D t T Z W N 0 a W 9 u M S 9 y Z X N 1 b H Q g K D M p L 0 N o Y W 5 n Z W Q g V H l w Z S 5 7 Q 2 9 s d W 1 u M j Q s M j N 9 J n F 1 b 3 Q 7 L C Z x d W 9 0 O 1 N l Y 3 R p b 2 4 x L 3 J l c 3 V s d C A o M y k v Q 2 h h b m d l Z C B U e X B l L n t D b 2 x 1 b W 4 y N S w y N H 0 m c X V v d D s s J n F 1 b 3 Q 7 U 2 V j d G l v b j E v c m V z d W x 0 I C g z K S 9 D a G F u Z 2 V k I F R 5 c G U u e 0 N v b H V t b j I 2 L D I 1 f S Z x d W 9 0 O y w m c X V v d D t T Z W N 0 a W 9 u M S 9 y Z X N 1 b H Q g K D M p L 0 N o Y W 5 n Z W Q g V H l w Z S 5 7 Q 2 9 s d W 1 u M j c s M j Z 9 J n F 1 b 3 Q 7 L C Z x d W 9 0 O 1 N l Y 3 R p b 2 4 x L 3 J l c 3 V s d C A o M y k v Q 2 h h b m d l Z C B U e X B l L n t D b 2 x 1 b W 4 y O C w y N 3 0 m c X V v d D s s J n F 1 b 3 Q 7 U 2 V j d G l v b j E v c m V z d W x 0 I C g z K S 9 D a G F u Z 2 V k I F R 5 c G U u e 0 N v b H V t b j I 5 L D I 4 f S Z x d W 9 0 O y w m c X V v d D t T Z W N 0 a W 9 u M S 9 y Z X N 1 b H Q g K D M p L 0 N o Y W 5 n Z W Q g V H l w Z S 5 7 Q 2 9 s d W 1 u M z A s M j l 9 J n F 1 b 3 Q 7 L C Z x d W 9 0 O 1 N l Y 3 R p b 2 4 x L 3 J l c 3 V s d C A o M y k v Q 2 h h b m d l Z C B U e X B l L n t D b 2 x 1 b W 4 z M S w z M H 0 m c X V v d D s s J n F 1 b 3 Q 7 U 2 V j d G l v b j E v c m V z d W x 0 I C g z K S 9 D a G F u Z 2 V k I F R 5 c G U u e 0 N v b H V t b j M y L D M x f S Z x d W 9 0 O y w m c X V v d D t T Z W N 0 a W 9 u M S 9 y Z X N 1 b H Q g K D M p L 0 N o Y W 5 n Z W Q g V H l w Z S 5 7 Q 2 9 s d W 1 u M z M s M z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n d X J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l n d X J l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I 3 V D E 4 O j U y O j U 0 L j E 1 N D I z N j h a I i A v P j x F b n R y e S B U e X B l P S J G a W x s Q 2 9 s d W 1 u V H l w Z X M i I F Z h b H V l P S J z Q X d N R E F 3 V U Z C U V V F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n d X J l I C g y K S 9 D a G F u Z 2 V k I F R 5 c G U u e 0 N v b H V t b j E s M H 0 m c X V v d D s s J n F 1 b 3 Q 7 U 2 V j d G l v b j E v Z m l n d X J l I C g y K S 9 D a G F u Z 2 V k I F R 5 c G U u e 0 N v b H V t b j I s M X 0 m c X V v d D s s J n F 1 b 3 Q 7 U 2 V j d G l v b j E v Z m l n d X J l I C g y K S 9 D a G F u Z 2 V k I F R 5 c G U u e 0 N v b H V t b j M s M n 0 m c X V v d D s s J n F 1 b 3 Q 7 U 2 V j d G l v b j E v Z m l n d X J l I C g y K S 9 D a G F u Z 2 V k I F R 5 c G U u e 0 N v b H V t b j Q s M 3 0 m c X V v d D s s J n F 1 b 3 Q 7 U 2 V j d G l v b j E v Z m l n d X J l I C g y K S 9 D a G F u Z 2 V k I F R 5 c G U u e 0 N v b H V t b j U s N H 0 m c X V v d D s s J n F 1 b 3 Q 7 U 2 V j d G l v b j E v Z m l n d X J l I C g y K S 9 D a G F u Z 2 V k I F R 5 c G U u e 0 N v b H V t b j Y s N X 0 m c X V v d D s s J n F 1 b 3 Q 7 U 2 V j d G l v b j E v Z m l n d X J l I C g y K S 9 D a G F u Z 2 V k I F R 5 c G U u e 0 N v b H V t b j c s N n 0 m c X V v d D s s J n F 1 b 3 Q 7 U 2 V j d G l v b j E v Z m l n d X J l I C g y K S 9 D a G F u Z 2 V k I F R 5 c G U u e 0 N v b H V t b j g s N 3 0 m c X V v d D s s J n F 1 b 3 Q 7 U 2 V j d G l v b j E v Z m l n d X J l I C g y K S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m l n d X J l I C g y K S 9 D a G F u Z 2 V k I F R 5 c G U u e 0 N v b H V t b j E s M H 0 m c X V v d D s s J n F 1 b 3 Q 7 U 2 V j d G l v b j E v Z m l n d X J l I C g y K S 9 D a G F u Z 2 V k I F R 5 c G U u e 0 N v b H V t b j I s M X 0 m c X V v d D s s J n F 1 b 3 Q 7 U 2 V j d G l v b j E v Z m l n d X J l I C g y K S 9 D a G F u Z 2 V k I F R 5 c G U u e 0 N v b H V t b j M s M n 0 m c X V v d D s s J n F 1 b 3 Q 7 U 2 V j d G l v b j E v Z m l n d X J l I C g y K S 9 D a G F u Z 2 V k I F R 5 c G U u e 0 N v b H V t b j Q s M 3 0 m c X V v d D s s J n F 1 b 3 Q 7 U 2 V j d G l v b j E v Z m l n d X J l I C g y K S 9 D a G F u Z 2 V k I F R 5 c G U u e 0 N v b H V t b j U s N H 0 m c X V v d D s s J n F 1 b 3 Q 7 U 2 V j d G l v b j E v Z m l n d X J l I C g y K S 9 D a G F u Z 2 V k I F R 5 c G U u e 0 N v b H V t b j Y s N X 0 m c X V v d D s s J n F 1 b 3 Q 7 U 2 V j d G l v b j E v Z m l n d X J l I C g y K S 9 D a G F u Z 2 V k I F R 5 c G U u e 0 N v b H V t b j c s N n 0 m c X V v d D s s J n F 1 b 3 Q 7 U 2 V j d G l v b j E v Z m l n d X J l I C g y K S 9 D a G F u Z 2 V k I F R 5 c G U u e 0 N v b H V t b j g s N 3 0 m c X V v d D s s J n F 1 b 3 Q 7 U 2 V j d G l v b j E v Z m l n d X J l I C g y K S 9 D a G F u Z 2 V k I F R 5 c G U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Z 3 V y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d 1 c m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d 1 c m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a W d 1 c m V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j d U M T k 6 M T k 6 M T k u M j k x M T Y 5 N l o i I C 8 + P E V u d H J 5 I F R 5 c G U 9 I k Z p b G x D b 2 x 1 b W 5 U e X B l c y I g V m F s d W U 9 I n N B d 0 1 E Q X d V R k J R V U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d 1 c m U g K D M p L 0 N o Y W 5 n Z W Q g V H l w Z S 5 7 Q 2 9 s d W 1 u M S w w f S Z x d W 9 0 O y w m c X V v d D t T Z W N 0 a W 9 u M S 9 m a W d 1 c m U g K D M p L 0 N o Y W 5 n Z W Q g V H l w Z S 5 7 Q 2 9 s d W 1 u M i w x f S Z x d W 9 0 O y w m c X V v d D t T Z W N 0 a W 9 u M S 9 m a W d 1 c m U g K D M p L 0 N o Y W 5 n Z W Q g V H l w Z S 5 7 Q 2 9 s d W 1 u M y w y f S Z x d W 9 0 O y w m c X V v d D t T Z W N 0 a W 9 u M S 9 m a W d 1 c m U g K D M p L 0 N o Y W 5 n Z W Q g V H l w Z S 5 7 Q 2 9 s d W 1 u N C w z f S Z x d W 9 0 O y w m c X V v d D t T Z W N 0 a W 9 u M S 9 m a W d 1 c m U g K D M p L 0 N o Y W 5 n Z W Q g V H l w Z S 5 7 Q 2 9 s d W 1 u N S w 0 f S Z x d W 9 0 O y w m c X V v d D t T Z W N 0 a W 9 u M S 9 m a W d 1 c m U g K D M p L 0 N o Y W 5 n Z W Q g V H l w Z S 5 7 Q 2 9 s d W 1 u N i w 1 f S Z x d W 9 0 O y w m c X V v d D t T Z W N 0 a W 9 u M S 9 m a W d 1 c m U g K D M p L 0 N o Y W 5 n Z W Q g V H l w Z S 5 7 Q 2 9 s d W 1 u N y w 2 f S Z x d W 9 0 O y w m c X V v d D t T Z W N 0 a W 9 u M S 9 m a W d 1 c m U g K D M p L 0 N o Y W 5 n Z W Q g V H l w Z S 5 7 Q 2 9 s d W 1 u O C w 3 f S Z x d W 9 0 O y w m c X V v d D t T Z W N 0 a W 9 u M S 9 m a W d 1 c m U g K D M p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m a W d 1 c m U g K D M p L 0 N o Y W 5 n Z W Q g V H l w Z S 5 7 Q 2 9 s d W 1 u M S w w f S Z x d W 9 0 O y w m c X V v d D t T Z W N 0 a W 9 u M S 9 m a W d 1 c m U g K D M p L 0 N o Y W 5 n Z W Q g V H l w Z S 5 7 Q 2 9 s d W 1 u M i w x f S Z x d W 9 0 O y w m c X V v d D t T Z W N 0 a W 9 u M S 9 m a W d 1 c m U g K D M p L 0 N o Y W 5 n Z W Q g V H l w Z S 5 7 Q 2 9 s d W 1 u M y w y f S Z x d W 9 0 O y w m c X V v d D t T Z W N 0 a W 9 u M S 9 m a W d 1 c m U g K D M p L 0 N o Y W 5 n Z W Q g V H l w Z S 5 7 Q 2 9 s d W 1 u N C w z f S Z x d W 9 0 O y w m c X V v d D t T Z W N 0 a W 9 u M S 9 m a W d 1 c m U g K D M p L 0 N o Y W 5 n Z W Q g V H l w Z S 5 7 Q 2 9 s d W 1 u N S w 0 f S Z x d W 9 0 O y w m c X V v d D t T Z W N 0 a W 9 u M S 9 m a W d 1 c m U g K D M p L 0 N o Y W 5 n Z W Q g V H l w Z S 5 7 Q 2 9 s d W 1 u N i w 1 f S Z x d W 9 0 O y w m c X V v d D t T Z W N 0 a W 9 u M S 9 m a W d 1 c m U g K D M p L 0 N o Y W 5 n Z W Q g V H l w Z S 5 7 Q 2 9 s d W 1 u N y w 2 f S Z x d W 9 0 O y w m c X V v d D t T Z W N 0 a W 9 u M S 9 m a W d 1 c m U g K D M p L 0 N o Y W 5 n Z W Q g V H l w Z S 5 7 Q 2 9 s d W 1 u O C w 3 f S Z x d W 9 0 O y w m c X V v d D t T Z W N 0 a W 9 u M S 9 m a W d 1 c m U g K D M p L 0 N o Y W 5 n Z W Q g V H l w Z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n d X J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Z 3 V y Z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F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y N 1 Q x O T o 0 M D o z N i 4 3 M z A w M T I 2 W i I g L z 4 8 R W 5 0 c n k g V H l w Z T 0 i R m l s b E N v b H V t b l R 5 c G V z I i B W Y W x 1 Z T 0 i c 0 F 3 T U R B d 0 1 E Q X d N R E F 3 T U R B d 1 V G Q l F R R k J R V U V C U V V G Q k F V R k J R U U Z C U V V F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C A o N C k v Q 2 h h b m d l Z C B U e X B l L n t D b 2 x 1 b W 4 x L D B 9 J n F 1 b 3 Q 7 L C Z x d W 9 0 O 1 N l Y 3 R p b 2 4 x L 3 J l c 3 V s d C A o N C k v Q 2 h h b m d l Z C B U e X B l L n t D b 2 x 1 b W 4 y L D F 9 J n F 1 b 3 Q 7 L C Z x d W 9 0 O 1 N l Y 3 R p b 2 4 x L 3 J l c 3 V s d C A o N C k v Q 2 h h b m d l Z C B U e X B l L n t D b 2 x 1 b W 4 z L D J 9 J n F 1 b 3 Q 7 L C Z x d W 9 0 O 1 N l Y 3 R p b 2 4 x L 3 J l c 3 V s d C A o N C k v Q 2 h h b m d l Z C B U e X B l L n t D b 2 x 1 b W 4 0 L D N 9 J n F 1 b 3 Q 7 L C Z x d W 9 0 O 1 N l Y 3 R p b 2 4 x L 3 J l c 3 V s d C A o N C k v Q 2 h h b m d l Z C B U e X B l L n t D b 2 x 1 b W 4 1 L D R 9 J n F 1 b 3 Q 7 L C Z x d W 9 0 O 1 N l Y 3 R p b 2 4 x L 3 J l c 3 V s d C A o N C k v Q 2 h h b m d l Z C B U e X B l L n t D b 2 x 1 b W 4 2 L D V 9 J n F 1 b 3 Q 7 L C Z x d W 9 0 O 1 N l Y 3 R p b 2 4 x L 3 J l c 3 V s d C A o N C k v Q 2 h h b m d l Z C B U e X B l L n t D b 2 x 1 b W 4 3 L D Z 9 J n F 1 b 3 Q 7 L C Z x d W 9 0 O 1 N l Y 3 R p b 2 4 x L 3 J l c 3 V s d C A o N C k v Q 2 h h b m d l Z C B U e X B l L n t D b 2 x 1 b W 4 4 L D d 9 J n F 1 b 3 Q 7 L C Z x d W 9 0 O 1 N l Y 3 R p b 2 4 x L 3 J l c 3 V s d C A o N C k v Q 2 h h b m d l Z C B U e X B l L n t D b 2 x 1 b W 4 5 L D h 9 J n F 1 b 3 Q 7 L C Z x d W 9 0 O 1 N l Y 3 R p b 2 4 x L 3 J l c 3 V s d C A o N C k v Q 2 h h b m d l Z C B U e X B l L n t D b 2 x 1 b W 4 x M C w 5 f S Z x d W 9 0 O y w m c X V v d D t T Z W N 0 a W 9 u M S 9 y Z X N 1 b H Q g K D Q p L 0 N o Y W 5 n Z W Q g V H l w Z S 5 7 Q 2 9 s d W 1 u M T E s M T B 9 J n F 1 b 3 Q 7 L C Z x d W 9 0 O 1 N l Y 3 R p b 2 4 x L 3 J l c 3 V s d C A o N C k v Q 2 h h b m d l Z C B U e X B l L n t D b 2 x 1 b W 4 x M i w x M X 0 m c X V v d D s s J n F 1 b 3 Q 7 U 2 V j d G l v b j E v c m V z d W x 0 I C g 0 K S 9 D a G F u Z 2 V k I F R 5 c G U u e 0 N v b H V t b j E z L D E y f S Z x d W 9 0 O y w m c X V v d D t T Z W N 0 a W 9 u M S 9 y Z X N 1 b H Q g K D Q p L 0 N o Y W 5 n Z W Q g V H l w Z S 5 7 Q 2 9 s d W 1 u M T Q s M T N 9 J n F 1 b 3 Q 7 L C Z x d W 9 0 O 1 N l Y 3 R p b 2 4 x L 3 J l c 3 V s d C A o N C k v Q 2 h h b m d l Z C B U e X B l L n t D b 2 x 1 b W 4 x N S w x N H 0 m c X V v d D s s J n F 1 b 3 Q 7 U 2 V j d G l v b j E v c m V z d W x 0 I C g 0 K S 9 D a G F u Z 2 V k I F R 5 c G U u e 0 N v b H V t b j E 2 L D E 1 f S Z x d W 9 0 O y w m c X V v d D t T Z W N 0 a W 9 u M S 9 y Z X N 1 b H Q g K D Q p L 0 N o Y W 5 n Z W Q g V H l w Z S 5 7 Q 2 9 s d W 1 u M T c s M T Z 9 J n F 1 b 3 Q 7 L C Z x d W 9 0 O 1 N l Y 3 R p b 2 4 x L 3 J l c 3 V s d C A o N C k v Q 2 h h b m d l Z C B U e X B l L n t D b 2 x 1 b W 4 x O C w x N 3 0 m c X V v d D s s J n F 1 b 3 Q 7 U 2 V j d G l v b j E v c m V z d W x 0 I C g 0 K S 9 D a G F u Z 2 V k I F R 5 c G U u e 0 N v b H V t b j E 5 L D E 4 f S Z x d W 9 0 O y w m c X V v d D t T Z W N 0 a W 9 u M S 9 y Z X N 1 b H Q g K D Q p L 0 N o Y W 5 n Z W Q g V H l w Z S 5 7 Q 2 9 s d W 1 u M j A s M T l 9 J n F 1 b 3 Q 7 L C Z x d W 9 0 O 1 N l Y 3 R p b 2 4 x L 3 J l c 3 V s d C A o N C k v Q 2 h h b m d l Z C B U e X B l L n t D b 2 x 1 b W 4 y M S w y M H 0 m c X V v d D s s J n F 1 b 3 Q 7 U 2 V j d G l v b j E v c m V z d W x 0 I C g 0 K S 9 D a G F u Z 2 V k I F R 5 c G U u e 0 N v b H V t b j I y L D I x f S Z x d W 9 0 O y w m c X V v d D t T Z W N 0 a W 9 u M S 9 y Z X N 1 b H Q g K D Q p L 0 N o Y W 5 n Z W Q g V H l w Z S 5 7 Q 2 9 s d W 1 u M j M s M j J 9 J n F 1 b 3 Q 7 L C Z x d W 9 0 O 1 N l Y 3 R p b 2 4 x L 3 J l c 3 V s d C A o N C k v Q 2 h h b m d l Z C B U e X B l L n t D b 2 x 1 b W 4 y N C w y M 3 0 m c X V v d D s s J n F 1 b 3 Q 7 U 2 V j d G l v b j E v c m V z d W x 0 I C g 0 K S 9 D a G F u Z 2 V k I F R 5 c G U u e 0 N v b H V t b j I 1 L D I 0 f S Z x d W 9 0 O y w m c X V v d D t T Z W N 0 a W 9 u M S 9 y Z X N 1 b H Q g K D Q p L 0 N o Y W 5 n Z W Q g V H l w Z S 5 7 Q 2 9 s d W 1 u M j Y s M j V 9 J n F 1 b 3 Q 7 L C Z x d W 9 0 O 1 N l Y 3 R p b 2 4 x L 3 J l c 3 V s d C A o N C k v Q 2 h h b m d l Z C B U e X B l L n t D b 2 x 1 b W 4 y N y w y N n 0 m c X V v d D s s J n F 1 b 3 Q 7 U 2 V j d G l v b j E v c m V z d W x 0 I C g 0 K S 9 D a G F u Z 2 V k I F R 5 c G U u e 0 N v b H V t b j I 4 L D I 3 f S Z x d W 9 0 O y w m c X V v d D t T Z W N 0 a W 9 u M S 9 y Z X N 1 b H Q g K D Q p L 0 N o Y W 5 n Z W Q g V H l w Z S 5 7 Q 2 9 s d W 1 u M j k s M j h 9 J n F 1 b 3 Q 7 L C Z x d W 9 0 O 1 N l Y 3 R p b 2 4 x L 3 J l c 3 V s d C A o N C k v Q 2 h h b m d l Z C B U e X B l L n t D b 2 x 1 b W 4 z M C w y O X 0 m c X V v d D s s J n F 1 b 3 Q 7 U 2 V j d G l v b j E v c m V z d W x 0 I C g 0 K S 9 D a G F u Z 2 V k I F R 5 c G U u e 0 N v b H V t b j M x L D M w f S Z x d W 9 0 O y w m c X V v d D t T Z W N 0 a W 9 u M S 9 y Z X N 1 b H Q g K D Q p L 0 N o Y W 5 n Z W Q g V H l w Z S 5 7 Q 2 9 s d W 1 u M z I s M z F 9 J n F 1 b 3 Q 7 L C Z x d W 9 0 O 1 N l Y 3 R p b 2 4 x L 3 J l c 3 V s d C A o N C k v Q 2 h h b m d l Z C B U e X B l L n t D b 2 x 1 b W 4 z M y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3 J l c 3 V s d C A o N C k v Q 2 h h b m d l Z C B U e X B l L n t D b 2 x 1 b W 4 x L D B 9 J n F 1 b 3 Q 7 L C Z x d W 9 0 O 1 N l Y 3 R p b 2 4 x L 3 J l c 3 V s d C A o N C k v Q 2 h h b m d l Z C B U e X B l L n t D b 2 x 1 b W 4 y L D F 9 J n F 1 b 3 Q 7 L C Z x d W 9 0 O 1 N l Y 3 R p b 2 4 x L 3 J l c 3 V s d C A o N C k v Q 2 h h b m d l Z C B U e X B l L n t D b 2 x 1 b W 4 z L D J 9 J n F 1 b 3 Q 7 L C Z x d W 9 0 O 1 N l Y 3 R p b 2 4 x L 3 J l c 3 V s d C A o N C k v Q 2 h h b m d l Z C B U e X B l L n t D b 2 x 1 b W 4 0 L D N 9 J n F 1 b 3 Q 7 L C Z x d W 9 0 O 1 N l Y 3 R p b 2 4 x L 3 J l c 3 V s d C A o N C k v Q 2 h h b m d l Z C B U e X B l L n t D b 2 x 1 b W 4 1 L D R 9 J n F 1 b 3 Q 7 L C Z x d W 9 0 O 1 N l Y 3 R p b 2 4 x L 3 J l c 3 V s d C A o N C k v Q 2 h h b m d l Z C B U e X B l L n t D b 2 x 1 b W 4 2 L D V 9 J n F 1 b 3 Q 7 L C Z x d W 9 0 O 1 N l Y 3 R p b 2 4 x L 3 J l c 3 V s d C A o N C k v Q 2 h h b m d l Z C B U e X B l L n t D b 2 x 1 b W 4 3 L D Z 9 J n F 1 b 3 Q 7 L C Z x d W 9 0 O 1 N l Y 3 R p b 2 4 x L 3 J l c 3 V s d C A o N C k v Q 2 h h b m d l Z C B U e X B l L n t D b 2 x 1 b W 4 4 L D d 9 J n F 1 b 3 Q 7 L C Z x d W 9 0 O 1 N l Y 3 R p b 2 4 x L 3 J l c 3 V s d C A o N C k v Q 2 h h b m d l Z C B U e X B l L n t D b 2 x 1 b W 4 5 L D h 9 J n F 1 b 3 Q 7 L C Z x d W 9 0 O 1 N l Y 3 R p b 2 4 x L 3 J l c 3 V s d C A o N C k v Q 2 h h b m d l Z C B U e X B l L n t D b 2 x 1 b W 4 x M C w 5 f S Z x d W 9 0 O y w m c X V v d D t T Z W N 0 a W 9 u M S 9 y Z X N 1 b H Q g K D Q p L 0 N o Y W 5 n Z W Q g V H l w Z S 5 7 Q 2 9 s d W 1 u M T E s M T B 9 J n F 1 b 3 Q 7 L C Z x d W 9 0 O 1 N l Y 3 R p b 2 4 x L 3 J l c 3 V s d C A o N C k v Q 2 h h b m d l Z C B U e X B l L n t D b 2 x 1 b W 4 x M i w x M X 0 m c X V v d D s s J n F 1 b 3 Q 7 U 2 V j d G l v b j E v c m V z d W x 0 I C g 0 K S 9 D a G F u Z 2 V k I F R 5 c G U u e 0 N v b H V t b j E z L D E y f S Z x d W 9 0 O y w m c X V v d D t T Z W N 0 a W 9 u M S 9 y Z X N 1 b H Q g K D Q p L 0 N o Y W 5 n Z W Q g V H l w Z S 5 7 Q 2 9 s d W 1 u M T Q s M T N 9 J n F 1 b 3 Q 7 L C Z x d W 9 0 O 1 N l Y 3 R p b 2 4 x L 3 J l c 3 V s d C A o N C k v Q 2 h h b m d l Z C B U e X B l L n t D b 2 x 1 b W 4 x N S w x N H 0 m c X V v d D s s J n F 1 b 3 Q 7 U 2 V j d G l v b j E v c m V z d W x 0 I C g 0 K S 9 D a G F u Z 2 V k I F R 5 c G U u e 0 N v b H V t b j E 2 L D E 1 f S Z x d W 9 0 O y w m c X V v d D t T Z W N 0 a W 9 u M S 9 y Z X N 1 b H Q g K D Q p L 0 N o Y W 5 n Z W Q g V H l w Z S 5 7 Q 2 9 s d W 1 u M T c s M T Z 9 J n F 1 b 3 Q 7 L C Z x d W 9 0 O 1 N l Y 3 R p b 2 4 x L 3 J l c 3 V s d C A o N C k v Q 2 h h b m d l Z C B U e X B l L n t D b 2 x 1 b W 4 x O C w x N 3 0 m c X V v d D s s J n F 1 b 3 Q 7 U 2 V j d G l v b j E v c m V z d W x 0 I C g 0 K S 9 D a G F u Z 2 V k I F R 5 c G U u e 0 N v b H V t b j E 5 L D E 4 f S Z x d W 9 0 O y w m c X V v d D t T Z W N 0 a W 9 u M S 9 y Z X N 1 b H Q g K D Q p L 0 N o Y W 5 n Z W Q g V H l w Z S 5 7 Q 2 9 s d W 1 u M j A s M T l 9 J n F 1 b 3 Q 7 L C Z x d W 9 0 O 1 N l Y 3 R p b 2 4 x L 3 J l c 3 V s d C A o N C k v Q 2 h h b m d l Z C B U e X B l L n t D b 2 x 1 b W 4 y M S w y M H 0 m c X V v d D s s J n F 1 b 3 Q 7 U 2 V j d G l v b j E v c m V z d W x 0 I C g 0 K S 9 D a G F u Z 2 V k I F R 5 c G U u e 0 N v b H V t b j I y L D I x f S Z x d W 9 0 O y w m c X V v d D t T Z W N 0 a W 9 u M S 9 y Z X N 1 b H Q g K D Q p L 0 N o Y W 5 n Z W Q g V H l w Z S 5 7 Q 2 9 s d W 1 u M j M s M j J 9 J n F 1 b 3 Q 7 L C Z x d W 9 0 O 1 N l Y 3 R p b 2 4 x L 3 J l c 3 V s d C A o N C k v Q 2 h h b m d l Z C B U e X B l L n t D b 2 x 1 b W 4 y N C w y M 3 0 m c X V v d D s s J n F 1 b 3 Q 7 U 2 V j d G l v b j E v c m V z d W x 0 I C g 0 K S 9 D a G F u Z 2 V k I F R 5 c G U u e 0 N v b H V t b j I 1 L D I 0 f S Z x d W 9 0 O y w m c X V v d D t T Z W N 0 a W 9 u M S 9 y Z X N 1 b H Q g K D Q p L 0 N o Y W 5 n Z W Q g V H l w Z S 5 7 Q 2 9 s d W 1 u M j Y s M j V 9 J n F 1 b 3 Q 7 L C Z x d W 9 0 O 1 N l Y 3 R p b 2 4 x L 3 J l c 3 V s d C A o N C k v Q 2 h h b m d l Z C B U e X B l L n t D b 2 x 1 b W 4 y N y w y N n 0 m c X V v d D s s J n F 1 b 3 Q 7 U 2 V j d G l v b j E v c m V z d W x 0 I C g 0 K S 9 D a G F u Z 2 V k I F R 5 c G U u e 0 N v b H V t b j I 4 L D I 3 f S Z x d W 9 0 O y w m c X V v d D t T Z W N 0 a W 9 u M S 9 y Z X N 1 b H Q g K D Q p L 0 N o Y W 5 n Z W Q g V H l w Z S 5 7 Q 2 9 s d W 1 u M j k s M j h 9 J n F 1 b 3 Q 7 L C Z x d W 9 0 O 1 N l Y 3 R p b 2 4 x L 3 J l c 3 V s d C A o N C k v Q 2 h h b m d l Z C B U e X B l L n t D b 2 x 1 b W 4 z M C w y O X 0 m c X V v d D s s J n F 1 b 3 Q 7 U 2 V j d G l v b j E v c m V z d W x 0 I C g 0 K S 9 D a G F u Z 2 V k I F R 5 c G U u e 0 N v b H V t b j M x L D M w f S Z x d W 9 0 O y w m c X V v d D t T Z W N 0 a W 9 u M S 9 y Z X N 1 b H Q g K D Q p L 0 N o Y W 5 n Z W Q g V H l w Z S 5 7 Q 2 9 s d W 1 u M z I s M z F 9 J n F 1 b 3 Q 7 L C Z x d W 9 0 O 1 N l Y 3 R p b 2 4 x L 3 J l c 3 V s d C A o N C k v Q 2 h h b m d l Z C B U e X B l L n t D b 2 x 1 b W 4 z M y w z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l M j A o N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N v C 7 i P g 0 k e S 5 s W J s b D M E A A A A A A C A A A A A A A Q Z g A A A A E A A C A A A A A o q e Q T c Y q 5 G z l A u f 7 X 1 F z c n Y x j 3 4 C h 1 z K j t 3 j A G 1 S 8 j A A A A A A O g A A A A A I A A C A A A A B r s h K g w Q 6 k u J O w P w Z b m M 8 l 2 7 6 U v e c S O o 8 L V 8 2 z 3 0 X W g l A A A A B k C z T 3 z K F a / 9 k p r S 6 9 J M e 9 H x s q M H k G m p d P 9 k w 1 F w w q i M q T L q G X M X c O Q F 1 l U 8 n S a X 7 R 5 G F + 3 8 Q S R 1 H I j Q I g 4 Y H X r Z N B b q U E U q l z M L k 1 Y Z B q t 0 A A A A B G V + s 3 1 y G i 1 J + c H N Z v 2 B j B r B / u s J 2 c E S 6 2 b C i x E J X Q o d h R n + i v l / B y E T t b w u 9 h e 3 C c i M i 8 0 l h j u g j + X z p 3 / C T D < / D a t a M a s h u p > 
</file>

<file path=customXml/itemProps1.xml><?xml version="1.0" encoding="utf-8"?>
<ds:datastoreItem xmlns:ds="http://schemas.openxmlformats.org/officeDocument/2006/customXml" ds:itemID="{33665E17-7AD1-40B8-9B62-FAB2B71A0E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K_increse</vt:lpstr>
      <vt:lpstr>N_Increse</vt:lpstr>
      <vt:lpstr>CompareAnalysis</vt:lpstr>
      <vt:lpstr>Compare_KIncrease</vt:lpstr>
      <vt:lpstr>K_increase2</vt:lpstr>
      <vt:lpstr>N_Increase</vt:lpstr>
      <vt:lpstr>Compare_analysis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2019-01-25T07:09:28Z</cp:lastPrinted>
  <dcterms:created xsi:type="dcterms:W3CDTF">2019-01-24T19:27:18Z</dcterms:created>
  <dcterms:modified xsi:type="dcterms:W3CDTF">2019-05-07T19:55:07Z</dcterms:modified>
</cp:coreProperties>
</file>