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uttiarvilommi/CSVs/"/>
    </mc:Choice>
  </mc:AlternateContent>
  <xr:revisionPtr revIDLastSave="0" documentId="13_ncr:1_{9CBAE940-1041-D14E-AD82-588E2541E139}" xr6:coauthVersionLast="47" xr6:coauthVersionMax="47" xr10:uidLastSave="{00000000-0000-0000-0000-000000000000}"/>
  <bookViews>
    <workbookView xWindow="0" yWindow="720" windowWidth="29400" windowHeight="18400" xr2:uid="{A6558FA2-AEE3-FC4B-9D22-CFF0736F2018}"/>
  </bookViews>
  <sheets>
    <sheet name="Summary" sheetId="15" r:id="rId1"/>
    <sheet name="C" sheetId="1" r:id="rId2"/>
    <sheet name="C++" sheetId="2" r:id="rId3"/>
    <sheet name="C#" sheetId="3" r:id="rId4"/>
    <sheet name="Dart" sheetId="4" r:id="rId5"/>
    <sheet name="Haskell" sheetId="5" r:id="rId6"/>
    <sheet name="Java" sheetId="6" r:id="rId7"/>
    <sheet name="Javascript" sheetId="7" r:id="rId8"/>
    <sheet name="JRuby" sheetId="8" r:id="rId9"/>
    <sheet name="Lua" sheetId="9" r:id="rId10"/>
    <sheet name="Perl" sheetId="10" r:id="rId11"/>
    <sheet name="PHP" sheetId="11" r:id="rId12"/>
    <sheet name="Python" sheetId="12" r:id="rId13"/>
    <sheet name="TypeScript" sheetId="13" r:id="rId14"/>
  </sheets>
  <definedNames>
    <definedName name="_xlnm._FilterDatabase" localSheetId="0" hidden="1">Summary!$B$3:$E$16</definedName>
    <definedName name="_xlchart.v1.5" hidden="1">Summary!$K$110:$K$121</definedName>
    <definedName name="_xlchart.v1.6" hidden="1">Summary!$L$109</definedName>
    <definedName name="_xlchart.v1.7" hidden="1">Summary!$L$110:$L$121</definedName>
    <definedName name="_xlchart.v1.8" hidden="1">Summary!$M$109</definedName>
    <definedName name="_xlchart.v1.9" hidden="1">Summary!$M$110:$M$121</definedName>
    <definedName name="_xlchart.v2.0" hidden="1">Summary!$K$110:$K$121</definedName>
    <definedName name="_xlchart.v2.1" hidden="1">Summary!$L$109</definedName>
    <definedName name="_xlchart.v2.2" hidden="1">Summary!$L$110:$L$121</definedName>
    <definedName name="_xlchart.v2.3" hidden="1">Summary!$M$109</definedName>
    <definedName name="_xlchart.v2.4" hidden="1">Summary!$M$110:$M$121</definedName>
    <definedName name="C_" localSheetId="2">'C++'!$A$1:$D$100</definedName>
    <definedName name="C__2" localSheetId="1">'C'!$A$1:$D$100</definedName>
    <definedName name="CSharp3" localSheetId="3">'C#'!$A$1:$D$100</definedName>
    <definedName name="Dart1" localSheetId="4">Dart!$A$1:$D$100</definedName>
    <definedName name="Haskell8_8" localSheetId="5">Haskell!$A$1:$D$60</definedName>
    <definedName name="Java8" localSheetId="6">Java!$A$1:$D$100</definedName>
    <definedName name="JavaScript7" localSheetId="7">Javascript!$A$1:$D$90</definedName>
    <definedName name="JRuby9_1" localSheetId="8">JRuby!$A$1:$D$100</definedName>
    <definedName name="Lua5_3" localSheetId="9">Lua!$A$1:$D$120</definedName>
    <definedName name="Perl_2" localSheetId="10">Perl!$A$1:$D$100</definedName>
    <definedName name="PHP7_" localSheetId="11">PHP!$A$1:$D$100</definedName>
    <definedName name="Python3_5" localSheetId="12">Python!$A$1:$D$100</definedName>
    <definedName name="TypeScript_2" localSheetId="13">TypeScript!$A$1:$D$60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4" i="15" l="1"/>
  <c r="F8" i="13"/>
  <c r="F9" i="13"/>
  <c r="F10" i="13"/>
  <c r="F11" i="13"/>
  <c r="F11" i="5" l="1"/>
  <c r="F10" i="5"/>
  <c r="F9" i="5"/>
  <c r="F8" i="5"/>
  <c r="I7" i="5"/>
  <c r="H7" i="5"/>
  <c r="G7" i="5"/>
  <c r="F7" i="5"/>
  <c r="I6" i="5"/>
  <c r="H6" i="5"/>
  <c r="G6" i="5"/>
  <c r="F6" i="5"/>
  <c r="I5" i="5"/>
  <c r="H5" i="5"/>
  <c r="G5" i="5"/>
  <c r="F5" i="5"/>
  <c r="I4" i="5"/>
  <c r="H4" i="5"/>
  <c r="G4" i="5"/>
  <c r="F4" i="5"/>
  <c r="I3" i="5"/>
  <c r="H3" i="5"/>
  <c r="G3" i="5"/>
  <c r="F3" i="5"/>
  <c r="I2" i="5"/>
  <c r="H2" i="5"/>
  <c r="G2" i="5"/>
  <c r="F2" i="5"/>
  <c r="O17" i="15" s="1"/>
  <c r="I11" i="4"/>
  <c r="H11" i="4"/>
  <c r="G11" i="4"/>
  <c r="F11" i="4"/>
  <c r="I10" i="4"/>
  <c r="H10" i="4"/>
  <c r="G10" i="4"/>
  <c r="F10" i="4"/>
  <c r="I9" i="4"/>
  <c r="H9" i="4"/>
  <c r="G9" i="4"/>
  <c r="F9" i="4"/>
  <c r="I8" i="4"/>
  <c r="H8" i="4"/>
  <c r="G8" i="4"/>
  <c r="F8" i="4"/>
  <c r="I7" i="4"/>
  <c r="H7" i="4"/>
  <c r="G7" i="4"/>
  <c r="F7" i="4"/>
  <c r="I6" i="4"/>
  <c r="H6" i="4"/>
  <c r="G6" i="4"/>
  <c r="F6" i="4"/>
  <c r="I5" i="4"/>
  <c r="H5" i="4"/>
  <c r="G5" i="4"/>
  <c r="F5" i="4"/>
  <c r="I4" i="4"/>
  <c r="H4" i="4"/>
  <c r="G4" i="4"/>
  <c r="F4" i="4"/>
  <c r="I3" i="4"/>
  <c r="H3" i="4"/>
  <c r="G3" i="4"/>
  <c r="F3" i="4"/>
  <c r="I2" i="4"/>
  <c r="H2" i="4"/>
  <c r="G2" i="4"/>
  <c r="F2" i="4"/>
  <c r="I11" i="3"/>
  <c r="H11" i="3"/>
  <c r="G11" i="3"/>
  <c r="F11" i="3"/>
  <c r="I10" i="3"/>
  <c r="H10" i="3"/>
  <c r="G10" i="3"/>
  <c r="F10" i="3"/>
  <c r="I9" i="3"/>
  <c r="H9" i="3"/>
  <c r="G9" i="3"/>
  <c r="F9" i="3"/>
  <c r="I8" i="3"/>
  <c r="H8" i="3"/>
  <c r="G8" i="3"/>
  <c r="F8" i="3"/>
  <c r="I7" i="3"/>
  <c r="H7" i="3"/>
  <c r="G7" i="3"/>
  <c r="F7" i="3"/>
  <c r="I6" i="3"/>
  <c r="H6" i="3"/>
  <c r="G6" i="3"/>
  <c r="F6" i="3"/>
  <c r="I5" i="3"/>
  <c r="H5" i="3"/>
  <c r="G5" i="3"/>
  <c r="F5" i="3"/>
  <c r="I4" i="3"/>
  <c r="H4" i="3"/>
  <c r="G4" i="3"/>
  <c r="F4" i="3"/>
  <c r="I3" i="3"/>
  <c r="H3" i="3"/>
  <c r="G3" i="3"/>
  <c r="F3" i="3"/>
  <c r="I2" i="3"/>
  <c r="H2" i="3"/>
  <c r="G2" i="3"/>
  <c r="F2" i="3"/>
  <c r="I7" i="13"/>
  <c r="H7" i="13"/>
  <c r="G7" i="13"/>
  <c r="F7" i="13"/>
  <c r="I6" i="13"/>
  <c r="H6" i="13"/>
  <c r="G6" i="13"/>
  <c r="F6" i="13"/>
  <c r="I5" i="13"/>
  <c r="H5" i="13"/>
  <c r="G5" i="13"/>
  <c r="F5" i="13"/>
  <c r="I4" i="13"/>
  <c r="H4" i="13"/>
  <c r="G4" i="13"/>
  <c r="F4" i="13"/>
  <c r="I3" i="13"/>
  <c r="H3" i="13"/>
  <c r="G3" i="13"/>
  <c r="F3" i="13"/>
  <c r="I2" i="13"/>
  <c r="H2" i="13"/>
  <c r="G2" i="13"/>
  <c r="F2" i="13"/>
  <c r="I11" i="12"/>
  <c r="H11" i="12"/>
  <c r="G11" i="12"/>
  <c r="F11" i="12"/>
  <c r="I10" i="12"/>
  <c r="H10" i="12"/>
  <c r="G10" i="12"/>
  <c r="F10" i="12"/>
  <c r="I9" i="12"/>
  <c r="H9" i="12"/>
  <c r="G9" i="12"/>
  <c r="F9" i="12"/>
  <c r="I8" i="12"/>
  <c r="H8" i="12"/>
  <c r="G8" i="12"/>
  <c r="F8" i="12"/>
  <c r="I7" i="12"/>
  <c r="H7" i="12"/>
  <c r="G7" i="12"/>
  <c r="F7" i="12"/>
  <c r="I6" i="12"/>
  <c r="H6" i="12"/>
  <c r="G6" i="12"/>
  <c r="F6" i="12"/>
  <c r="I5" i="12"/>
  <c r="H5" i="12"/>
  <c r="G5" i="12"/>
  <c r="F5" i="12"/>
  <c r="I4" i="12"/>
  <c r="H4" i="12"/>
  <c r="G4" i="12"/>
  <c r="F4" i="12"/>
  <c r="I3" i="12"/>
  <c r="H3" i="12"/>
  <c r="G3" i="12"/>
  <c r="F3" i="12"/>
  <c r="I2" i="12"/>
  <c r="H2" i="12"/>
  <c r="G2" i="12"/>
  <c r="F2" i="12"/>
  <c r="I11" i="11"/>
  <c r="H11" i="11"/>
  <c r="G11" i="11"/>
  <c r="F11" i="11"/>
  <c r="I10" i="11"/>
  <c r="H10" i="11"/>
  <c r="G10" i="11"/>
  <c r="F10" i="11"/>
  <c r="I9" i="11"/>
  <c r="H9" i="11"/>
  <c r="G9" i="11"/>
  <c r="F9" i="11"/>
  <c r="I8" i="11"/>
  <c r="H8" i="11"/>
  <c r="G8" i="11"/>
  <c r="F8" i="11"/>
  <c r="I7" i="11"/>
  <c r="H7" i="11"/>
  <c r="G7" i="11"/>
  <c r="F7" i="11"/>
  <c r="I6" i="11"/>
  <c r="H6" i="11"/>
  <c r="G6" i="11"/>
  <c r="F6" i="11"/>
  <c r="I5" i="11"/>
  <c r="H5" i="11"/>
  <c r="G5" i="11"/>
  <c r="F5" i="11"/>
  <c r="I4" i="11"/>
  <c r="H4" i="11"/>
  <c r="G4" i="11"/>
  <c r="F4" i="11"/>
  <c r="I3" i="11"/>
  <c r="H3" i="11"/>
  <c r="G3" i="11"/>
  <c r="F3" i="11"/>
  <c r="I2" i="11"/>
  <c r="H2" i="11"/>
  <c r="G2" i="11"/>
  <c r="F2" i="11"/>
  <c r="I11" i="10"/>
  <c r="H11" i="10"/>
  <c r="G11" i="10"/>
  <c r="F11" i="10"/>
  <c r="I10" i="10"/>
  <c r="H10" i="10"/>
  <c r="G10" i="10"/>
  <c r="F10" i="10"/>
  <c r="I9" i="10"/>
  <c r="H9" i="10"/>
  <c r="G9" i="10"/>
  <c r="F9" i="10"/>
  <c r="I8" i="10"/>
  <c r="H8" i="10"/>
  <c r="G8" i="10"/>
  <c r="F8" i="10"/>
  <c r="I7" i="10"/>
  <c r="H7" i="10"/>
  <c r="G7" i="10"/>
  <c r="F7" i="10"/>
  <c r="I6" i="10"/>
  <c r="H6" i="10"/>
  <c r="G6" i="10"/>
  <c r="F6" i="10"/>
  <c r="I5" i="10"/>
  <c r="H5" i="10"/>
  <c r="G5" i="10"/>
  <c r="F5" i="10"/>
  <c r="I4" i="10"/>
  <c r="H4" i="10"/>
  <c r="G4" i="10"/>
  <c r="F4" i="10"/>
  <c r="I3" i="10"/>
  <c r="H3" i="10"/>
  <c r="G3" i="10"/>
  <c r="F3" i="10"/>
  <c r="I2" i="10"/>
  <c r="H2" i="10"/>
  <c r="G2" i="10"/>
  <c r="F2" i="10"/>
  <c r="I11" i="9"/>
  <c r="H11" i="9"/>
  <c r="G11" i="9"/>
  <c r="F11" i="9"/>
  <c r="I10" i="9"/>
  <c r="H10" i="9"/>
  <c r="G10" i="9"/>
  <c r="F10" i="9"/>
  <c r="I9" i="9"/>
  <c r="H9" i="9"/>
  <c r="G9" i="9"/>
  <c r="F9" i="9"/>
  <c r="I8" i="9"/>
  <c r="H8" i="9"/>
  <c r="G8" i="9"/>
  <c r="F8" i="9"/>
  <c r="I7" i="9"/>
  <c r="H7" i="9"/>
  <c r="G7" i="9"/>
  <c r="F7" i="9"/>
  <c r="I6" i="9"/>
  <c r="H6" i="9"/>
  <c r="G6" i="9"/>
  <c r="F6" i="9"/>
  <c r="I5" i="9"/>
  <c r="H5" i="9"/>
  <c r="G5" i="9"/>
  <c r="F5" i="9"/>
  <c r="I4" i="9"/>
  <c r="H4" i="9"/>
  <c r="G4" i="9"/>
  <c r="F4" i="9"/>
  <c r="I3" i="9"/>
  <c r="H3" i="9"/>
  <c r="G3" i="9"/>
  <c r="F3" i="9"/>
  <c r="I2" i="9"/>
  <c r="H2" i="9"/>
  <c r="G2" i="9"/>
  <c r="F2" i="9"/>
  <c r="I11" i="8"/>
  <c r="H11" i="8"/>
  <c r="G11" i="8"/>
  <c r="F11" i="8"/>
  <c r="I10" i="8"/>
  <c r="H10" i="8"/>
  <c r="G10" i="8"/>
  <c r="F10" i="8"/>
  <c r="I9" i="8"/>
  <c r="H9" i="8"/>
  <c r="G9" i="8"/>
  <c r="F9" i="8"/>
  <c r="I8" i="8"/>
  <c r="H8" i="8"/>
  <c r="G8" i="8"/>
  <c r="F8" i="8"/>
  <c r="I7" i="8"/>
  <c r="H7" i="8"/>
  <c r="G7" i="8"/>
  <c r="F7" i="8"/>
  <c r="I6" i="8"/>
  <c r="H6" i="8"/>
  <c r="G6" i="8"/>
  <c r="F6" i="8"/>
  <c r="I5" i="8"/>
  <c r="H5" i="8"/>
  <c r="G5" i="8"/>
  <c r="F5" i="8"/>
  <c r="I4" i="8"/>
  <c r="H4" i="8"/>
  <c r="G4" i="8"/>
  <c r="F4" i="8"/>
  <c r="I3" i="8"/>
  <c r="H3" i="8"/>
  <c r="G3" i="8"/>
  <c r="F3" i="8"/>
  <c r="I2" i="8"/>
  <c r="H2" i="8"/>
  <c r="G2" i="8"/>
  <c r="F2" i="8"/>
  <c r="I11" i="7"/>
  <c r="H11" i="7"/>
  <c r="G11" i="7"/>
  <c r="F11" i="7"/>
  <c r="I10" i="7"/>
  <c r="H10" i="7"/>
  <c r="G10" i="7"/>
  <c r="F10" i="7"/>
  <c r="I9" i="7"/>
  <c r="H9" i="7"/>
  <c r="G9" i="7"/>
  <c r="F9" i="7"/>
  <c r="I8" i="7"/>
  <c r="H8" i="7"/>
  <c r="G8" i="7"/>
  <c r="F8" i="7"/>
  <c r="I7" i="7"/>
  <c r="H7" i="7"/>
  <c r="G7" i="7"/>
  <c r="F7" i="7"/>
  <c r="I6" i="7"/>
  <c r="H6" i="7"/>
  <c r="G6" i="7"/>
  <c r="F6" i="7"/>
  <c r="I5" i="7"/>
  <c r="H5" i="7"/>
  <c r="G5" i="7"/>
  <c r="F5" i="7"/>
  <c r="I4" i="7"/>
  <c r="H4" i="7"/>
  <c r="G4" i="7"/>
  <c r="F4" i="7"/>
  <c r="I3" i="7"/>
  <c r="H3" i="7"/>
  <c r="G3" i="7"/>
  <c r="F3" i="7"/>
  <c r="I2" i="7"/>
  <c r="H2" i="7"/>
  <c r="G2" i="7"/>
  <c r="F2" i="7"/>
  <c r="I11" i="6"/>
  <c r="H11" i="6"/>
  <c r="G11" i="6"/>
  <c r="F11" i="6"/>
  <c r="I10" i="6"/>
  <c r="H10" i="6"/>
  <c r="G10" i="6"/>
  <c r="F10" i="6"/>
  <c r="I9" i="6"/>
  <c r="H9" i="6"/>
  <c r="G9" i="6"/>
  <c r="F9" i="6"/>
  <c r="I8" i="6"/>
  <c r="H8" i="6"/>
  <c r="G8" i="6"/>
  <c r="F8" i="6"/>
  <c r="I7" i="6"/>
  <c r="H7" i="6"/>
  <c r="G7" i="6"/>
  <c r="F7" i="6"/>
  <c r="I6" i="6"/>
  <c r="H6" i="6"/>
  <c r="G6" i="6"/>
  <c r="F6" i="6"/>
  <c r="I5" i="6"/>
  <c r="H5" i="6"/>
  <c r="G5" i="6"/>
  <c r="F5" i="6"/>
  <c r="I4" i="6"/>
  <c r="H4" i="6"/>
  <c r="G4" i="6"/>
  <c r="F4" i="6"/>
  <c r="I3" i="6"/>
  <c r="H3" i="6"/>
  <c r="G3" i="6"/>
  <c r="F3" i="6"/>
  <c r="I2" i="6"/>
  <c r="H2" i="6"/>
  <c r="G2" i="6"/>
  <c r="F2" i="6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I7" i="2"/>
  <c r="H7" i="2"/>
  <c r="G7" i="2"/>
  <c r="F7" i="2"/>
  <c r="I6" i="2"/>
  <c r="H6" i="2"/>
  <c r="G6" i="2"/>
  <c r="F6" i="2"/>
  <c r="I5" i="2"/>
  <c r="H5" i="2"/>
  <c r="G5" i="2"/>
  <c r="F5" i="2"/>
  <c r="I4" i="2"/>
  <c r="H4" i="2"/>
  <c r="G4" i="2"/>
  <c r="F4" i="2"/>
  <c r="I3" i="2"/>
  <c r="H3" i="2"/>
  <c r="G3" i="2"/>
  <c r="F3" i="2"/>
  <c r="I2" i="2"/>
  <c r="H2" i="2"/>
  <c r="G2" i="2"/>
  <c r="F2" i="2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G10" i="1"/>
  <c r="G9" i="1"/>
  <c r="G8" i="1"/>
  <c r="G7" i="1"/>
  <c r="G6" i="1"/>
  <c r="G5" i="1"/>
  <c r="G11" i="1"/>
  <c r="G3" i="1"/>
  <c r="G4" i="1"/>
  <c r="G2" i="1"/>
  <c r="O16" i="15" l="1"/>
  <c r="P16" i="15"/>
  <c r="P15" i="15"/>
  <c r="T15" i="15"/>
  <c r="P17" i="15"/>
  <c r="O15" i="15"/>
  <c r="S16" i="15"/>
  <c r="S15" i="15"/>
  <c r="T17" i="15"/>
  <c r="M16" i="15"/>
  <c r="S17" i="15"/>
  <c r="T16" i="15"/>
  <c r="M15" i="15"/>
  <c r="M17" i="15"/>
  <c r="L6" i="15"/>
  <c r="M6" i="15"/>
  <c r="N6" i="15"/>
  <c r="O6" i="15"/>
  <c r="P6" i="15"/>
  <c r="Q6" i="15"/>
  <c r="R6" i="15"/>
  <c r="S6" i="15"/>
  <c r="T6" i="15"/>
  <c r="L7" i="15"/>
  <c r="M7" i="15"/>
  <c r="N7" i="15"/>
  <c r="O7" i="15"/>
  <c r="P7" i="15"/>
  <c r="Q7" i="15"/>
  <c r="R7" i="15"/>
  <c r="S7" i="15"/>
  <c r="T7" i="15"/>
  <c r="L8" i="15"/>
  <c r="M8" i="15"/>
  <c r="N8" i="15"/>
  <c r="O8" i="15"/>
  <c r="P8" i="15"/>
  <c r="Q8" i="15"/>
  <c r="R8" i="15"/>
  <c r="S8" i="15"/>
  <c r="T8" i="15"/>
  <c r="N13" i="15"/>
  <c r="L18" i="15"/>
  <c r="M18" i="15"/>
  <c r="N18" i="15"/>
  <c r="O18" i="15"/>
  <c r="P18" i="15"/>
  <c r="R18" i="15"/>
  <c r="S18" i="15"/>
  <c r="T18" i="15"/>
  <c r="L19" i="15"/>
  <c r="M19" i="15"/>
  <c r="N19" i="15"/>
  <c r="O19" i="15"/>
  <c r="P19" i="15"/>
  <c r="R19" i="15"/>
  <c r="S19" i="15"/>
  <c r="T19" i="15"/>
  <c r="L20" i="15"/>
  <c r="M20" i="15"/>
  <c r="N20" i="15"/>
  <c r="O20" i="15"/>
  <c r="P20" i="15"/>
  <c r="R20" i="15"/>
  <c r="S20" i="15"/>
  <c r="T20" i="15"/>
  <c r="L24" i="15"/>
  <c r="N24" i="15"/>
  <c r="O24" i="15"/>
  <c r="P24" i="15"/>
  <c r="Q24" i="15"/>
  <c r="L25" i="15"/>
  <c r="N25" i="15"/>
  <c r="O25" i="15"/>
  <c r="P25" i="15"/>
  <c r="Q25" i="15"/>
  <c r="L26" i="15"/>
  <c r="N26" i="15"/>
  <c r="O26" i="15"/>
  <c r="P26" i="15"/>
  <c r="Q26" i="15"/>
  <c r="L30" i="15"/>
  <c r="M30" i="15"/>
  <c r="N30" i="15"/>
  <c r="O30" i="15"/>
  <c r="P30" i="15"/>
  <c r="Q30" i="15"/>
  <c r="R30" i="15"/>
  <c r="S30" i="15"/>
  <c r="T30" i="15"/>
  <c r="L31" i="15"/>
  <c r="M31" i="15"/>
  <c r="N31" i="15"/>
  <c r="O31" i="15"/>
  <c r="P31" i="15"/>
  <c r="Q31" i="15"/>
  <c r="R31" i="15"/>
  <c r="S31" i="15"/>
  <c r="T31" i="15"/>
  <c r="L32" i="15"/>
  <c r="M32" i="15"/>
  <c r="N32" i="15"/>
  <c r="O32" i="15"/>
  <c r="P32" i="15"/>
  <c r="Q32" i="15"/>
  <c r="R32" i="15"/>
  <c r="S32" i="15"/>
  <c r="T32" i="15"/>
  <c r="L33" i="15"/>
  <c r="M33" i="15"/>
  <c r="N33" i="15"/>
  <c r="O33" i="15"/>
  <c r="P33" i="15"/>
  <c r="R33" i="15"/>
  <c r="S33" i="15"/>
  <c r="T33" i="15"/>
  <c r="L34" i="15"/>
  <c r="M34" i="15"/>
  <c r="N34" i="15"/>
  <c r="O34" i="15"/>
  <c r="P34" i="15"/>
  <c r="R34" i="15"/>
  <c r="S34" i="15"/>
  <c r="T34" i="15"/>
  <c r="L35" i="15"/>
  <c r="M35" i="15"/>
  <c r="N35" i="15"/>
  <c r="O35" i="15"/>
  <c r="P35" i="15"/>
  <c r="R35" i="15"/>
  <c r="S35" i="15"/>
  <c r="T35" i="15"/>
  <c r="L36" i="15"/>
  <c r="M36" i="15"/>
  <c r="N36" i="15"/>
  <c r="O36" i="15"/>
  <c r="P36" i="15"/>
  <c r="Q36" i="15"/>
  <c r="R36" i="15"/>
  <c r="S36" i="15"/>
  <c r="T36" i="15"/>
  <c r="L37" i="15"/>
  <c r="M37" i="15"/>
  <c r="N37" i="15"/>
  <c r="O37" i="15"/>
  <c r="P37" i="15"/>
  <c r="Q37" i="15"/>
  <c r="R37" i="15"/>
  <c r="S37" i="15"/>
  <c r="T37" i="15"/>
  <c r="L38" i="15"/>
  <c r="M38" i="15"/>
  <c r="N38" i="15"/>
  <c r="O38" i="15"/>
  <c r="P38" i="15"/>
  <c r="Q38" i="15"/>
  <c r="R38" i="15"/>
  <c r="S38" i="15"/>
  <c r="T38" i="15"/>
  <c r="L39" i="15"/>
  <c r="M39" i="15"/>
  <c r="P39" i="15"/>
  <c r="R39" i="15"/>
  <c r="T39" i="15"/>
  <c r="L40" i="15"/>
  <c r="M40" i="15"/>
  <c r="P40" i="15"/>
  <c r="R40" i="15"/>
  <c r="T40" i="15"/>
  <c r="L41" i="15"/>
  <c r="M41" i="15"/>
  <c r="P41" i="15"/>
  <c r="R41" i="15"/>
  <c r="T41" i="15"/>
  <c r="K41" i="15"/>
  <c r="K40" i="15"/>
  <c r="K39" i="15"/>
  <c r="C33" i="15" s="1"/>
  <c r="K38" i="15"/>
  <c r="K37" i="15"/>
  <c r="K36" i="15"/>
  <c r="C32" i="15" s="1"/>
  <c r="K35" i="15"/>
  <c r="K34" i="15"/>
  <c r="K33" i="15"/>
  <c r="C31" i="15" s="1"/>
  <c r="K32" i="15"/>
  <c r="K31" i="15"/>
  <c r="K30" i="15"/>
  <c r="C30" i="15" s="1"/>
  <c r="K20" i="15"/>
  <c r="K19" i="15"/>
  <c r="K18" i="15"/>
  <c r="K17" i="15"/>
  <c r="K16" i="15"/>
  <c r="K15" i="15"/>
  <c r="K8" i="15"/>
  <c r="K7" i="15"/>
  <c r="K6" i="15"/>
  <c r="S13" i="15"/>
  <c r="K12" i="15"/>
  <c r="F11" i="1"/>
  <c r="F10" i="1"/>
  <c r="F9" i="1"/>
  <c r="F8" i="1"/>
  <c r="F7" i="1"/>
  <c r="F6" i="1"/>
  <c r="F5" i="1"/>
  <c r="F4" i="1"/>
  <c r="F3" i="1"/>
  <c r="F2" i="1"/>
  <c r="J20" i="15" l="1"/>
  <c r="D26" i="15" s="1"/>
  <c r="O22" i="15"/>
  <c r="R21" i="15"/>
  <c r="M23" i="15"/>
  <c r="S3" i="15"/>
  <c r="P5" i="15"/>
  <c r="Q4" i="15"/>
  <c r="R3" i="15"/>
  <c r="O5" i="15"/>
  <c r="P4" i="15"/>
  <c r="Q3" i="15"/>
  <c r="K3" i="15"/>
  <c r="N5" i="15"/>
  <c r="O4" i="15"/>
  <c r="P3" i="15"/>
  <c r="K4" i="15"/>
  <c r="M5" i="15"/>
  <c r="N4" i="15"/>
  <c r="O3" i="15"/>
  <c r="K5" i="15"/>
  <c r="T5" i="15"/>
  <c r="L5" i="15"/>
  <c r="M4" i="15"/>
  <c r="N3" i="15"/>
  <c r="S5" i="15"/>
  <c r="T4" i="15"/>
  <c r="L4" i="15"/>
  <c r="M3" i="15"/>
  <c r="R5" i="15"/>
  <c r="S4" i="15"/>
  <c r="T3" i="15"/>
  <c r="L3" i="15"/>
  <c r="Q5" i="15"/>
  <c r="R4" i="15"/>
  <c r="N22" i="15"/>
  <c r="K21" i="15"/>
  <c r="N21" i="15"/>
  <c r="K22" i="15"/>
  <c r="M22" i="15"/>
  <c r="K23" i="15"/>
  <c r="L21" i="15"/>
  <c r="O23" i="15"/>
  <c r="N23" i="15"/>
  <c r="P23" i="15"/>
  <c r="P22" i="15"/>
  <c r="P21" i="15"/>
  <c r="O21" i="15"/>
  <c r="M21" i="15"/>
  <c r="L22" i="15"/>
  <c r="T23" i="15"/>
  <c r="T22" i="15"/>
  <c r="T21" i="15"/>
  <c r="L23" i="15"/>
  <c r="S23" i="15"/>
  <c r="S22" i="15"/>
  <c r="S21" i="15"/>
  <c r="R23" i="15"/>
  <c r="R22" i="15"/>
  <c r="N14" i="15"/>
  <c r="L14" i="15"/>
  <c r="P12" i="15"/>
  <c r="K14" i="15"/>
  <c r="S14" i="15"/>
  <c r="O14" i="15"/>
  <c r="O13" i="15"/>
  <c r="O12" i="15"/>
  <c r="N12" i="15"/>
  <c r="K13" i="15"/>
  <c r="M14" i="15"/>
  <c r="M13" i="15"/>
  <c r="M12" i="15"/>
  <c r="L12" i="15"/>
  <c r="L13" i="15"/>
  <c r="T14" i="15"/>
  <c r="T13" i="15"/>
  <c r="T12" i="15"/>
  <c r="S12" i="15"/>
  <c r="R14" i="15"/>
  <c r="R13" i="15"/>
  <c r="R12" i="15"/>
  <c r="P14" i="15"/>
  <c r="P13" i="15"/>
  <c r="P9" i="15"/>
  <c r="M11" i="15"/>
  <c r="N10" i="15"/>
  <c r="O9" i="15"/>
  <c r="T11" i="15"/>
  <c r="L11" i="15"/>
  <c r="M10" i="15"/>
  <c r="N9" i="15"/>
  <c r="S11" i="15"/>
  <c r="T10" i="15"/>
  <c r="L10" i="15"/>
  <c r="M9" i="15"/>
  <c r="K9" i="15"/>
  <c r="R11" i="15"/>
  <c r="S10" i="15"/>
  <c r="T9" i="15"/>
  <c r="L9" i="15"/>
  <c r="K10" i="15"/>
  <c r="Q11" i="15"/>
  <c r="R10" i="15"/>
  <c r="S9" i="15"/>
  <c r="K11" i="15"/>
  <c r="P11" i="15"/>
  <c r="Q10" i="15"/>
  <c r="R9" i="15"/>
  <c r="O11" i="15"/>
  <c r="P10" i="15"/>
  <c r="Q9" i="15"/>
  <c r="N11" i="15"/>
  <c r="O10" i="15"/>
  <c r="J19" i="15"/>
  <c r="J39" i="15"/>
  <c r="J37" i="15"/>
  <c r="J38" i="15"/>
  <c r="D32" i="15" s="1"/>
  <c r="J33" i="15"/>
  <c r="J7" i="15"/>
  <c r="J17" i="15"/>
  <c r="D25" i="15" s="1"/>
  <c r="J34" i="15"/>
  <c r="J26" i="15"/>
  <c r="D28" i="15" s="1"/>
  <c r="J40" i="15"/>
  <c r="J41" i="15"/>
  <c r="D33" i="15" s="1"/>
  <c r="J15" i="15"/>
  <c r="C25" i="15" s="1"/>
  <c r="J6" i="15"/>
  <c r="C22" i="15" s="1"/>
  <c r="J32" i="15"/>
  <c r="D30" i="15" s="1"/>
  <c r="J24" i="15"/>
  <c r="C28" i="15" s="1"/>
  <c r="J25" i="15"/>
  <c r="J36" i="15"/>
  <c r="J18" i="15"/>
  <c r="J31" i="15"/>
  <c r="J35" i="15"/>
  <c r="D31" i="15" s="1"/>
  <c r="J30" i="15"/>
  <c r="J16" i="15"/>
  <c r="J8" i="15"/>
  <c r="D22" i="15" s="1"/>
  <c r="C9" i="15" l="1" a="1"/>
  <c r="C9" i="15" s="1"/>
  <c r="C26" i="15"/>
  <c r="J5" i="15"/>
  <c r="D21" i="15" s="1"/>
  <c r="J4" i="15"/>
  <c r="C12" i="15" a="1"/>
  <c r="J3" i="15"/>
  <c r="C21" i="15" s="1"/>
  <c r="J12" i="15"/>
  <c r="C24" i="15" s="1"/>
  <c r="J23" i="15"/>
  <c r="D27" i="15" s="1"/>
  <c r="J21" i="15"/>
  <c r="C27" i="15" s="1"/>
  <c r="J22" i="15"/>
  <c r="C13" i="15" a="1"/>
  <c r="C13" i="15" s="1"/>
  <c r="C11" i="15" a="1"/>
  <c r="C11" i="15" s="1"/>
  <c r="J13" i="15"/>
  <c r="J14" i="15"/>
  <c r="D24" i="15" s="1"/>
  <c r="J9" i="15"/>
  <c r="J11" i="15"/>
  <c r="D23" i="15" s="1"/>
  <c r="J10" i="15"/>
  <c r="C15" i="15" a="1"/>
  <c r="C15" i="15" s="1"/>
  <c r="C8" i="15" a="1"/>
  <c r="C8" i="15" s="1"/>
  <c r="C14" i="15" a="1"/>
  <c r="C14" i="15" s="1"/>
  <c r="C16" i="15" a="1"/>
  <c r="C5" i="15" a="1"/>
  <c r="C7" i="15" l="1" a="1"/>
  <c r="C7" i="15" s="1"/>
  <c r="C10" i="15" a="1"/>
  <c r="C10" i="15" s="1"/>
  <c r="C4" i="15" a="1"/>
  <c r="C4" i="15" s="1"/>
  <c r="C6" i="15" a="1"/>
  <c r="C6" i="15" s="1"/>
  <c r="C23" i="15"/>
  <c r="C12" i="15"/>
  <c r="C5" i="15"/>
  <c r="C16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A9142-BF6D-E04E-BCC9-FC1864FE0B92}" name="C++1" type="6" refreshedVersion="8" background="1" saveData="1">
    <textPr codePage="10000" sourceFile="/Users/nuuttiarvilommi/old_csv/C++.csv" tab="0" space="1" comma="1" semicolon="1" consecutive="1">
      <textFields count="4">
        <textField/>
        <textField/>
        <textField/>
        <textField/>
      </textFields>
    </textPr>
  </connection>
  <connection id="2" xr16:uid="{F36B6A98-64E2-9842-A0F8-E7C4E5E290B0}" name="C1" type="6" refreshedVersion="8" background="1" saveData="1">
    <textPr codePage="10000" sourceFile="/Users/nuuttiarvilommi/old_csv/C.csv" tab="0" space="1" comma="1" semicolon="1" consecutive="1">
      <textFields count="4">
        <textField/>
        <textField/>
        <textField/>
        <textField/>
      </textFields>
    </textPr>
  </connection>
  <connection id="3" xr16:uid="{A9C671D8-DB7B-2C43-B26D-91E16565906F}" name="CSharp3" type="6" refreshedVersion="8" background="1" saveData="1">
    <textPr codePage="10000" sourceFile="/Users/nuuttiarvilommi/old_csv/CSharp3.csv" tab="0" space="1" comma="1" semicolon="1" consecutive="1">
      <textFields count="4">
        <textField/>
        <textField/>
        <textField/>
        <textField/>
      </textFields>
    </textPr>
  </connection>
  <connection id="4" xr16:uid="{4DAD38B8-3628-CB49-B53B-66A2DB5AA30B}" name="Dart1" type="6" refreshedVersion="8" background="1" saveData="1">
    <textPr codePage="10000" sourceFile="/Users/nuuttiarvilommi/old_csv/Dart1.csv" tab="0" space="1" comma="1" semicolon="1" consecutive="1">
      <textFields count="4">
        <textField/>
        <textField/>
        <textField/>
        <textField/>
      </textFields>
    </textPr>
  </connection>
  <connection id="5" xr16:uid="{96CB3885-B8E2-2041-96B1-2DF418015BF2}" name="Haskell8_8" type="6" refreshedVersion="8" background="1" saveData="1">
    <textPr codePage="10000" sourceFile="/Users/nuuttiarvilommi/old_csv/Haskell8_8.csv" tab="0" space="1" comma="1" semicolon="1" consecutive="1">
      <textFields count="4">
        <textField/>
        <textField/>
        <textField/>
        <textField/>
      </textFields>
    </textPr>
  </connection>
  <connection id="6" xr16:uid="{D05EED32-9C45-C647-BF17-EADFF4654805}" name="Java8" type="6" refreshedVersion="8" background="1" saveData="1">
    <textPr codePage="10000" sourceFile="/Users/nuuttiarvilommi/old_csv/Java8.csv" tab="0" space="1" comma="1" semicolon="1" consecutive="1">
      <textFields count="4">
        <textField/>
        <textField/>
        <textField/>
        <textField/>
      </textFields>
    </textPr>
  </connection>
  <connection id="7" xr16:uid="{BEBEC9E2-75AF-004E-9DBB-BCE03A924D04}" name="JavaScript7" type="6" refreshedVersion="8" background="1" saveData="1">
    <textPr codePage="10000" sourceFile="/Users/nuuttiarvilommi/old_csv/JavaScript7.csv" tab="0" space="1" comma="1" semicolon="1" consecutive="1">
      <textFields count="4">
        <textField/>
        <textField/>
        <textField/>
        <textField/>
      </textFields>
    </textPr>
  </connection>
  <connection id="8" xr16:uid="{367BE94E-2BBA-0848-827D-8E9FE3DCA777}" name="JRuby9_1" type="6" refreshedVersion="8" background="1" saveData="1">
    <textPr codePage="10000" sourceFile="/Users/nuuttiarvilommi/old_csv/JRuby9_1.csv" tab="0" space="1" comma="1" semicolon="1" consecutive="1">
      <textFields count="4">
        <textField/>
        <textField/>
        <textField/>
        <textField/>
      </textFields>
    </textPr>
  </connection>
  <connection id="9" xr16:uid="{3F73264A-7CF1-1F4F-AB35-FD591D31BE22}" name="Lua5_3" type="6" refreshedVersion="8" background="1" saveData="1">
    <textPr codePage="10000" sourceFile="/Users/nuuttiarvilommi/old_csv/Lua5_3.csv" tab="0" space="1" comma="1" semicolon="1" consecutive="1">
      <textFields count="4">
        <textField/>
        <textField/>
        <textField/>
        <textField/>
      </textFields>
    </textPr>
  </connection>
  <connection id="10" xr16:uid="{CA2EDF06-F01D-DF49-85E7-11AD1EA44347}" name="Perl1" type="6" refreshedVersion="8" background="1" saveData="1">
    <textPr codePage="10000" sourceFile="/Users/nuuttiarvilommi/old_csv/Perl.csv" tab="0" space="1" comma="1" semicolon="1" consecutive="1">
      <textFields count="4">
        <textField/>
        <textField/>
        <textField/>
        <textField/>
      </textFields>
    </textPr>
  </connection>
  <connection id="11" xr16:uid="{E061F161-EE66-FE41-8424-744108CB3B6B}" name="PHP7" type="6" refreshedVersion="8" background="1" saveData="1">
    <textPr codePage="10000" sourceFile="/Users/nuuttiarvilommi/old_csv/PHP7.csv" tab="0" space="1" comma="1" semicolon="1" consecutive="1">
      <textFields count="4">
        <textField/>
        <textField/>
        <textField/>
        <textField/>
      </textFields>
    </textPr>
  </connection>
  <connection id="12" xr16:uid="{B0BFB706-C49D-DE41-9906-0393F3C18383}" name="Python3_5" type="6" refreshedVersion="8" background="1" saveData="1">
    <textPr codePage="10000" sourceFile="/Users/nuuttiarvilommi/old_csv/Python3_5.csv" tab="0" space="1" comma="1" semicolon="1" consecutive="1">
      <textFields count="4">
        <textField/>
        <textField/>
        <textField/>
        <textField/>
      </textFields>
    </textPr>
  </connection>
  <connection id="13" xr16:uid="{D2D35554-A5BE-034C-B27A-34BD71A851D4}" name="TypeScript1" type="6" refreshedVersion="8" background="1" saveData="1">
    <textPr codePage="10000" sourceFile="/Users/nuuttiarvilommi/old_csv/TypeScript.csv" tab="0" space="1" comma="1" semicolon="1" consecutive="1">
      <textFields count="4"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<sst xmlns="http://schemas.openxmlformats.org/spreadsheetml/2006/main" count="1469" uniqueCount="42">
  <si>
    <t>PKG(Joules)</t>
  </si>
  <si>
    <t>CPU(Joules)</t>
  </si>
  <si>
    <t>Time(ms)</t>
  </si>
  <si>
    <t>Test</t>
  </si>
  <si>
    <t>PKG</t>
  </si>
  <si>
    <t>CPU</t>
  </si>
  <si>
    <t>Time</t>
  </si>
  <si>
    <t>C</t>
  </si>
  <si>
    <t>C++</t>
  </si>
  <si>
    <t>C#</t>
  </si>
  <si>
    <t>Dart</t>
  </si>
  <si>
    <t>Haskell</t>
  </si>
  <si>
    <t>JavaScript</t>
  </si>
  <si>
    <t>JRuby</t>
  </si>
  <si>
    <t>Lua</t>
  </si>
  <si>
    <t>Perl</t>
  </si>
  <si>
    <t>PHP</t>
  </si>
  <si>
    <t>Python</t>
  </si>
  <si>
    <t>Typescript</t>
  </si>
  <si>
    <t>fannkuch-redux</t>
  </si>
  <si>
    <t>k-nucleotide</t>
  </si>
  <si>
    <t>pidigits</t>
  </si>
  <si>
    <t>mandelbrot</t>
  </si>
  <si>
    <t>n-body</t>
  </si>
  <si>
    <t>spectral-norm</t>
  </si>
  <si>
    <t>fasta</t>
  </si>
  <si>
    <t>binary-trees</t>
  </si>
  <si>
    <t>reverse-complement</t>
  </si>
  <si>
    <t>regex-redux</t>
  </si>
  <si>
    <t>Java</t>
  </si>
  <si>
    <t>AVG</t>
  </si>
  <si>
    <t>AVERAGES</t>
  </si>
  <si>
    <t>TIME</t>
  </si>
  <si>
    <t>Language</t>
  </si>
  <si>
    <t>NEW</t>
  </si>
  <si>
    <t>pkg</t>
  </si>
  <si>
    <t>time</t>
  </si>
  <si>
    <t>OLD</t>
  </si>
  <si>
    <t>New compilers</t>
  </si>
  <si>
    <t>Old compilers</t>
  </si>
  <si>
    <t>Time (ms)</t>
  </si>
  <si>
    <t>Energy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</si>
</sst>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2" borderId="8" xfId="0" applyFont="1" applyFill="1" applyBorder="1"/>
    <xf numFmtId="164" fontId="0" fillId="0" borderId="0" xfId="0" applyNumberFormat="1" applyFill="1"/>
    <xf numFmtId="0" fontId="0" fillId="2" borderId="6" xfId="0" applyFill="1" applyBorder="1"/>
    <xf numFmtId="0" fontId="0" fillId="0" borderId="6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4" xfId="0" applyFont="1" applyFill="1" applyBorder="1"/>
    <xf numFmtId="0" fontId="1" fillId="4" borderId="10" xfId="0" applyFont="1" applyFill="1" applyBorder="1"/>
    <xf numFmtId="0" fontId="1" fillId="4" borderId="1" xfId="0" applyFont="1" applyFill="1" applyBorder="1"/>
    <xf numFmtId="0" fontId="0" fillId="0" borderId="6" xfId="0" applyBorder="1"/>
    <xf numFmtId="0" fontId="1" fillId="2" borderId="5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Energy usage (J)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Summary!$L$82</c:f>
              <c:strCache>
                <c:ptCount val="1"/>
                <c:pt idx="0">
                  <c:v>Old compilers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Summary!$K$83:$K$88</c:f>
              <c:strCache>
                <c:ptCount val="6"/>
                <c:pt idx="0">
                  <c:v>Java</c:v>
                </c:pt>
                <c:pt idx="1">
                  <c:v>C#</c:v>
                </c:pt>
                <c:pt idx="2">
                  <c:v>JavaScript</c:v>
                </c:pt>
                <c:pt idx="3">
                  <c:v>PHP</c:v>
                </c:pt>
                <c:pt idx="4">
                  <c:v>Perl</c:v>
                </c:pt>
                <c:pt idx="5">
                  <c:v>JRuby</c:v>
                </c:pt>
              </c:strCache>
            </c:strRef>
          </c:cat>
          <c:val>
            <c:numRef>
              <c:f>Summary!$L$83:$L$88</c:f>
              <c:numCache>
                <c:formatCode>General</c:formatCode>
                <c:ptCount val="6"/>
                <c:pt idx="0">
                  <c:v>80.333363003200859</c:v>
                </c:pt>
                <c:pt idx="1">
                  <c:v>132.95583801269521</c:v>
                </c:pt>
                <c:pt idx="2">
                  <c:v>220.68650054931621</c:v>
                </c:pt>
                <c:pt idx="3">
                  <c:v>971.30247497558548</c:v>
                </c:pt>
                <c:pt idx="4">
                  <c:v>2480.3472671508739</c:v>
                </c:pt>
                <c:pt idx="5">
                  <c:v>2566.4351776123012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D-CF44-A91F-DE8449934A14}"/>
            </c:ext>
          </c:extLst>
        </c:ser>
        <c:ser>
          <c:idx val="1"/>
          <c:order val="1"/>
          <c:tx>
            <c:strRef>
              <c:f>Summary!$N$82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Summary!$K$83:$K$88</c:f>
              <c:strCache>
                <c:ptCount val="6"/>
                <c:pt idx="0">
                  <c:v>Java</c:v>
                </c:pt>
                <c:pt idx="1">
                  <c:v>C#</c:v>
                </c:pt>
                <c:pt idx="2">
                  <c:v>JavaScript</c:v>
                </c:pt>
                <c:pt idx="3">
                  <c:v>PHP</c:v>
                </c:pt>
                <c:pt idx="4">
                  <c:v>Perl</c:v>
                </c:pt>
                <c:pt idx="5">
                  <c:v>JRuby</c:v>
                </c:pt>
              </c:strCache>
            </c:strRef>
          </c:cat>
          <c:val>
            <c:numRef>
              <c:f>Summary!$N$83:$N$88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D-CF44-A91F-DE8449934A14}"/>
            </c:ext>
          </c:extLst>
        </c:ser>
        <c:ser>
          <c:idx val="2"/>
          <c:order val="2"/>
          <c:tx>
            <c:strRef>
              <c:f>Summary!$O$82</c:f>
              <c:strCache>
                <c:ptCount val="1"/>
                <c:pt idx="0">
                  <c:v>New compilers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Summary!$K$83:$K$88</c:f>
              <c:strCache>
                <c:ptCount val="6"/>
                <c:pt idx="0">
                  <c:v>Java</c:v>
                </c:pt>
                <c:pt idx="1">
                  <c:v>C#</c:v>
                </c:pt>
                <c:pt idx="2">
                  <c:v>JavaScript</c:v>
                </c:pt>
                <c:pt idx="3">
                  <c:v>PHP</c:v>
                </c:pt>
                <c:pt idx="4">
                  <c:v>Perl</c:v>
                </c:pt>
                <c:pt idx="5">
                  <c:v>JRuby</c:v>
                </c:pt>
              </c:strCache>
            </c:strRef>
          </c:cat>
          <c:val>
            <c:numRef>
              <c:f>Summary!$O$83:$O$88</c:f>
              <c:numCache>
                <c:formatCode>General</c:formatCode>
                <c:ptCount val="6"/>
                <c:pt idx="0">
                  <c:v>68.656250762939351</c:v>
                </c:pt>
                <c:pt idx="1">
                  <c:v>89.420561896429973</c:v>
                </c:pt>
                <c:pt idx="2">
                  <c:v>220.47711435953764</c:v>
                </c:pt>
                <c:pt idx="3">
                  <c:v>798.28842163085892</c:v>
                </c:pt>
                <c:pt idx="4">
                  <c:v>1208.2501831054649</c:v>
                </c:pt>
                <c:pt idx="5">
                  <c:v>2506.7116455078094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D-CF44-A91F-DE8449934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648480"/>
        <c:axId val="1173716880"/>
      </c:barChart>
      <c:catAx>
        <c:axId val="37764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73716880"/>
        <c:crosses val="autoZero"/>
        <c:auto val="1"/>
        <c:lblAlgn val="ctr"/>
        <c:lblOffset val="100"/>
        <c:noMultiLvlLbl val="0"/>
      </c:catAx>
      <c:valAx>
        <c:axId val="117371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7764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Summary!$L$90</c:f>
              <c:strCache>
                <c:ptCount val="1"/>
                <c:pt idx="0">
                  <c:v>Old compilers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Summary!$K$91:$K$96</c:f>
              <c:strCache>
                <c:ptCount val="6"/>
                <c:pt idx="0">
                  <c:v>Java</c:v>
                </c:pt>
                <c:pt idx="1">
                  <c:v>C#</c:v>
                </c:pt>
                <c:pt idx="2">
                  <c:v>JavaScript</c:v>
                </c:pt>
                <c:pt idx="3">
                  <c:v>PHP</c:v>
                </c:pt>
                <c:pt idx="4">
                  <c:v>JRuby</c:v>
                </c:pt>
                <c:pt idx="5">
                  <c:v>Perl</c:v>
                </c:pt>
              </c:strCache>
            </c:strRef>
          </c:cat>
          <c:val>
            <c:numRef>
              <c:f>Summary!$L$91:$L$96</c:f>
              <c:numCache>
                <c:formatCode>General</c:formatCode>
                <c:ptCount val="6"/>
                <c:pt idx="0">
                  <c:v>3747.8883194444443</c:v>
                </c:pt>
                <c:pt idx="1">
                  <c:v>6092.8651125000006</c:v>
                </c:pt>
                <c:pt idx="2">
                  <c:v>13406.669055555554</c:v>
                </c:pt>
                <c:pt idx="3">
                  <c:v>53516.767083333332</c:v>
                </c:pt>
                <c:pt idx="4">
                  <c:v>102441.52750000001</c:v>
                </c:pt>
                <c:pt idx="5">
                  <c:v>117030.91662499998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B-0A44-BC84-F4913B7430FF}"/>
            </c:ext>
          </c:extLst>
        </c:ser>
        <c:ser>
          <c:idx val="2"/>
          <c:order val="2"/>
          <c:tx>
            <c:strRef>
              <c:f>Summary!$N$90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Summary!$K$91:$K$96</c:f>
              <c:strCache>
                <c:ptCount val="6"/>
                <c:pt idx="0">
                  <c:v>Java</c:v>
                </c:pt>
                <c:pt idx="1">
                  <c:v>C#</c:v>
                </c:pt>
                <c:pt idx="2">
                  <c:v>JavaScript</c:v>
                </c:pt>
                <c:pt idx="3">
                  <c:v>PHP</c:v>
                </c:pt>
                <c:pt idx="4">
                  <c:v>JRuby</c:v>
                </c:pt>
                <c:pt idx="5">
                  <c:v>Perl</c:v>
                </c:pt>
              </c:strCache>
            </c:strRef>
          </c:cat>
          <c:val>
            <c:numRef>
              <c:f>Summary!$N$91:$N$96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5B-0A44-BC84-F4913B7430FF}"/>
            </c:ext>
          </c:extLst>
        </c:ser>
        <c:ser>
          <c:idx val="3"/>
          <c:order val="3"/>
          <c:tx>
            <c:strRef>
              <c:f>Summary!$O$90</c:f>
              <c:strCache>
                <c:ptCount val="1"/>
                <c:pt idx="0">
                  <c:v>New compilers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Summary!$K$91:$K$96</c:f>
              <c:strCache>
                <c:ptCount val="6"/>
                <c:pt idx="0">
                  <c:v>Java</c:v>
                </c:pt>
                <c:pt idx="1">
                  <c:v>C#</c:v>
                </c:pt>
                <c:pt idx="2">
                  <c:v>JavaScript</c:v>
                </c:pt>
                <c:pt idx="3">
                  <c:v>PHP</c:v>
                </c:pt>
                <c:pt idx="4">
                  <c:v>JRuby</c:v>
                </c:pt>
                <c:pt idx="5">
                  <c:v>Perl</c:v>
                </c:pt>
              </c:strCache>
            </c:strRef>
          </c:cat>
          <c:val>
            <c:numRef>
              <c:f>Summary!$O$91:$O$96</c:f>
              <c:numCache>
                <c:formatCode>General</c:formatCode>
                <c:ptCount val="6"/>
                <c:pt idx="0">
                  <c:v>3186.7702000000004</c:v>
                </c:pt>
                <c:pt idx="1">
                  <c:v>4723.6168194444454</c:v>
                </c:pt>
                <c:pt idx="2">
                  <c:v>13654.80333333333</c:v>
                </c:pt>
                <c:pt idx="3">
                  <c:v>39348.683887499996</c:v>
                </c:pt>
                <c:pt idx="4">
                  <c:v>102447.76775000001</c:v>
                </c:pt>
                <c:pt idx="5">
                  <c:v>125937.09918749999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5B-0A44-BC84-F4913B743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683296"/>
        <c:axId val="37822264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Summary!$M$90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Summary!$K$91:$K$96</c15:sqref>
                        </c15:formulaRef>
                      </c:ext>
                    </c:extLst>
                    <c:strCache>
                      <c:ptCount val="6"/>
                      <c:pt idx="0">
                        <c:v>Java</c:v>
                      </c:pt>
                      <c:pt idx="1">
                        <c:v>C#</c:v>
                      </c:pt>
                      <c:pt idx="2">
                        <c:v>JavaScript</c:v>
                      </c:pt>
                      <c:pt idx="3">
                        <c:v>PHP</c:v>
                      </c:pt>
                      <c:pt idx="4">
                        <c:v>JRuby</c:v>
                      </c:pt>
                      <c:pt idx="5">
                        <c:v>Perl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Summary!$M$91:$M$96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D5B-0A44-BC84-F4913B7430FF}"/>
                  </c:ext>
                </c:extLst>
              </c15:ser>
            </c15:filteredBarSeries>
          </c:ext>
        </c:extLst>
      </c:barChart>
      <c:catAx>
        <c:axId val="377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78222640"/>
        <c:crosses val="autoZero"/>
        <c:auto val="1"/>
        <c:lblAlgn val="ctr"/>
        <c:lblOffset val="100"/>
        <c:noMultiLvlLbl val="0"/>
      </c:catAx>
      <c:valAx>
        <c:axId val="37822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77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Energe</a:t>
            </a:r>
            <a:r>
              <a:rPr lang="en-US" baseline="0"/>
              <a:t> usage (J)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9.1902668416447952E-2"/>
          <c:y val="0.19483814523184603"/>
          <c:w val="0.87754177602799655"/>
          <c:h val="0.611618912219305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Summary!$C$61</c:f>
              <c:strCache>
                <c:ptCount val="1"/>
                <c:pt idx="0">
                  <c:v>PKG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Summary!$B$62:$B$73</c:f>
              <c:strCache>
                <c:ptCount val="12"/>
                <c:pt idx="0">
                  <c:v>C</c:v>
                </c:pt>
                <c:pt idx="1">
                  <c:v>C++</c:v>
                </c:pt>
                <c:pt idx="2">
                  <c:v>Java</c:v>
                </c:pt>
                <c:pt idx="3">
                  <c:v>Haskell</c:v>
                </c:pt>
                <c:pt idx="4">
                  <c:v>C#</c:v>
                </c:pt>
                <c:pt idx="5">
                  <c:v>JavaScript</c:v>
                </c:pt>
                <c:pt idx="6">
                  <c:v>Dart</c:v>
                </c:pt>
                <c:pt idx="7">
                  <c:v>Typescript</c:v>
                </c:pt>
                <c:pt idx="8">
                  <c:v>PHP</c:v>
                </c:pt>
                <c:pt idx="9">
                  <c:v>Python</c:v>
                </c:pt>
                <c:pt idx="10">
                  <c:v>JRuby</c:v>
                </c:pt>
                <c:pt idx="11">
                  <c:v>Perl</c:v>
                </c:pt>
              </c:strCache>
            </c:strRef>
          </c:cat>
          <c:val>
            <c:numRef>
              <c:f>Summary!$C$62:$C$73</c:f>
              <c:numCache>
                <c:formatCode>General</c:formatCode>
                <c:ptCount val="12"/>
                <c:pt idx="0">
                  <c:v>39.697688293456977</c:v>
                </c:pt>
                <c:pt idx="1">
                  <c:v>56.487001037597544</c:v>
                </c:pt>
                <c:pt idx="2">
                  <c:v>80.333363003200859</c:v>
                </c:pt>
                <c:pt idx="3">
                  <c:v>95.136848449706847</c:v>
                </c:pt>
                <c:pt idx="4">
                  <c:v>132.95583801269521</c:v>
                </c:pt>
                <c:pt idx="5">
                  <c:v>220.68650054931621</c:v>
                </c:pt>
                <c:pt idx="6">
                  <c:v>232.9347746107311</c:v>
                </c:pt>
                <c:pt idx="7">
                  <c:v>787.58787536621037</c:v>
                </c:pt>
                <c:pt idx="8">
                  <c:v>1171.7097549438461</c:v>
                </c:pt>
                <c:pt idx="9">
                  <c:v>2447.9214385986315</c:v>
                </c:pt>
                <c:pt idx="10">
                  <c:v>2566.4351776123012</c:v>
                </c:pt>
                <c:pt idx="11">
                  <c:v>2865.8108558654721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0-BE40-B17D-C8F7C7155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987600"/>
        <c:axId val="328043568"/>
      </c:barChart>
      <c:catAx>
        <c:axId val="33198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28043568"/>
        <c:crosses val="autoZero"/>
        <c:auto val="1"/>
        <c:lblAlgn val="ctr"/>
        <c:lblOffset val="100"/>
        <c:noMultiLvlLbl val="0"/>
      </c:catAx>
      <c:valAx>
        <c:axId val="32804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3198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Summary!$E$61</c:f>
              <c:strCache>
                <c:ptCount val="1"/>
                <c:pt idx="0">
                  <c:v>Time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Summary!$D$62:$D$73</c:f>
              <c:strCache>
                <c:ptCount val="12"/>
                <c:pt idx="0">
                  <c:v>C</c:v>
                </c:pt>
                <c:pt idx="1">
                  <c:v>C++</c:v>
                </c:pt>
                <c:pt idx="2">
                  <c:v>Java</c:v>
                </c:pt>
                <c:pt idx="3">
                  <c:v>Haskell</c:v>
                </c:pt>
                <c:pt idx="4">
                  <c:v>C#</c:v>
                </c:pt>
                <c:pt idx="5">
                  <c:v>JavaScript</c:v>
                </c:pt>
                <c:pt idx="6">
                  <c:v>Dart</c:v>
                </c:pt>
                <c:pt idx="7">
                  <c:v>PHP</c:v>
                </c:pt>
                <c:pt idx="8">
                  <c:v>Typescript</c:v>
                </c:pt>
                <c:pt idx="9">
                  <c:v>JRuby</c:v>
                </c:pt>
                <c:pt idx="10">
                  <c:v>Python</c:v>
                </c:pt>
                <c:pt idx="11">
                  <c:v>Perl</c:v>
                </c:pt>
              </c:strCache>
            </c:strRef>
          </c:cat>
          <c:val>
            <c:numRef>
              <c:f>Summary!$E$62:$E$73</c:f>
              <c:numCache>
                <c:formatCode>General</c:formatCode>
                <c:ptCount val="12"/>
                <c:pt idx="0">
                  <c:v>1817.0137999999999</c:v>
                </c:pt>
                <c:pt idx="1">
                  <c:v>2965.4521624999993</c:v>
                </c:pt>
                <c:pt idx="2">
                  <c:v>3747.8883194444443</c:v>
                </c:pt>
                <c:pt idx="3">
                  <c:v>4753.7819583333339</c:v>
                </c:pt>
                <c:pt idx="4">
                  <c:v>6092.8651125000006</c:v>
                </c:pt>
                <c:pt idx="5">
                  <c:v>13406.669055555554</c:v>
                </c:pt>
                <c:pt idx="6">
                  <c:v>16276.569861111111</c:v>
                </c:pt>
                <c:pt idx="7">
                  <c:v>53516.767083333332</c:v>
                </c:pt>
                <c:pt idx="8">
                  <c:v>57698.412916666675</c:v>
                </c:pt>
                <c:pt idx="9">
                  <c:v>102441.52750000001</c:v>
                </c:pt>
                <c:pt idx="10">
                  <c:v>110309.89892500002</c:v>
                </c:pt>
                <c:pt idx="11">
                  <c:v>117030.91662499998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21-4D48-8478-C2D364749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694560"/>
        <c:axId val="332188048"/>
      </c:barChart>
      <c:catAx>
        <c:axId val="33169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32188048"/>
        <c:crosses val="autoZero"/>
        <c:auto val="1"/>
        <c:lblAlgn val="ctr"/>
        <c:lblOffset val="100"/>
        <c:noMultiLvlLbl val="0"/>
      </c:catAx>
      <c:valAx>
        <c:axId val="33218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3169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Energy usage</a:t>
            </a:r>
            <a:r>
              <a:rPr lang="en-GB" baseline="0"/>
              <a:t> and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Summary!$L$109</c:f>
              <c:strCache>
                <c:ptCount val="1"/>
                <c:pt idx="0">
                  <c:v>Energy usage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Summary!$K$110:$K$121</c:f>
              <c:strCache>
                <c:ptCount val="12"/>
                <c:pt idx="0">
                  <c:v>C</c:v>
                </c:pt>
                <c:pt idx="1">
                  <c:v>C++</c:v>
                </c:pt>
                <c:pt idx="2">
                  <c:v>Java</c:v>
                </c:pt>
                <c:pt idx="3">
                  <c:v>Haskell</c:v>
                </c:pt>
                <c:pt idx="4">
                  <c:v>C#</c:v>
                </c:pt>
                <c:pt idx="5">
                  <c:v>JavaScript</c:v>
                </c:pt>
                <c:pt idx="6">
                  <c:v>Dart</c:v>
                </c:pt>
                <c:pt idx="7">
                  <c:v>Typescript</c:v>
                </c:pt>
                <c:pt idx="8">
                  <c:v>PHP</c:v>
                </c:pt>
                <c:pt idx="9">
                  <c:v>Python</c:v>
                </c:pt>
                <c:pt idx="10">
                  <c:v>JRuby</c:v>
                </c:pt>
                <c:pt idx="11">
                  <c:v>Perl</c:v>
                </c:pt>
              </c:strCache>
            </c:strRef>
          </c:cat>
          <c:val>
            <c:numRef>
              <c:f>Summary!$L$110:$L$121</c:f>
              <c:numCache>
                <c:formatCode>General</c:formatCode>
                <c:ptCount val="12"/>
                <c:pt idx="0">
                  <c:v>39.697688293456977</c:v>
                </c:pt>
                <c:pt idx="1">
                  <c:v>56.487001037597544</c:v>
                </c:pt>
                <c:pt idx="2">
                  <c:v>80.333363003200859</c:v>
                </c:pt>
                <c:pt idx="3">
                  <c:v>95.136848449706847</c:v>
                </c:pt>
                <c:pt idx="4">
                  <c:v>132.95583801269521</c:v>
                </c:pt>
                <c:pt idx="5">
                  <c:v>220.68650054931621</c:v>
                </c:pt>
                <c:pt idx="6">
                  <c:v>232.9347746107311</c:v>
                </c:pt>
                <c:pt idx="7">
                  <c:v>787.58787536621037</c:v>
                </c:pt>
                <c:pt idx="8">
                  <c:v>1171.7097549438461</c:v>
                </c:pt>
                <c:pt idx="9">
                  <c:v>2447.9214385986315</c:v>
                </c:pt>
                <c:pt idx="10">
                  <c:v>2566.4351776123012</c:v>
                </c:pt>
                <c:pt idx="11">
                  <c:v>2865.8108558654721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2-0147-B7DE-8399B3E22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98870783"/>
        <c:axId val="1398862287"/>
      </c:barChart>
      <c:lineChart>
        <c:grouping val="standard"/>
        <c:varyColors val="0"/>
        <c:ser>
          <c:idx val="1"/>
          <c:order val="1"/>
          <c:tx>
            <c:strRef>
              <c:f>Summary!$M$109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Summary!$K$110:$K$121</c:f>
              <c:strCache>
                <c:ptCount val="12"/>
                <c:pt idx="0">
                  <c:v>C</c:v>
                </c:pt>
                <c:pt idx="1">
                  <c:v>C++</c:v>
                </c:pt>
                <c:pt idx="2">
                  <c:v>Java</c:v>
                </c:pt>
                <c:pt idx="3">
                  <c:v>Haskell</c:v>
                </c:pt>
                <c:pt idx="4">
                  <c:v>C#</c:v>
                </c:pt>
                <c:pt idx="5">
                  <c:v>JavaScript</c:v>
                </c:pt>
                <c:pt idx="6">
                  <c:v>Dart</c:v>
                </c:pt>
                <c:pt idx="7">
                  <c:v>Typescript</c:v>
                </c:pt>
                <c:pt idx="8">
                  <c:v>PHP</c:v>
                </c:pt>
                <c:pt idx="9">
                  <c:v>Python</c:v>
                </c:pt>
                <c:pt idx="10">
                  <c:v>JRuby</c:v>
                </c:pt>
                <c:pt idx="11">
                  <c:v>Perl</c:v>
                </c:pt>
              </c:strCache>
            </c:strRef>
          </c:cat>
          <c:val>
            <c:numRef>
              <c:f>Summary!$M$110:$M$121</c:f>
              <c:numCache>
                <c:formatCode>General</c:formatCode>
                <c:ptCount val="12"/>
                <c:pt idx="0">
                  <c:v>1817.0137999999999</c:v>
                </c:pt>
                <c:pt idx="1">
                  <c:v>2965.4521624999993</c:v>
                </c:pt>
                <c:pt idx="2">
                  <c:v>3747.8883194444443</c:v>
                </c:pt>
                <c:pt idx="3">
                  <c:v>4753.7819583333339</c:v>
                </c:pt>
                <c:pt idx="4">
                  <c:v>6092.8651125000006</c:v>
                </c:pt>
                <c:pt idx="5">
                  <c:v>13406.669055555554</c:v>
                </c:pt>
                <c:pt idx="6">
                  <c:v>16276.569861111111</c:v>
                </c:pt>
                <c:pt idx="7">
                  <c:v>57698.412916666675</c:v>
                </c:pt>
                <c:pt idx="8">
                  <c:v>53516.767083333332</c:v>
                </c:pt>
                <c:pt idx="9">
                  <c:v>110309.89892500002</c:v>
                </c:pt>
                <c:pt idx="10">
                  <c:v>102441.52750000001</c:v>
                </c:pt>
                <c:pt idx="11">
                  <c:v>117030.91662499998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2-0147-B7DE-8399B3E22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057584"/>
        <c:axId val="379432800"/>
      </c:lineChart>
      <c:catAx>
        <c:axId val="139887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98862287"/>
        <c:crosses val="autoZero"/>
        <c:auto val="1"/>
        <c:lblAlgn val="ctr"/>
        <c:lblOffset val="100"/>
        <c:noMultiLvlLbl val="0"/>
      </c:catAx>
      <c:valAx>
        <c:axId val="139886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98870783"/>
        <c:crosses val="autoZero"/>
        <c:crossBetween val="between"/>
      </c:valAx>
      <c:valAx>
        <c:axId val="379432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79057584"/>
        <c:crosses val="max"/>
        <c:crossBetween val="between"/>
      </c:valAx>
      <c:catAx>
        <c:axId val="379057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94328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260350</xdr:colOff>
      <xdr:row>73</xdr:row>
      <xdr:rowOff>133350</xdr:rowOff>
    </xdr:from>
    <xdr:to>
      <xdr:col>23</xdr:col>
      <xdr:colOff>133350</xdr:colOff>
      <xdr:row>87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8A41B6-C303-5E98-76D7-718C630C2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514513</xdr:colOff>
      <xdr:row>87</xdr:row>
      <xdr:rowOff>88357</xdr:rowOff>
    </xdr:from>
    <xdr:to>
      <xdr:col>23</xdr:col>
      <xdr:colOff>386427</xdr:colOff>
      <xdr:row>100</xdr:row>
      <xdr:rowOff>150446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8078C5-A86A-AB19-C0EF-3724F61F4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751417</xdr:colOff>
      <xdr:row>78</xdr:row>
      <xdr:rowOff>48684</xdr:rowOff>
    </xdr:from>
    <xdr:to>
      <xdr:col>6</xdr:col>
      <xdr:colOff>357717</xdr:colOff>
      <xdr:row>91</xdr:row>
      <xdr:rowOff>150284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5718FE4-5D48-64F3-3216-3F6ACBE26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787400</xdr:colOff>
      <xdr:row>91</xdr:row>
      <xdr:rowOff>169333</xdr:rowOff>
    </xdr:from>
    <xdr:to>
      <xdr:col>6</xdr:col>
      <xdr:colOff>364067</xdr:colOff>
      <xdr:row>105</xdr:row>
      <xdr:rowOff>67733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9FE6682-6C73-74D7-0C20-4B02ACB20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621018</xdr:colOff>
      <xdr:row>103</xdr:row>
      <xdr:rowOff>102298</xdr:rowOff>
    </xdr:from>
    <xdr:to>
      <xdr:col>18</xdr:col>
      <xdr:colOff>1324761</xdr:colOff>
      <xdr:row>117</xdr:row>
      <xdr:rowOff>72471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28628CE-6F08-08FE-3D9A-494299A11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_2" connectionId="2" xr16:uid="{C5047DE9-F887-EC40-A188-D30D1393FC7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++" connectionId="1" xr16:uid="{0A2FDF10-61E5-AB41-9146-8358D48E696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harp3" connectionId="3" xr16:uid="{1D8EF970-AFCE-9B4D-9423-3045CCB9D40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rt1" connectionId="4" xr16:uid="{D5379B2B-4685-0C44-9BC9-F144D3C33B1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skell8_8" connectionId="5" xr16:uid="{6C832ACE-C60D-B94C-ADE3-BD028540C09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va8" connectionId="6" xr16:uid="{04AC5A17-6B2A-524D-9FD3-C080E933122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vaScript7" connectionId="7" xr16:uid="{7B95CEEB-0CEA-4A4B-92E4-06FBD040FC0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Ruby9_1" connectionId="8" xr16:uid="{59313BA8-0A2F-2B46-A891-9BA9711FC0C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a5_3" connectionId="9" xr16:uid="{0D30DBA2-1845-4044-A930-B779D3BF7A8D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l_2" connectionId="10" xr16:uid="{45CD2433-4513-5A4A-A0D7-E464A8F79414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P7" connectionId="11" xr16:uid="{E8F5CAF5-727C-7B40-9C2F-EA2F9B8EB13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ython3_5" connectionId="12" xr16:uid="{F7D04AAD-1842-B245-BEEF-5668BBDFEF1E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ypeScript_2" connectionId="13" xr16:uid="{A56F7279-F94F-BD4D-8D68-3DC3A3D970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7544-E9AD-194C-9B37-D319766FD23F}">
  <dimension ref="A1:EC124"/>
  <sheetViews>
    <sheetView tabSelected="1" zoomScale="56" workbookViewId="0">
      <selection activeCell="L124" sqref="L124"/>
    </sheetView>
  </sheetViews>
  <sheetFormatPr baseColWidth="10" defaultRowHeight="16" x14ac:dyDescent="0.2"/>
  <cols>
    <col min="3" max="3" width="11" customWidth="1"/>
    <col min="9" max="10" width="10.83203125" customWidth="1"/>
    <col min="11" max="11" width="18.33203125" bestFit="1" customWidth="1"/>
    <col min="12" max="14" width="12.1640625" bestFit="1" customWidth="1"/>
    <col min="15" max="15" width="13.6640625" bestFit="1" customWidth="1"/>
    <col min="16" max="16" width="12.6640625" bestFit="1" customWidth="1"/>
    <col min="17" max="18" width="12.1640625" bestFit="1" customWidth="1"/>
    <col min="19" max="19" width="18.33203125" bestFit="1" customWidth="1"/>
    <col min="20" max="20" width="12.1640625" bestFit="1" customWidth="1"/>
    <col min="21" max="21" width="10.83203125" customWidth="1"/>
    <col min="22" max="22" width="11.6640625" bestFit="1" customWidth="1"/>
    <col min="23" max="23" width="8.6640625" bestFit="1" customWidth="1"/>
    <col min="24" max="24" width="11.1640625" bestFit="1" customWidth="1"/>
    <col min="25" max="25" width="8.6640625" bestFit="1" customWidth="1"/>
    <col min="26" max="26" width="14.1640625" bestFit="1" customWidth="1"/>
    <col min="27" max="27" width="13.1640625" bestFit="1" customWidth="1"/>
    <col min="28" max="28" width="8.33203125" bestFit="1" customWidth="1"/>
    <col min="29" max="29" width="11.5" bestFit="1" customWidth="1"/>
    <col min="30" max="30" width="18.83203125" bestFit="1" customWidth="1"/>
    <col min="31" max="31" width="11.33203125" bestFit="1" customWidth="1"/>
  </cols>
  <sheetData>
    <row r="1" spans="1:133" x14ac:dyDescent="0.2">
      <c r="B1" s="4"/>
      <c r="C1" s="4"/>
      <c r="D1" s="4"/>
      <c r="E1" s="4"/>
    </row>
    <row r="2" spans="1:133" x14ac:dyDescent="0.2">
      <c r="B2" s="4"/>
      <c r="C2" s="4" t="s">
        <v>31</v>
      </c>
      <c r="D2" s="4"/>
      <c r="E2" s="4"/>
      <c r="H2" s="17"/>
      <c r="I2" s="17"/>
      <c r="J2" s="18" t="s">
        <v>30</v>
      </c>
      <c r="K2" s="18" t="s">
        <v>26</v>
      </c>
      <c r="L2" s="18" t="s">
        <v>19</v>
      </c>
      <c r="M2" s="18" t="s">
        <v>25</v>
      </c>
      <c r="N2" s="18" t="s">
        <v>20</v>
      </c>
      <c r="O2" s="18" t="s">
        <v>22</v>
      </c>
      <c r="P2" s="18" t="s">
        <v>23</v>
      </c>
      <c r="Q2" s="18" t="s">
        <v>21</v>
      </c>
      <c r="R2" s="18" t="s">
        <v>28</v>
      </c>
      <c r="S2" s="18" t="s">
        <v>27</v>
      </c>
      <c r="T2" s="18" t="s">
        <v>24</v>
      </c>
    </row>
    <row r="3" spans="1:133" s="3" customFormat="1" x14ac:dyDescent="0.2">
      <c r="A3"/>
      <c r="B3" s="19" t="s">
        <v>33</v>
      </c>
      <c r="C3" s="20" t="s">
        <v>4</v>
      </c>
      <c r="D3" s="21" t="s">
        <v>5</v>
      </c>
      <c r="E3" s="21" t="s">
        <v>32</v>
      </c>
      <c r="F3"/>
      <c r="G3" s="4"/>
      <c r="H3" s="24" t="s">
        <v>7</v>
      </c>
      <c r="I3" s="6" t="s">
        <v>4</v>
      </c>
      <c r="J3" s="10">
        <f>AVERAGE(K3:T3)</f>
        <v>39.697688293456977</v>
      </c>
      <c r="K3" s="15">
        <f>VLOOKUP(K$2,'C'!$F$2:$I$11,2,FALSE)</f>
        <v>25.523735046386683</v>
      </c>
      <c r="L3" s="15">
        <f>VLOOKUP(L$2,'C'!$F$2:$I$11,2,FALSE)</f>
        <v>178.22868347167937</v>
      </c>
      <c r="M3" s="15">
        <f>VLOOKUP(M$2,'C'!$F$2:$I$11,2,FALSE)</f>
        <v>18.640197753906222</v>
      </c>
      <c r="N3" s="15">
        <f>VLOOKUP(N$2,'C'!$F$2:$I$11,2,FALSE)</f>
        <v>64.259933471679659</v>
      </c>
      <c r="O3" s="15">
        <f>VLOOKUP(O$2,'C'!$F$2:$I$11,2,FALSE)</f>
        <v>26.222602844238239</v>
      </c>
      <c r="P3" s="15">
        <f>VLOOKUP(P$2,'C'!$F$2:$I$11,2,FALSE)</f>
        <v>39.045951843261683</v>
      </c>
      <c r="Q3" s="15">
        <f>VLOOKUP(Q$2,'C'!$F$2:$I$11,2,FALSE)</f>
        <v>8.9783782958984375</v>
      </c>
      <c r="R3" s="15">
        <f>VLOOKUP(R$2,'C'!$F$2:$I$11,2,FALSE)</f>
        <v>22.816749572753888</v>
      </c>
      <c r="S3" s="15">
        <f>VLOOKUP(S$2,'C'!$F$2:$I$11,2,FALSE)</f>
        <v>6.0853118896484366</v>
      </c>
      <c r="T3" s="15">
        <f>VLOOKUP(T$2,'C'!$F$2:$I$11,2,FALSE)</f>
        <v>7.1753387451171875</v>
      </c>
      <c r="U3" s="4"/>
      <c r="V3" s="14"/>
      <c r="W3" s="14"/>
      <c r="X3" s="14"/>
      <c r="Y3" s="14"/>
      <c r="Z3" s="14"/>
      <c r="AA3" s="14"/>
      <c r="AB3" s="14"/>
      <c r="AC3" s="14"/>
      <c r="AD3" s="14"/>
      <c r="AE3" s="14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x14ac:dyDescent="0.2">
      <c r="B4" s="9" t="s">
        <v>7</v>
      </c>
      <c r="C4" s="16" cm="1">
        <f t="array" ref="C4:E4">TRANSPOSE(J3:J5)</f>
        <v>39.697688293456977</v>
      </c>
      <c r="D4" s="16">
        <v>36.723044586181608</v>
      </c>
      <c r="E4" s="16">
        <v>1817.0137999999999</v>
      </c>
      <c r="G4" s="4"/>
      <c r="H4" s="25"/>
      <c r="I4" s="7" t="s">
        <v>5</v>
      </c>
      <c r="J4" s="11">
        <f>AVERAGE(K4:T4)</f>
        <v>36.723044586181608</v>
      </c>
      <c r="K4" s="16">
        <f>VLOOKUP(K$2,'C'!$F$2:$I$11,3,FALSE)</f>
        <v>23.629272460937472</v>
      </c>
      <c r="L4" s="16">
        <f>VLOOKUP(L$2,'C'!$F$2:$I$11,3,FALSE)</f>
        <v>167.39804840087876</v>
      </c>
      <c r="M4" s="16">
        <f>VLOOKUP(M$2,'C'!$F$2:$I$11,3,FALSE)</f>
        <v>17.097877502441385</v>
      </c>
      <c r="N4" s="16">
        <f>VLOOKUP(N$2,'C'!$F$2:$I$11,3,FALSE)</f>
        <v>58.95587921142576</v>
      </c>
      <c r="O4" s="16">
        <f>VLOOKUP(O$2,'C'!$F$2:$I$11,3,FALSE)</f>
        <v>24.461669921874957</v>
      </c>
      <c r="P4" s="16">
        <f>VLOOKUP(P$2,'C'!$F$2:$I$11,3,FALSE)</f>
        <v>34.413131713867173</v>
      </c>
      <c r="Q4" s="16">
        <f>VLOOKUP(Q$2,'C'!$F$2:$I$11,3,FALSE)</f>
        <v>7.915374755859375</v>
      </c>
      <c r="R4" s="16">
        <f>VLOOKUP(R$2,'C'!$F$2:$I$11,3,FALSE)</f>
        <v>21.204826354980433</v>
      </c>
      <c r="S4" s="16">
        <f>VLOOKUP(S$2,'C'!$F$2:$I$11,3,FALSE)</f>
        <v>5.4105148315429688</v>
      </c>
      <c r="T4" s="16">
        <f>VLOOKUP(T$2,'C'!$F$2:$I$11,3,FALSE)</f>
        <v>6.7438507080078125</v>
      </c>
      <c r="U4" s="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133" x14ac:dyDescent="0.2">
      <c r="B5" s="9" t="s">
        <v>8</v>
      </c>
      <c r="C5" s="16" cm="1">
        <f t="array" ref="C5:E5">TRANSPOSE(J6:J8)</f>
        <v>56.487001037597544</v>
      </c>
      <c r="D5" s="16">
        <v>51.673657989501862</v>
      </c>
      <c r="E5" s="16">
        <v>2965.4521624999993</v>
      </c>
      <c r="G5" s="4"/>
      <c r="H5" s="26"/>
      <c r="I5" s="8" t="s">
        <v>6</v>
      </c>
      <c r="J5" s="12">
        <f>AVERAGE(K5:T5)</f>
        <v>1817.0137999999999</v>
      </c>
      <c r="K5" s="16">
        <f>VLOOKUP(K$2,'C'!$F$2:$I$11,4,FALSE)</f>
        <v>1012.1633750000002</v>
      </c>
      <c r="L5" s="16">
        <f>VLOOKUP(L$2,'C'!$F$2:$I$11,4,FALSE)</f>
        <v>6927.0024999999996</v>
      </c>
      <c r="M5" s="16">
        <f>VLOOKUP(M$2,'C'!$F$2:$I$11,4,FALSE)</f>
        <v>958.712625</v>
      </c>
      <c r="N5" s="16">
        <f>VLOOKUP(N$2,'C'!$F$2:$I$11,4,FALSE)</f>
        <v>2933.3724999999995</v>
      </c>
      <c r="O5" s="16">
        <f>VLOOKUP(O$2,'C'!$F$2:$I$11,4,FALSE)</f>
        <v>1111.4675000000002</v>
      </c>
      <c r="P5" s="16">
        <f>VLOOKUP(P$2,'C'!$F$2:$I$11,4,FALSE)</f>
        <v>2962.5750000000003</v>
      </c>
      <c r="Q5" s="16">
        <f>VLOOKUP(Q$2,'C'!$F$2:$I$11,4,FALSE)</f>
        <v>680.04862500000002</v>
      </c>
      <c r="R5" s="16">
        <f>VLOOKUP(R$2,'C'!$F$2:$I$11,4,FALSE)</f>
        <v>969.69724999999971</v>
      </c>
      <c r="S5" s="16">
        <f>VLOOKUP(S$2,'C'!$F$2:$I$11,4,FALSE)</f>
        <v>342.10900000000004</v>
      </c>
      <c r="T5" s="16">
        <f>VLOOKUP(T$2,'C'!$F$2:$I$11,4,FALSE)</f>
        <v>272.98962499999999</v>
      </c>
      <c r="U5" s="4"/>
      <c r="V5" s="14"/>
      <c r="W5" s="14"/>
      <c r="X5" s="14"/>
      <c r="Y5" s="14"/>
      <c r="Z5" s="14"/>
      <c r="AA5" s="14"/>
      <c r="AB5" s="14"/>
      <c r="AC5" s="14"/>
      <c r="AD5" s="14"/>
      <c r="AE5" s="14"/>
      <c r="AH5" s="2"/>
    </row>
    <row r="6" spans="1:133" s="3" customFormat="1" x14ac:dyDescent="0.2">
      <c r="A6"/>
      <c r="B6" s="9" t="s">
        <v>9</v>
      </c>
      <c r="C6" s="16" cm="1">
        <f t="array" ref="C6:E6">TRANSPOSE(J9:J11)</f>
        <v>132.95583801269521</v>
      </c>
      <c r="D6" s="16">
        <v>123.35634078979481</v>
      </c>
      <c r="E6" s="16">
        <v>6092.8651125000006</v>
      </c>
      <c r="F6"/>
      <c r="G6" s="4"/>
      <c r="H6" s="27" t="s">
        <v>8</v>
      </c>
      <c r="I6" s="9" t="s">
        <v>4</v>
      </c>
      <c r="J6" s="13">
        <f>AVERAGE(K6:T6)</f>
        <v>56.487001037597544</v>
      </c>
      <c r="K6" s="15">
        <f>VLOOKUP(K$2,'C++'!$F$2:$I$11,2,FALSE)</f>
        <v>25.931900024414041</v>
      </c>
      <c r="L6" s="15">
        <f>VLOOKUP(L$2,'C++'!$F$2:$I$11,2,FALSE)</f>
        <v>191.80071258544865</v>
      </c>
      <c r="M6" s="15">
        <f>VLOOKUP(M$2,'C++'!$F$2:$I$11,2,FALSE)</f>
        <v>28.186729431152322</v>
      </c>
      <c r="N6" s="15">
        <f>VLOOKUP(N$2,'C++'!$F$2:$I$11,2,FALSE)</f>
        <v>72.408050537109347</v>
      </c>
      <c r="O6" s="15">
        <f>VLOOKUP(O$2,'C++'!$F$2:$I$11,2,FALSE)</f>
        <v>23.469322204589808</v>
      </c>
      <c r="P6" s="15">
        <f>VLOOKUP(P$2,'C++'!$F$2:$I$11,2,FALSE)</f>
        <v>40.119979858398395</v>
      </c>
      <c r="Q6" s="15">
        <f>VLOOKUP(Q$2,'C++'!$F$2:$I$11,2,FALSE)</f>
        <v>8.7069625854492188</v>
      </c>
      <c r="R6" s="15">
        <f>VLOOKUP(R$2,'C++'!$F$2:$I$11,2,FALSE)</f>
        <v>158.42330932617151</v>
      </c>
      <c r="S6" s="15">
        <f>VLOOKUP(S$2,'C++'!$F$2:$I$11,2,FALSE)</f>
        <v>7.5371017456054688</v>
      </c>
      <c r="T6" s="15">
        <f>VLOOKUP(T$2,'C++'!$F$2:$I$11,2,FALSE)</f>
        <v>8.2859420776367188</v>
      </c>
      <c r="U6" s="4"/>
      <c r="V6" s="14"/>
      <c r="W6" s="14"/>
      <c r="X6" s="14"/>
      <c r="Y6" s="14"/>
      <c r="Z6" s="14"/>
      <c r="AA6" s="14"/>
      <c r="AB6" s="14"/>
      <c r="AC6" s="14"/>
      <c r="AD6" s="14"/>
      <c r="AE6" s="14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x14ac:dyDescent="0.2">
      <c r="B7" s="9" t="s">
        <v>10</v>
      </c>
      <c r="C7" s="16" cm="1">
        <f t="array" ref="C7:E7">TRANSPOSE(J12:J14)</f>
        <v>232.9347746107311</v>
      </c>
      <c r="D7" s="16">
        <v>208.03543006049233</v>
      </c>
      <c r="E7" s="16">
        <v>16276.569861111111</v>
      </c>
      <c r="G7" s="4"/>
      <c r="H7" s="28"/>
      <c r="I7" s="7" t="s">
        <v>5</v>
      </c>
      <c r="J7" s="11">
        <f>AVERAGE(K7:T7)</f>
        <v>51.673657989501862</v>
      </c>
      <c r="K7" s="16">
        <f>VLOOKUP(K$2,'C++'!$F$2:$I$11,3,FALSE)</f>
        <v>23.983398437499972</v>
      </c>
      <c r="L7" s="16">
        <f>VLOOKUP(L$2,'C++'!$F$2:$I$11,3,FALSE)</f>
        <v>179.59070587158166</v>
      </c>
      <c r="M7" s="16">
        <f>VLOOKUP(M$2,'C++'!$F$2:$I$11,3,FALSE)</f>
        <v>26.235687255859354</v>
      </c>
      <c r="N7" s="16">
        <f>VLOOKUP(N$2,'C++'!$F$2:$I$11,3,FALSE)</f>
        <v>64.580093383789034</v>
      </c>
      <c r="O7" s="16">
        <f>VLOOKUP(O$2,'C++'!$F$2:$I$11,3,FALSE)</f>
        <v>21.979797363281236</v>
      </c>
      <c r="P7" s="16">
        <f>VLOOKUP(P$2,'C++'!$F$2:$I$11,3,FALSE)</f>
        <v>35.363197326660135</v>
      </c>
      <c r="Q7" s="16">
        <f>VLOOKUP(Q$2,'C++'!$F$2:$I$11,3,FALSE)</f>
        <v>7.6843109130859375</v>
      </c>
      <c r="R7" s="16">
        <f>VLOOKUP(R$2,'C++'!$F$2:$I$11,3,FALSE)</f>
        <v>142.94568634033163</v>
      </c>
      <c r="S7" s="16">
        <f>VLOOKUP(S$2,'C++'!$F$2:$I$11,3,FALSE)</f>
        <v>6.7349395751953125</v>
      </c>
      <c r="T7" s="16">
        <f>VLOOKUP(T$2,'C++'!$F$2:$I$11,3,FALSE)</f>
        <v>7.638763427734375</v>
      </c>
      <c r="U7" s="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133" x14ac:dyDescent="0.2">
      <c r="B8" s="9" t="s">
        <v>11</v>
      </c>
      <c r="C8" s="16" cm="1">
        <f t="array" ref="C8:E8">TRANSPOSE(J15:J17)</f>
        <v>95.136848449706847</v>
      </c>
      <c r="D8" s="16">
        <v>87.51600138346339</v>
      </c>
      <c r="E8" s="16">
        <v>4753.7819583333339</v>
      </c>
      <c r="G8" s="4"/>
      <c r="H8" s="29"/>
      <c r="I8" s="8" t="s">
        <v>6</v>
      </c>
      <c r="J8" s="12">
        <f>AVERAGE(K8:T8)</f>
        <v>2965.4521624999993</v>
      </c>
      <c r="K8" s="16">
        <f>VLOOKUP(K$2,'C++'!$F$2:$I$11,4,FALSE)</f>
        <v>1040.60375</v>
      </c>
      <c r="L8" s="16">
        <f>VLOOKUP(L$2,'C++'!$F$2:$I$11,4,FALSE)</f>
        <v>7781.6524999999974</v>
      </c>
      <c r="M8" s="16">
        <f>VLOOKUP(M$2,'C++'!$F$2:$I$11,4,FALSE)</f>
        <v>1223.1687500000003</v>
      </c>
      <c r="N8" s="16">
        <f>VLOOKUP(N$2,'C++'!$F$2:$I$11,4,FALSE)</f>
        <v>3616.2774999999992</v>
      </c>
      <c r="O8" s="16">
        <f>VLOOKUP(O$2,'C++'!$F$2:$I$11,4,FALSE)</f>
        <v>943.72537499999976</v>
      </c>
      <c r="P8" s="16">
        <f>VLOOKUP(P$2,'C++'!$F$2:$I$11,4,FALSE)</f>
        <v>3046.3449999999993</v>
      </c>
      <c r="Q8" s="16">
        <f>VLOOKUP(Q$2,'C++'!$F$2:$I$11,4,FALSE)</f>
        <v>655.36350000000016</v>
      </c>
      <c r="R8" s="16">
        <f>VLOOKUP(R$2,'C++'!$F$2:$I$11,4,FALSE)</f>
        <v>10498.4375</v>
      </c>
      <c r="S8" s="16">
        <f>VLOOKUP(S$2,'C++'!$F$2:$I$11,4,FALSE)</f>
        <v>436.77075000000008</v>
      </c>
      <c r="T8" s="16">
        <f>VLOOKUP(T$2,'C++'!$F$2:$I$11,4,FALSE)</f>
        <v>412.17700000000002</v>
      </c>
      <c r="U8" s="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133" s="3" customFormat="1" x14ac:dyDescent="0.2">
      <c r="A9"/>
      <c r="B9" s="9" t="s">
        <v>12</v>
      </c>
      <c r="C9" s="16" cm="1">
        <f t="array" ref="C9:E9">TRANSPOSE(J18:J20)</f>
        <v>220.68650054931621</v>
      </c>
      <c r="D9" s="16">
        <v>199.29694875081361</v>
      </c>
      <c r="E9" s="16">
        <v>13406.669055555554</v>
      </c>
      <c r="F9"/>
      <c r="G9" s="4"/>
      <c r="H9" s="27" t="s">
        <v>9</v>
      </c>
      <c r="I9" s="9" t="s">
        <v>4</v>
      </c>
      <c r="J9" s="13">
        <f>AVERAGE(K9:T9)</f>
        <v>132.95583801269521</v>
      </c>
      <c r="K9" s="15">
        <f>VLOOKUP(K$2,'C#'!$F$2:$I$11,2,FALSE)</f>
        <v>199.28734588623027</v>
      </c>
      <c r="L9" s="15">
        <f>VLOOKUP(L$2,'C#'!$F$2:$I$11,2,FALSE)</f>
        <v>348.3172225952145</v>
      </c>
      <c r="M9" s="15">
        <f>VLOOKUP(M$2,'C#'!$F$2:$I$11,2,FALSE)</f>
        <v>48.776817321777322</v>
      </c>
      <c r="N9" s="15">
        <f>VLOOKUP(N$2,'C#'!$F$2:$I$11,2,FALSE)</f>
        <v>152.17726898193325</v>
      </c>
      <c r="O9" s="15">
        <f>VLOOKUP(O$2,'C#'!$F$2:$I$11,2,FALSE)</f>
        <v>97.610748291015597</v>
      </c>
      <c r="P9" s="15">
        <f>VLOOKUP(P$2,'C#'!$F$2:$I$11,2,FALSE)</f>
        <v>56.091812133789027</v>
      </c>
      <c r="Q9" s="15">
        <f>VLOOKUP(Q$2,'C#'!$F$2:$I$11,2,FALSE)</f>
        <v>16.845451354980433</v>
      </c>
      <c r="R9" s="15">
        <f>VLOOKUP(R$2,'C#'!$F$2:$I$11,2,FALSE)</f>
        <v>381.55392456054665</v>
      </c>
      <c r="S9" s="15">
        <f>VLOOKUP(S$2,'C#'!$F$2:$I$11,2,FALSE)</f>
        <v>14.696052551269499</v>
      </c>
      <c r="T9" s="15">
        <f>VLOOKUP(T$2,'C#'!$F$2:$I$11,2,FALSE)</f>
        <v>14.201736450195284</v>
      </c>
      <c r="U9" s="4"/>
      <c r="V9" s="14"/>
      <c r="W9" s="14"/>
      <c r="X9" s="14"/>
      <c r="Y9" s="14"/>
      <c r="Z9" s="14"/>
      <c r="AA9" s="14"/>
      <c r="AB9" s="14"/>
      <c r="AC9" s="14"/>
      <c r="AD9" s="14"/>
      <c r="AE9" s="14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x14ac:dyDescent="0.2">
      <c r="B10" s="9" t="s">
        <v>29</v>
      </c>
      <c r="C10" s="22" cm="1">
        <f t="array" ref="C10:E10">TRANSPOSE(J21:J23)</f>
        <v>80.333363003200859</v>
      </c>
      <c r="D10" s="22">
        <v>74.512188381618827</v>
      </c>
      <c r="E10" s="22">
        <v>3747.8883194444443</v>
      </c>
      <c r="G10" s="4"/>
      <c r="H10" s="28"/>
      <c r="I10" s="7" t="s">
        <v>5</v>
      </c>
      <c r="J10" s="11">
        <f>AVERAGE(K10:T10)</f>
        <v>123.35634078979481</v>
      </c>
      <c r="K10" s="16">
        <f>VLOOKUP(K$2,'C#'!$F$2:$I$11,3,FALSE)</f>
        <v>178.46798706054665</v>
      </c>
      <c r="L10" s="16">
        <f>VLOOKUP(L$2,'C#'!$F$2:$I$11,3,FALSE)</f>
        <v>328.6806716918943</v>
      </c>
      <c r="M10" s="16">
        <f>VLOOKUP(M$2,'C#'!$F$2:$I$11,3,FALSE)</f>
        <v>45.728691101074197</v>
      </c>
      <c r="N10" s="16">
        <f>VLOOKUP(N$2,'C#'!$F$2:$I$11,3,FALSE)</f>
        <v>139.74551391601537</v>
      </c>
      <c r="O10" s="16">
        <f>VLOOKUP(O$2,'C#'!$F$2:$I$11,3,FALSE)</f>
        <v>91.40917205810544</v>
      </c>
      <c r="P10" s="16">
        <f>VLOOKUP(P$2,'C#'!$F$2:$I$11,3,FALSE)</f>
        <v>48.578895568847614</v>
      </c>
      <c r="Q10" s="16">
        <f>VLOOKUP(Q$2,'C#'!$F$2:$I$11,3,FALSE)</f>
        <v>14.901184082031225</v>
      </c>
      <c r="R10" s="16">
        <f>VLOOKUP(R$2,'C#'!$F$2:$I$11,3,FALSE)</f>
        <v>359.61193084716751</v>
      </c>
      <c r="S10" s="16">
        <f>VLOOKUP(S$2,'C#'!$F$2:$I$11,3,FALSE)</f>
        <v>13.082099914550749</v>
      </c>
      <c r="T10" s="16">
        <f>VLOOKUP(T$2,'C#'!$F$2:$I$11,3,FALSE)</f>
        <v>13.357261657714812</v>
      </c>
      <c r="U10" s="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133" x14ac:dyDescent="0.2">
      <c r="B11" s="9" t="s">
        <v>13</v>
      </c>
      <c r="C11" s="16" cm="1">
        <f t="array" ref="C11:E11">TRANSPOSE(J24:J26)</f>
        <v>2566.4351776123012</v>
      </c>
      <c r="D11" s="16">
        <v>2371.4646408081026</v>
      </c>
      <c r="E11" s="16">
        <v>102441.52750000001</v>
      </c>
      <c r="G11" s="4"/>
      <c r="H11" s="29"/>
      <c r="I11" s="8" t="s">
        <v>6</v>
      </c>
      <c r="J11" s="12">
        <f>AVERAGE(K11:T11)</f>
        <v>6092.8651125000006</v>
      </c>
      <c r="K11" s="16">
        <f>VLOOKUP(K$2,'C#'!$F$2:$I$11,4,FALSE)</f>
        <v>12565.2875</v>
      </c>
      <c r="L11" s="16">
        <f>VLOOKUP(L$2,'C#'!$F$2:$I$11,4,FALSE)</f>
        <v>12628.762500000003</v>
      </c>
      <c r="M11" s="16">
        <f>VLOOKUP(M$2,'C#'!$F$2:$I$11,4,FALSE)</f>
        <v>2076.2200000000003</v>
      </c>
      <c r="N11" s="16">
        <f>VLOOKUP(N$2,'C#'!$F$2:$I$11,4,FALSE)</f>
        <v>7207.0112499999996</v>
      </c>
      <c r="O11" s="16">
        <f>VLOOKUP(O$2,'C#'!$F$2:$I$11,4,FALSE)</f>
        <v>3948.8162500000003</v>
      </c>
      <c r="P11" s="16">
        <f>VLOOKUP(P$2,'C#'!$F$2:$I$11,4,FALSE)</f>
        <v>4807.0699999999988</v>
      </c>
      <c r="Q11" s="16">
        <f>VLOOKUP(Q$2,'C#'!$F$2:$I$11,4,FALSE)</f>
        <v>1242.5962499999998</v>
      </c>
      <c r="R11" s="16">
        <f>VLOOKUP(R$2,'C#'!$F$2:$I$11,4,FALSE)</f>
        <v>14924.787499999999</v>
      </c>
      <c r="S11" s="16">
        <f>VLOOKUP(S$2,'C#'!$F$2:$I$11,4,FALSE)</f>
        <v>941.11800000000005</v>
      </c>
      <c r="T11" s="16">
        <f>VLOOKUP(T$2,'C#'!$F$2:$I$11,4,FALSE)</f>
        <v>586.98187499999995</v>
      </c>
      <c r="U11" s="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133" s="3" customFormat="1" x14ac:dyDescent="0.2">
      <c r="A12"/>
      <c r="B12" s="9" t="s">
        <v>14</v>
      </c>
      <c r="C12" s="16" cm="1">
        <f t="array" ref="C12:E12">TRANSPOSE(J27:J29)</f>
        <v>0</v>
      </c>
      <c r="D12" s="16">
        <v>0</v>
      </c>
      <c r="E12" s="16">
        <v>0</v>
      </c>
      <c r="F12"/>
      <c r="G12" s="4"/>
      <c r="H12" s="27" t="s">
        <v>10</v>
      </c>
      <c r="I12" s="9" t="s">
        <v>4</v>
      </c>
      <c r="J12" s="13">
        <f>AVERAGE(K12:T12)</f>
        <v>232.9347746107311</v>
      </c>
      <c r="K12" s="15">
        <f>VLOOKUP(K$2,Dart!$F$2:$I$11,2,FALSE)</f>
        <v>283.96257781982388</v>
      </c>
      <c r="L12" s="15">
        <f>VLOOKUP(L$2,Dart!$F$2:$I$11,2,FALSE)</f>
        <v>642.27210998535111</v>
      </c>
      <c r="M12" s="15">
        <f>VLOOKUP(M$2,Dart!$F$2:$I$11,2,FALSE)</f>
        <v>77.212127685546847</v>
      </c>
      <c r="N12" s="15">
        <f>VLOOKUP(N$2,Dart!$F$2:$I$11,2,FALSE)</f>
        <v>384.69940948486294</v>
      </c>
      <c r="O12" s="15">
        <f>VLOOKUP(O$2,Dart!$F$2:$I$11,2,FALSE)</f>
        <v>171.23525238037075</v>
      </c>
      <c r="P12" s="15">
        <f>VLOOKUP(P$2,Dart!$F$2:$I$11,2,FALSE)</f>
        <v>78.442756652832003</v>
      </c>
      <c r="Q12" s="15"/>
      <c r="R12" s="15">
        <f>VLOOKUP(R$2,Dart!$F$2:$I$11,2,FALSE)</f>
        <v>196.87056732177678</v>
      </c>
      <c r="S12" s="15">
        <f>VLOOKUP(S$2,Dart!$F$2:$I$11,2,FALSE)</f>
        <v>210.85047912597602</v>
      </c>
      <c r="T12" s="15">
        <f>VLOOKUP(T$2,Dart!$F$2:$I$11,2,FALSE)</f>
        <v>50.867691040039041</v>
      </c>
      <c r="U12" s="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x14ac:dyDescent="0.2">
      <c r="B13" s="9" t="s">
        <v>15</v>
      </c>
      <c r="C13" s="16" cm="1">
        <f t="array" ref="C13:E13">TRANSPOSE(J30:J32)</f>
        <v>2865.8108558654721</v>
      </c>
      <c r="D13" s="16">
        <v>2686.8552276611272</v>
      </c>
      <c r="E13" s="16">
        <v>117030.91662499998</v>
      </c>
      <c r="G13" s="4"/>
      <c r="H13" s="28"/>
      <c r="I13" s="7" t="s">
        <v>5</v>
      </c>
      <c r="J13" s="11">
        <f>AVERAGE(K13:T13)</f>
        <v>208.03543006049233</v>
      </c>
      <c r="K13" s="16">
        <f>VLOOKUP(K$2,Dart!$F$2:$I$11,3,FALSE)</f>
        <v>247.74308013915973</v>
      </c>
      <c r="L13" s="16">
        <f>VLOOKUP(L$2,Dart!$F$2:$I$11,3,FALSE)</f>
        <v>568.66781616210881</v>
      </c>
      <c r="M13" s="16">
        <f>VLOOKUP(M$2,Dart!$F$2:$I$11,3,FALSE)</f>
        <v>67.746185302734347</v>
      </c>
      <c r="N13" s="16">
        <f>VLOOKUP(N$2,Dart!$F$2:$I$11,3,FALSE)</f>
        <v>356.57698822021433</v>
      </c>
      <c r="O13" s="16">
        <f>VLOOKUP(O$2,Dart!$F$2:$I$11,3,FALSE)</f>
        <v>155.6418838500974</v>
      </c>
      <c r="P13" s="16">
        <f>VLOOKUP(P$2,Dart!$F$2:$I$11,3,FALSE)</f>
        <v>69.81633758544919</v>
      </c>
      <c r="Q13" s="16"/>
      <c r="R13" s="16">
        <f>VLOOKUP(R$2,Dart!$F$2:$I$11,3,FALSE)</f>
        <v>174.80474853515588</v>
      </c>
      <c r="S13" s="16">
        <f>VLOOKUP(S$2,Dart!$F$2:$I$11,3,FALSE)</f>
        <v>185.96286773681601</v>
      </c>
      <c r="T13" s="16">
        <f>VLOOKUP(T$2,Dart!$F$2:$I$11,3,FALSE)</f>
        <v>45.358963012695284</v>
      </c>
      <c r="U13" s="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133" x14ac:dyDescent="0.2">
      <c r="B14" s="9" t="s">
        <v>16</v>
      </c>
      <c r="C14" s="16" cm="1">
        <f t="array" ref="C14:E14">TRANSPOSE(J33:J35)</f>
        <v>1171.7097549438461</v>
      </c>
      <c r="D14" s="16">
        <v>1094.2618560790997</v>
      </c>
      <c r="E14" s="16">
        <v>53516.767083333332</v>
      </c>
      <c r="G14" s="4"/>
      <c r="H14" s="29"/>
      <c r="I14" s="8" t="s">
        <v>6</v>
      </c>
      <c r="J14" s="12">
        <f>AVERAGE(K14:T14)</f>
        <v>16276.569861111111</v>
      </c>
      <c r="K14" s="16">
        <f>VLOOKUP(K$2,Dart!$F$2:$I$11,4,FALSE)</f>
        <v>20179.462500000005</v>
      </c>
      <c r="L14" s="16">
        <f>VLOOKUP(L$2,Dart!$F$2:$I$11,4,FALSE)</f>
        <v>51394.125</v>
      </c>
      <c r="M14" s="16">
        <f>VLOOKUP(M$2,Dart!$F$2:$I$11,4,FALSE)</f>
        <v>5916.6787500000009</v>
      </c>
      <c r="N14" s="16">
        <f>VLOOKUP(N$2,Dart!$F$2:$I$11,4,FALSE)</f>
        <v>18511.850000000002</v>
      </c>
      <c r="O14" s="16">
        <f>VLOOKUP(O$2,Dart!$F$2:$I$11,4,FALSE)</f>
        <v>10849.849999999999</v>
      </c>
      <c r="P14" s="16">
        <f>VLOOKUP(P$2,Dart!$F$2:$I$11,4,FALSE)</f>
        <v>6029.6149999999998</v>
      </c>
      <c r="Q14" s="16"/>
      <c r="R14" s="16">
        <f>VLOOKUP(R$2,Dart!$F$2:$I$11,4,FALSE)</f>
        <v>14770.15</v>
      </c>
      <c r="S14" s="16">
        <f>VLOOKUP(S$2,Dart!$F$2:$I$11,4,FALSE)</f>
        <v>14995</v>
      </c>
      <c r="T14" s="16">
        <f>VLOOKUP(T$2,Dart!$F$2:$I$11,4,FALSE)</f>
        <v>3842.3975000000005</v>
      </c>
      <c r="U14" s="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133" s="3" customFormat="1" x14ac:dyDescent="0.2">
      <c r="A15"/>
      <c r="B15" s="9" t="s">
        <v>17</v>
      </c>
      <c r="C15" s="16" cm="1">
        <f t="array" ref="C15:E15">TRANSPOSE(J36:J38)</f>
        <v>2447.9214385986315</v>
      </c>
      <c r="D15" s="16">
        <v>2287.1552360534647</v>
      </c>
      <c r="E15" s="16">
        <v>110309.89892500002</v>
      </c>
      <c r="F15"/>
      <c r="G15" s="4"/>
      <c r="H15" s="27" t="s">
        <v>11</v>
      </c>
      <c r="I15" s="9" t="s">
        <v>4</v>
      </c>
      <c r="J15" s="13">
        <f>AVERAGE(K15:T15)</f>
        <v>95.136848449706847</v>
      </c>
      <c r="K15" s="15">
        <f>VLOOKUP(K$2,Haskell!$F$2:$I$10,2,FALSE)</f>
        <v>184.83769989013629</v>
      </c>
      <c r="L15" s="15"/>
      <c r="M15" s="15">
        <f>VLOOKUP(M$2,Haskell!$F$2:$I$10,2,FALSE)</f>
        <v>145.18399810790976</v>
      </c>
      <c r="N15" s="15"/>
      <c r="O15" s="15">
        <f>VLOOKUP(O$2,Haskell!$F$2:$I$10,2,FALSE)</f>
        <v>116.15282440185513</v>
      </c>
      <c r="P15" s="15">
        <f>VLOOKUP(P$2,Haskell!$F$2:$I$10,2,FALSE)</f>
        <v>99.624252319335909</v>
      </c>
      <c r="Q15" s="15"/>
      <c r="R15" s="15"/>
      <c r="S15" s="15">
        <f>VLOOKUP(S$2,Haskell!$F$2:$I$10,2,FALSE)</f>
        <v>11.693588256835898</v>
      </c>
      <c r="T15" s="15">
        <f>VLOOKUP(T$2,Haskell!$F$2:$I$10,2,FALSE)</f>
        <v>13.328727722167937</v>
      </c>
      <c r="U15" s="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x14ac:dyDescent="0.2">
      <c r="B16" s="23" t="s">
        <v>18</v>
      </c>
      <c r="C16" s="16" cm="1">
        <f t="array" ref="C16:E16">TRANSPOSE(J39:J41)</f>
        <v>787.58787536621037</v>
      </c>
      <c r="D16" s="16">
        <v>702.47615814208973</v>
      </c>
      <c r="E16" s="16">
        <v>57698.412916666675</v>
      </c>
      <c r="G16" s="4"/>
      <c r="H16" s="28"/>
      <c r="I16" s="7" t="s">
        <v>5</v>
      </c>
      <c r="J16" s="11">
        <f>AVERAGE(K16:T16)</f>
        <v>87.51600138346339</v>
      </c>
      <c r="K16" s="16">
        <f>VLOOKUP(K$2,Haskell!$F$2:$I$10,3,FALSE)</f>
        <v>165.54634857177714</v>
      </c>
      <c r="L16" s="16"/>
      <c r="M16" s="16">
        <f>VLOOKUP(M$2,Haskell!$F$2:$I$10,3,FALSE)</f>
        <v>136.66468048095663</v>
      </c>
      <c r="N16" s="16"/>
      <c r="O16" s="16">
        <f>VLOOKUP(O$2,Haskell!$F$2:$I$10,3,FALSE)</f>
        <v>107.28318023681611</v>
      </c>
      <c r="P16" s="16">
        <f>VLOOKUP(P$2,Haskell!$F$2:$I$10,3,FALSE)</f>
        <v>92.741119384765611</v>
      </c>
      <c r="Q16" s="16"/>
      <c r="R16" s="16"/>
      <c r="S16" s="16">
        <f>VLOOKUP(S$2,Haskell!$F$2:$I$10,3,FALSE)</f>
        <v>10.267066955566374</v>
      </c>
      <c r="T16" s="16">
        <f>VLOOKUP(T$2,Haskell!$F$2:$I$10,3,FALSE)</f>
        <v>12.593612670898413</v>
      </c>
      <c r="U16" s="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133" x14ac:dyDescent="0.2">
      <c r="B17" s="4"/>
      <c r="C17" s="4"/>
      <c r="D17" s="4"/>
      <c r="E17" s="4"/>
      <c r="G17" s="4"/>
      <c r="H17" s="29"/>
      <c r="I17" s="8" t="s">
        <v>6</v>
      </c>
      <c r="J17" s="12">
        <f>AVERAGE(K17:T17)</f>
        <v>4753.7819583333339</v>
      </c>
      <c r="K17" s="16">
        <f>VLOOKUP(K$2,Haskell!$F$2:$I$10,4,FALSE)</f>
        <v>10436.105000000001</v>
      </c>
      <c r="L17" s="16"/>
      <c r="M17" s="16">
        <f>VLOOKUP(M$2,Haskell!$F$2:$I$10,4,FALSE)</f>
        <v>5650.4350000000004</v>
      </c>
      <c r="N17" s="16"/>
      <c r="O17" s="16">
        <f>VLOOKUP(O$2,Haskell!$F$2:$I$10,4,FALSE)</f>
        <v>6210.3987499999994</v>
      </c>
      <c r="P17" s="16">
        <f>VLOOKUP(P$2,Haskell!$F$2:$I$10,4,FALSE)</f>
        <v>4815.4937499999996</v>
      </c>
      <c r="Q17" s="16"/>
      <c r="R17" s="16"/>
      <c r="S17" s="16">
        <f>VLOOKUP(S$2,Haskell!$F$2:$I$10,4,FALSE)</f>
        <v>896.35612500000013</v>
      </c>
      <c r="T17" s="16">
        <f>VLOOKUP(T$2,Haskell!$F$2:$I$10,4,FALSE)</f>
        <v>513.90312500000005</v>
      </c>
      <c r="U17" s="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133" s="3" customFormat="1" x14ac:dyDescent="0.2">
      <c r="A18"/>
      <c r="B18" s="4"/>
      <c r="C18" s="4"/>
      <c r="D18" s="4"/>
      <c r="E18" s="4"/>
      <c r="F18"/>
      <c r="G18" s="4"/>
      <c r="H18" s="27" t="s">
        <v>12</v>
      </c>
      <c r="I18" s="9" t="s">
        <v>4</v>
      </c>
      <c r="J18" s="13">
        <f>AVERAGE(K18:T18)</f>
        <v>220.68650054931621</v>
      </c>
      <c r="K18" s="15">
        <f>VLOOKUP(K$2,Javascript!$F$2:$I$11,2,FALSE)</f>
        <v>260.84793090820267</v>
      </c>
      <c r="L18" s="15">
        <f>VLOOKUP(L$2,Javascript!$F$2:$I$11,2,FALSE)</f>
        <v>568.76819610595669</v>
      </c>
      <c r="M18" s="15">
        <f>VLOOKUP(M$2,Javascript!$F$2:$I$11,2,FALSE)</f>
        <v>1.83563232421875E-2</v>
      </c>
      <c r="N18" s="15">
        <f>VLOOKUP(N$2,Javascript!$F$2:$I$11,2,FALSE)</f>
        <v>704.73335266113259</v>
      </c>
      <c r="O18" s="15">
        <f>VLOOKUP(O$2,Javascript!$F$2:$I$11,2,FALSE)</f>
        <v>203.80106353759729</v>
      </c>
      <c r="P18" s="15">
        <f>VLOOKUP(P$2,Javascript!$F$2:$I$11,2,FALSE)</f>
        <v>107.19457244873013</v>
      </c>
      <c r="Q18" s="15"/>
      <c r="R18" s="15">
        <f>VLOOKUP(R$2,Javascript!$F$2:$I$11,2,FALSE)</f>
        <v>32.441444396972621</v>
      </c>
      <c r="S18" s="15">
        <f>VLOOKUP(S$2,Javascript!$F$2:$I$11,2,FALSE)</f>
        <v>38.339805603027308</v>
      </c>
      <c r="T18" s="15">
        <f>VLOOKUP(T$2,Javascript!$F$2:$I$11,2,FALSE)</f>
        <v>70.033782958984347</v>
      </c>
      <c r="U18" s="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x14ac:dyDescent="0.2">
      <c r="B19" s="4"/>
      <c r="C19" s="4"/>
      <c r="D19" s="4"/>
      <c r="E19" s="4"/>
      <c r="G19" s="4"/>
      <c r="H19" s="28"/>
      <c r="I19" s="7" t="s">
        <v>5</v>
      </c>
      <c r="J19" s="11">
        <f t="shared" ref="J19:J23" si="0">AVERAGE(K19:T19)</f>
        <v>199.29694875081361</v>
      </c>
      <c r="K19" s="16">
        <f>VLOOKUP(K$2,Javascript!$F$2:$I$11,3,FALSE)</f>
        <v>229.39950561523395</v>
      </c>
      <c r="L19" s="16">
        <f>VLOOKUP(L$2,Javascript!$F$2:$I$11,3,FALSE)</f>
        <v>502.5309906005856</v>
      </c>
      <c r="M19" s="16">
        <f>VLOOKUP(M$2,Javascript!$F$2:$I$11,3,FALSE)</f>
        <v>1.598358154296875E-2</v>
      </c>
      <c r="N19" s="16">
        <f>VLOOKUP(N$2,Javascript!$F$2:$I$11,3,FALSE)</f>
        <v>653.66387176513626</v>
      </c>
      <c r="O19" s="16">
        <f>VLOOKUP(O$2,Javascript!$F$2:$I$11,3,FALSE)</f>
        <v>189.45794677734338</v>
      </c>
      <c r="P19" s="16">
        <f>VLOOKUP(P$2,Javascript!$F$2:$I$11,3,FALSE)</f>
        <v>93.765350341796818</v>
      </c>
      <c r="Q19" s="16"/>
      <c r="R19" s="16">
        <f>VLOOKUP(R$2,Javascript!$F$2:$I$11,3,FALSE)</f>
        <v>28.514030456542947</v>
      </c>
      <c r="S19" s="16">
        <f>VLOOKUP(S$2,Javascript!$F$2:$I$11,3,FALSE)</f>
        <v>34.158805847167933</v>
      </c>
      <c r="T19" s="16">
        <f>VLOOKUP(T$2,Javascript!$F$2:$I$11,3,FALSE)</f>
        <v>62.166053771972628</v>
      </c>
      <c r="U19" s="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133" x14ac:dyDescent="0.2">
      <c r="B20" s="31"/>
      <c r="C20" s="4"/>
      <c r="D20" s="4"/>
      <c r="E20" s="4"/>
      <c r="G20" s="4"/>
      <c r="H20" s="29"/>
      <c r="I20" s="8" t="s">
        <v>6</v>
      </c>
      <c r="J20" s="11">
        <f>AVERAGE(K20:T20)</f>
        <v>13406.669055555554</v>
      </c>
      <c r="K20" s="16">
        <f>VLOOKUP(K$2,Javascript!$F$2:$I$11,4,FALSE)</f>
        <v>19480.775000000001</v>
      </c>
      <c r="L20" s="16">
        <f>VLOOKUP(L$2,Javascript!$F$2:$I$11,4,FALSE)</f>
        <v>44819.962500000001</v>
      </c>
      <c r="M20" s="16">
        <f>VLOOKUP(M$2,Javascript!$F$2:$I$11,4,FALSE)</f>
        <v>1.50275</v>
      </c>
      <c r="N20" s="16">
        <f>VLOOKUP(N$2,Javascript!$F$2:$I$11,4,FALSE)</f>
        <v>28130.625000000004</v>
      </c>
      <c r="O20" s="16">
        <f>VLOOKUP(O$2,Javascript!$F$2:$I$11,4,FALSE)</f>
        <v>8795.6687499999989</v>
      </c>
      <c r="P20" s="16">
        <f>VLOOKUP(P$2,Javascript!$F$2:$I$11,4,FALSE)</f>
        <v>8543.5387499999979</v>
      </c>
      <c r="Q20" s="16"/>
      <c r="R20" s="16">
        <f>VLOOKUP(R$2,Javascript!$F$2:$I$11,4,FALSE)</f>
        <v>2629.7187499999995</v>
      </c>
      <c r="S20" s="16">
        <f>VLOOKUP(S$2,Javascript!$F$2:$I$11,4,FALSE)</f>
        <v>2792.94625</v>
      </c>
      <c r="T20" s="16">
        <f>VLOOKUP(T$2,Javascript!$F$2:$I$11,4,FALSE)</f>
        <v>5465.2837500000005</v>
      </c>
      <c r="U20" s="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133" x14ac:dyDescent="0.2">
      <c r="B21" s="9" t="s">
        <v>7</v>
      </c>
      <c r="C21" s="4">
        <f>J3</f>
        <v>39.697688293456977</v>
      </c>
      <c r="D21" s="4">
        <f>J5</f>
        <v>1817.0137999999999</v>
      </c>
      <c r="E21" s="4"/>
      <c r="G21" s="4"/>
      <c r="H21" s="27" t="s">
        <v>29</v>
      </c>
      <c r="I21" s="9" t="s">
        <v>4</v>
      </c>
      <c r="J21" s="10">
        <f t="shared" si="0"/>
        <v>80.333363003200859</v>
      </c>
      <c r="K21" s="15">
        <f>VLOOKUP(K$2,Java!$F$2:$I$11,2,FALSE)</f>
        <v>75.697700500488253</v>
      </c>
      <c r="L21" s="15">
        <f>VLOOKUP(L$2,Java!$F$2:$I$11,2,FALSE)</f>
        <v>275.44499206542935</v>
      </c>
      <c r="M21" s="15">
        <f>VLOOKUP(M$2,Java!$F$2:$I$11,2,FALSE)</f>
        <v>29.765922546386697</v>
      </c>
      <c r="N21" s="15">
        <f>VLOOKUP(N$2,Java!$F$2:$I$11,2,FALSE)</f>
        <v>16.505813598632773</v>
      </c>
      <c r="O21" s="15">
        <f>VLOOKUP(O$2,Java!$F$2:$I$11,2,FALSE)</f>
        <v>77.411621093749972</v>
      </c>
      <c r="P21" s="15">
        <f>VLOOKUP(P$2,Java!$F$2:$I$11,2,FALSE)</f>
        <v>52.823783874511683</v>
      </c>
      <c r="Q21" s="15"/>
      <c r="R21" s="15">
        <f>VLOOKUP(R$2,Java!$F$2:$I$11,2,FALSE)</f>
        <v>157.65962219238239</v>
      </c>
      <c r="S21" s="15">
        <f>VLOOKUP(S$2,Java!$F$2:$I$11,2,FALSE)</f>
        <v>14.8054504394531</v>
      </c>
      <c r="T21" s="15">
        <f>VLOOKUP(T$2,Java!$F$2:$I$11,2,FALSE)</f>
        <v>22.885360717773413</v>
      </c>
      <c r="U21" s="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133" x14ac:dyDescent="0.2">
      <c r="B22" s="9" t="s">
        <v>8</v>
      </c>
      <c r="C22" s="4">
        <f>J6</f>
        <v>56.487001037597544</v>
      </c>
      <c r="D22" s="4">
        <f>J8</f>
        <v>2965.4521624999993</v>
      </c>
      <c r="E22" s="4"/>
      <c r="G22" s="4"/>
      <c r="H22" s="30"/>
      <c r="I22" s="7" t="s">
        <v>5</v>
      </c>
      <c r="J22" s="11">
        <f t="shared" si="0"/>
        <v>74.512188381618827</v>
      </c>
      <c r="K22" s="16">
        <f>VLOOKUP(K$2,Java!$F$2:$I$11,3,FALSE)</f>
        <v>68.630706787109347</v>
      </c>
      <c r="L22" s="16">
        <f>VLOOKUP(L$2,Java!$F$2:$I$11,3,FALSE)</f>
        <v>259.98722076415993</v>
      </c>
      <c r="M22" s="16">
        <f>VLOOKUP(M$2,Java!$F$2:$I$11,3,FALSE)</f>
        <v>27.704406738281222</v>
      </c>
      <c r="N22" s="16">
        <f>VLOOKUP(N$2,Java!$F$2:$I$11,3,FALSE)</f>
        <v>14.665153503417937</v>
      </c>
      <c r="O22" s="16">
        <f>VLOOKUP(O$2,Java!$F$2:$I$11,3,FALSE)</f>
        <v>72.098937988281207</v>
      </c>
      <c r="P22" s="16">
        <f>VLOOKUP(P$2,Java!$F$2:$I$11,3,FALSE)</f>
        <v>46.406768798828097</v>
      </c>
      <c r="Q22" s="16"/>
      <c r="R22" s="16">
        <f>VLOOKUP(R$2,Java!$F$2:$I$11,3,FALSE)</f>
        <v>146.8892745971674</v>
      </c>
      <c r="S22" s="16">
        <f>VLOOKUP(S$2,Java!$F$2:$I$11,3,FALSE)</f>
        <v>13.3279113769531</v>
      </c>
      <c r="T22" s="16">
        <f>VLOOKUP(T$2,Java!$F$2:$I$11,3,FALSE)</f>
        <v>20.899314880371048</v>
      </c>
      <c r="U22" s="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133" x14ac:dyDescent="0.2">
      <c r="B23" s="9" t="s">
        <v>9</v>
      </c>
      <c r="C23" s="4">
        <f>J9</f>
        <v>132.95583801269521</v>
      </c>
      <c r="D23" s="4">
        <f>J11</f>
        <v>6092.8651125000006</v>
      </c>
      <c r="E23" s="4"/>
      <c r="G23" s="4"/>
      <c r="H23" s="29"/>
      <c r="I23" s="8" t="s">
        <v>6</v>
      </c>
      <c r="J23" s="12">
        <f t="shared" si="0"/>
        <v>3747.8883194444443</v>
      </c>
      <c r="K23" s="16">
        <f>VLOOKUP(K$2,Java!$F$2:$I$11,4,FALSE)</f>
        <v>3345.8924999999995</v>
      </c>
      <c r="L23" s="16">
        <f>VLOOKUP(L$2,Java!$F$2:$I$11,4,FALSE)</f>
        <v>10780.924999999999</v>
      </c>
      <c r="M23" s="16">
        <f>VLOOKUP(M$2,Java!$F$2:$I$11,4,FALSE)</f>
        <v>1385.8137499999998</v>
      </c>
      <c r="N23" s="16">
        <f>VLOOKUP(N$2,Java!$F$2:$I$11,4,FALSE)</f>
        <v>1134.75</v>
      </c>
      <c r="O23" s="16">
        <f>VLOOKUP(O$2,Java!$F$2:$I$11,4,FALSE)</f>
        <v>3699.0237499999998</v>
      </c>
      <c r="P23" s="16">
        <f>VLOOKUP(P$2,Java!$F$2:$I$11,4,FALSE)</f>
        <v>4491.307499999999</v>
      </c>
      <c r="Q23" s="16"/>
      <c r="R23" s="16">
        <f>VLOOKUP(R$2,Java!$F$2:$I$11,4,FALSE)</f>
        <v>6726.4737500000001</v>
      </c>
      <c r="S23" s="16">
        <f>VLOOKUP(S$2,Java!$F$2:$I$11,4,FALSE)</f>
        <v>789.34612500000003</v>
      </c>
      <c r="T23" s="16">
        <f>VLOOKUP(T$2,Java!$F$2:$I$11,4,FALSE)</f>
        <v>1377.4625000000001</v>
      </c>
      <c r="U23" s="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133" s="3" customFormat="1" x14ac:dyDescent="0.2">
      <c r="A24"/>
      <c r="B24" s="9" t="s">
        <v>10</v>
      </c>
      <c r="C24" s="4">
        <f>J12</f>
        <v>232.9347746107311</v>
      </c>
      <c r="D24" s="4">
        <f>J14</f>
        <v>16276.569861111111</v>
      </c>
      <c r="E24" s="4"/>
      <c r="F24"/>
      <c r="G24" s="4"/>
      <c r="H24" s="27" t="s">
        <v>13</v>
      </c>
      <c r="I24" s="9" t="s">
        <v>4</v>
      </c>
      <c r="J24" s="13">
        <f>AVERAGE(K24:T24)</f>
        <v>2566.4351776123012</v>
      </c>
      <c r="K24" s="15"/>
      <c r="L24" s="15">
        <f>VLOOKUP(L$2,JRuby!$F$2:$I$11,2,FALSE)</f>
        <v>6046.9454269409152</v>
      </c>
      <c r="M24" s="15"/>
      <c r="N24" s="15">
        <f>VLOOKUP(N$2,JRuby!$F$2:$I$11,2,FALSE)</f>
        <v>2196.1913070678661</v>
      </c>
      <c r="O24" s="15">
        <f>VLOOKUP(O$2,JRuby!$F$2:$I$11,2,FALSE)</f>
        <v>3294.1290054321244</v>
      </c>
      <c r="P24" s="15">
        <f>VLOOKUP(P$2,JRuby!$F$2:$I$11,2,FALSE)</f>
        <v>1149.0875549316349</v>
      </c>
      <c r="Q24" s="15">
        <f>VLOOKUP(Q$2,JRuby!$F$2:$I$11,2,FALSE)</f>
        <v>145.82259368896439</v>
      </c>
      <c r="R24" s="15"/>
      <c r="S24" s="15"/>
      <c r="T24" s="15"/>
      <c r="U24" s="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</row>
    <row r="25" spans="1:133" x14ac:dyDescent="0.2">
      <c r="B25" s="9" t="s">
        <v>11</v>
      </c>
      <c r="C25" s="4">
        <f>J15</f>
        <v>95.136848449706847</v>
      </c>
      <c r="D25" s="4">
        <f>J17</f>
        <v>4753.7819583333339</v>
      </c>
      <c r="E25" s="4"/>
      <c r="G25" s="4"/>
      <c r="H25" s="28"/>
      <c r="I25" s="7" t="s">
        <v>5</v>
      </c>
      <c r="J25" s="11">
        <f>AVERAGE(K25:T25)</f>
        <v>2371.4646408081026</v>
      </c>
      <c r="K25" s="16"/>
      <c r="L25" s="16">
        <f>VLOOKUP(L$2,JRuby!$F$2:$I$11,3,FALSE)</f>
        <v>5714.9599761962863</v>
      </c>
      <c r="M25" s="16"/>
      <c r="N25" s="16">
        <f>VLOOKUP(N$2,JRuby!$F$2:$I$11,3,FALSE)</f>
        <v>2016.3716964721623</v>
      </c>
      <c r="O25" s="16">
        <f>VLOOKUP(O$2,JRuby!$F$2:$I$11,3,FALSE)</f>
        <v>2983.289726257321</v>
      </c>
      <c r="P25" s="16">
        <f>VLOOKUP(P$2,JRuby!$F$2:$I$11,3,FALSE)</f>
        <v>1013.0351943969687</v>
      </c>
      <c r="Q25" s="16">
        <f>VLOOKUP(Q$2,JRuby!$F$2:$I$11,3,FALSE)</f>
        <v>129.66661071777324</v>
      </c>
      <c r="R25" s="16"/>
      <c r="S25" s="16"/>
      <c r="T25" s="16"/>
      <c r="U25" s="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133" x14ac:dyDescent="0.2">
      <c r="B26" s="9" t="s">
        <v>12</v>
      </c>
      <c r="C26" s="4">
        <f>J18</f>
        <v>220.68650054931621</v>
      </c>
      <c r="D26" s="4">
        <f>J20</f>
        <v>13406.669055555554</v>
      </c>
      <c r="E26" s="4"/>
      <c r="G26" s="4"/>
      <c r="H26" s="29"/>
      <c r="I26" s="8" t="s">
        <v>6</v>
      </c>
      <c r="J26" s="12">
        <f>AVERAGE(K26:T26)</f>
        <v>102441.52750000001</v>
      </c>
      <c r="K26" s="16"/>
      <c r="L26" s="16">
        <f>VLOOKUP(L$2,JRuby!$F$2:$I$11,4,FALSE)</f>
        <v>220216.375</v>
      </c>
      <c r="M26" s="16"/>
      <c r="N26" s="16">
        <f>VLOOKUP(N$2,JRuby!$F$2:$I$11,4,FALSE)</f>
        <v>96501.837499999994</v>
      </c>
      <c r="O26" s="16">
        <f>VLOOKUP(O$2,JRuby!$F$2:$I$11,4,FALSE)</f>
        <v>105280.96249999999</v>
      </c>
      <c r="P26" s="16">
        <f>VLOOKUP(P$2,JRuby!$F$2:$I$11,4,FALSE)</f>
        <v>80990</v>
      </c>
      <c r="Q26" s="16">
        <f>VLOOKUP(Q$2,JRuby!$F$2:$I$11,4,FALSE)</f>
        <v>9218.4624999999996</v>
      </c>
      <c r="R26" s="16"/>
      <c r="S26" s="16"/>
      <c r="T26" s="16"/>
      <c r="U26" s="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133" s="3" customFormat="1" x14ac:dyDescent="0.2">
      <c r="A27"/>
      <c r="B27" s="9" t="s">
        <v>29</v>
      </c>
      <c r="C27" s="4">
        <f>J21</f>
        <v>80.333363003200859</v>
      </c>
      <c r="D27" s="4">
        <f>J23</f>
        <v>3747.8883194444443</v>
      </c>
      <c r="E27" s="4"/>
      <c r="F27"/>
      <c r="G27" s="4"/>
      <c r="H27" s="27"/>
      <c r="I27" s="9"/>
      <c r="J27" s="13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</row>
    <row r="28" spans="1:133" x14ac:dyDescent="0.2">
      <c r="B28" s="9" t="s">
        <v>13</v>
      </c>
      <c r="C28" s="4">
        <f>J24</f>
        <v>2566.4351776123012</v>
      </c>
      <c r="D28" s="4">
        <f>J26</f>
        <v>102441.52750000001</v>
      </c>
      <c r="E28" s="4"/>
      <c r="G28" s="4"/>
      <c r="H28" s="28"/>
      <c r="I28" s="7"/>
      <c r="J28" s="11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133" x14ac:dyDescent="0.2">
      <c r="B29" s="9" t="s">
        <v>14</v>
      </c>
      <c r="C29" s="4"/>
      <c r="D29" s="4"/>
      <c r="E29" s="4"/>
      <c r="G29" s="4"/>
      <c r="H29" s="29"/>
      <c r="I29" s="8"/>
      <c r="J29" s="12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133" s="3" customFormat="1" x14ac:dyDescent="0.2">
      <c r="A30"/>
      <c r="B30" s="9" t="s">
        <v>15</v>
      </c>
      <c r="C30" s="4">
        <f>K30</f>
        <v>2480.3472671508739</v>
      </c>
      <c r="D30" s="4">
        <f>J32</f>
        <v>117030.91662499998</v>
      </c>
      <c r="E30" s="4"/>
      <c r="F30"/>
      <c r="G30" s="4"/>
      <c r="H30" s="27" t="s">
        <v>15</v>
      </c>
      <c r="I30" s="9" t="s">
        <v>4</v>
      </c>
      <c r="J30" s="13">
        <f>AVERAGE(K30:T30)</f>
        <v>2865.8108558654721</v>
      </c>
      <c r="K30" s="15">
        <f>VLOOKUP(K$2,Perl!$F$2:$I$11,2,FALSE)</f>
        <v>2480.3472671508739</v>
      </c>
      <c r="L30" s="15">
        <f>VLOOKUP(L$2,Perl!$F$2:$I$11,2,FALSE)</f>
        <v>8095.6228027343686</v>
      </c>
      <c r="M30" s="15">
        <f>VLOOKUP(M$2,Perl!$F$2:$I$11,2,FALSE)</f>
        <v>1200.9588012695272</v>
      </c>
      <c r="N30" s="15">
        <f>VLOOKUP(N$2,Perl!$F$2:$I$11,2,FALSE)</f>
        <v>840.62001037597611</v>
      </c>
      <c r="O30" s="15">
        <f>VLOOKUP(O$2,Perl!$F$2:$I$11,2,FALSE)</f>
        <v>11180.535140991165</v>
      </c>
      <c r="P30" s="15">
        <f>VLOOKUP(P$2,Perl!$F$2:$I$11,2,FALSE)</f>
        <v>3707.6797256469699</v>
      </c>
      <c r="Q30" s="15">
        <f>VLOOKUP(Q$2,Perl!$F$2:$I$11,2,FALSE)</f>
        <v>22.377052307128885</v>
      </c>
      <c r="R30" s="15">
        <f>VLOOKUP(R$2,Perl!$F$2:$I$11,2,FALSE)</f>
        <v>205.43238067626902</v>
      </c>
      <c r="S30" s="15">
        <f>VLOOKUP(S$2,Perl!$F$2:$I$11,2,FALSE)</f>
        <v>405.92157745361283</v>
      </c>
      <c r="T30" s="15">
        <f>VLOOKUP(T$2,Perl!$F$2:$I$11,2,FALSE)</f>
        <v>518.6138000488279</v>
      </c>
      <c r="U30" s="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</row>
    <row r="31" spans="1:133" x14ac:dyDescent="0.2">
      <c r="B31" s="9" t="s">
        <v>16</v>
      </c>
      <c r="C31" s="4">
        <f>K33</f>
        <v>971.30247497558548</v>
      </c>
      <c r="D31" s="4">
        <f>J35</f>
        <v>53516.767083333332</v>
      </c>
      <c r="E31" s="4"/>
      <c r="G31" s="4"/>
      <c r="H31" s="28"/>
      <c r="I31" s="7" t="s">
        <v>5</v>
      </c>
      <c r="J31" s="11">
        <f>AVERAGE(K31:T31)</f>
        <v>2686.8552276611272</v>
      </c>
      <c r="K31" s="16">
        <f>VLOOKUP(K$2,Perl!$F$2:$I$11,3,FALSE)</f>
        <v>2327.473022460933</v>
      </c>
      <c r="L31" s="16">
        <f>VLOOKUP(L$2,Perl!$F$2:$I$11,3,FALSE)</f>
        <v>7707.0690536498996</v>
      </c>
      <c r="M31" s="16">
        <f>VLOOKUP(M$2,Perl!$F$2:$I$11,3,FALSE)</f>
        <v>1071.4928359985324</v>
      </c>
      <c r="N31" s="16">
        <f>VLOOKUP(N$2,Perl!$F$2:$I$11,3,FALSE)</f>
        <v>787.62540435790993</v>
      </c>
      <c r="O31" s="16">
        <f>VLOOKUP(O$2,Perl!$F$2:$I$11,3,FALSE)</f>
        <v>10624.224723815876</v>
      </c>
      <c r="P31" s="16">
        <f>VLOOKUP(P$2,Perl!$F$2:$I$11,3,FALSE)</f>
        <v>3293.2730407714812</v>
      </c>
      <c r="Q31" s="16">
        <f>VLOOKUP(Q$2,Perl!$F$2:$I$11,3,FALSE)</f>
        <v>18.6963195800781</v>
      </c>
      <c r="R31" s="16">
        <f>VLOOKUP(R$2,Perl!$F$2:$I$11,3,FALSE)</f>
        <v>190.12190246582003</v>
      </c>
      <c r="S31" s="16">
        <f>VLOOKUP(S$2,Perl!$F$2:$I$11,3,FALSE)</f>
        <v>360.48537445068325</v>
      </c>
      <c r="T31" s="16">
        <f>VLOOKUP(T$2,Perl!$F$2:$I$11,3,FALSE)</f>
        <v>488.0905990600582</v>
      </c>
      <c r="U31" s="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133" x14ac:dyDescent="0.2">
      <c r="B32" s="9" t="s">
        <v>17</v>
      </c>
      <c r="C32" s="4">
        <f>K36</f>
        <v>1295.4969406127941</v>
      </c>
      <c r="D32" s="4">
        <f>J38</f>
        <v>110309.89892500002</v>
      </c>
      <c r="E32" s="4"/>
      <c r="G32" s="4"/>
      <c r="H32" s="29"/>
      <c r="I32" s="8" t="s">
        <v>6</v>
      </c>
      <c r="J32" s="12">
        <f>AVERAGE(K32:T32)</f>
        <v>117030.91662499998</v>
      </c>
      <c r="K32" s="16">
        <f>VLOOKUP(K$2,Perl!$F$2:$I$11,4,FALSE)</f>
        <v>95625.287500000006</v>
      </c>
      <c r="L32" s="16">
        <f>VLOOKUP(L$2,Perl!$F$2:$I$11,4,FALSE)</f>
        <v>262998.25</v>
      </c>
      <c r="M32" s="16">
        <f>VLOOKUP(M$2,Perl!$F$2:$I$11,4,FALSE)</f>
        <v>65379.224999999999</v>
      </c>
      <c r="N32" s="16">
        <f>VLOOKUP(N$2,Perl!$F$2:$I$11,4,FALSE)</f>
        <v>31926.749999999996</v>
      </c>
      <c r="O32" s="16">
        <f>VLOOKUP(O$2,Perl!$F$2:$I$11,4,FALSE)</f>
        <v>379470.5</v>
      </c>
      <c r="P32" s="16">
        <f>VLOOKUP(P$2,Perl!$F$2:$I$11,4,FALSE)</f>
        <v>281102.5</v>
      </c>
      <c r="Q32" s="16">
        <f>VLOOKUP(Q$2,Perl!$F$2:$I$11,4,FALSE)</f>
        <v>1793.1537500000002</v>
      </c>
      <c r="R32" s="16">
        <f>VLOOKUP(R$2,Perl!$F$2:$I$11,4,FALSE)</f>
        <v>9207.0874999999996</v>
      </c>
      <c r="S32" s="16">
        <f>VLOOKUP(S$2,Perl!$F$2:$I$11,4,FALSE)</f>
        <v>24242.712500000001</v>
      </c>
      <c r="T32" s="16">
        <f>VLOOKUP(T$2,Perl!$F$2:$I$11,4,FALSE)</f>
        <v>18563.7</v>
      </c>
      <c r="U32" s="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133" s="3" customFormat="1" x14ac:dyDescent="0.2">
      <c r="A33"/>
      <c r="B33" s="23" t="s">
        <v>18</v>
      </c>
      <c r="C33" s="4">
        <f>K39</f>
        <v>3004.3207550048792</v>
      </c>
      <c r="D33" s="4">
        <f>J41</f>
        <v>57698.412916666675</v>
      </c>
      <c r="E33" s="4"/>
      <c r="F33"/>
      <c r="G33" s="4"/>
      <c r="H33" s="27" t="s">
        <v>16</v>
      </c>
      <c r="I33" s="9" t="s">
        <v>4</v>
      </c>
      <c r="J33" s="13">
        <f>AVERAGE(K33:T33)</f>
        <v>1171.7097549438461</v>
      </c>
      <c r="K33" s="15">
        <f>VLOOKUP(K$2,PHP!$F$2:$I$11,2,FALSE)</f>
        <v>971.30247497558548</v>
      </c>
      <c r="L33" s="15">
        <f>VLOOKUP(L$2,PHP!$F$2:$I$11,2,FALSE)</f>
        <v>3490.2611160278288</v>
      </c>
      <c r="M33" s="15">
        <f>VLOOKUP(M$2,PHP!$F$2:$I$11,2,FALSE)</f>
        <v>432.14675140380831</v>
      </c>
      <c r="N33" s="15">
        <f>VLOOKUP(N$2,PHP!$F$2:$I$11,2,FALSE)</f>
        <v>650.55708312988259</v>
      </c>
      <c r="O33" s="15">
        <f>VLOOKUP(O$2,PHP!$F$2:$I$11,2,FALSE)</f>
        <v>2126.11475372314</v>
      </c>
      <c r="P33" s="15">
        <f>VLOOKUP(P$2,PHP!$F$2:$I$11,2,FALSE)</f>
        <v>2230.8969345092719</v>
      </c>
      <c r="Q33" s="15"/>
      <c r="R33" s="15">
        <f>VLOOKUP(R$2,PHP!$F$2:$I$11,2,FALSE)</f>
        <v>34.377754211425746</v>
      </c>
      <c r="S33" s="15">
        <f>VLOOKUP(S$2,PHP!$F$2:$I$11,2,FALSE)</f>
        <v>24.488838195800749</v>
      </c>
      <c r="T33" s="15">
        <f>VLOOKUP(T$2,PHP!$F$2:$I$11,2,FALSE)</f>
        <v>585.24208831787087</v>
      </c>
      <c r="U33" s="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</row>
    <row r="34" spans="1:133" x14ac:dyDescent="0.2">
      <c r="B34" s="4"/>
      <c r="C34" s="4"/>
      <c r="D34" s="4"/>
      <c r="E34" s="4"/>
      <c r="G34" s="4"/>
      <c r="H34" s="28"/>
      <c r="I34" s="7" t="s">
        <v>5</v>
      </c>
      <c r="J34" s="11">
        <f>AVERAGE(K34:T34)</f>
        <v>1094.2618560790997</v>
      </c>
      <c r="K34" s="16">
        <f>VLOOKUP(K$2,PHP!$F$2:$I$11,3,FALSE)</f>
        <v>902.49344635009766</v>
      </c>
      <c r="L34" s="16">
        <f>VLOOKUP(L$2,PHP!$F$2:$I$11,3,FALSE)</f>
        <v>3317.2943344116165</v>
      </c>
      <c r="M34" s="16">
        <f>VLOOKUP(M$2,PHP!$F$2:$I$11,3,FALSE)</f>
        <v>388.28309631347628</v>
      </c>
      <c r="N34" s="16">
        <f>VLOOKUP(N$2,PHP!$F$2:$I$11,3,FALSE)</f>
        <v>612.95998382568314</v>
      </c>
      <c r="O34" s="16">
        <f>VLOOKUP(O$2,PHP!$F$2:$I$11,3,FALSE)</f>
        <v>2024.775764465327</v>
      </c>
      <c r="P34" s="16">
        <f>VLOOKUP(P$2,PHP!$F$2:$I$11,3,FALSE)</f>
        <v>1993.1579360961853</v>
      </c>
      <c r="Q34" s="16"/>
      <c r="R34" s="16">
        <f>VLOOKUP(R$2,PHP!$F$2:$I$11,3,FALSE)</f>
        <v>31.101516723632784</v>
      </c>
      <c r="S34" s="16">
        <f>VLOOKUP(S$2,PHP!$F$2:$I$11,3,FALSE)</f>
        <v>22.019187927246072</v>
      </c>
      <c r="T34" s="16">
        <f>VLOOKUP(T$2,PHP!$F$2:$I$11,3,FALSE)</f>
        <v>556.27143859863236</v>
      </c>
      <c r="U34" s="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133" x14ac:dyDescent="0.2">
      <c r="B35" s="4"/>
      <c r="C35" s="4"/>
      <c r="D35" s="4"/>
      <c r="E35" s="4"/>
      <c r="G35" s="4"/>
      <c r="H35" s="29"/>
      <c r="I35" s="8" t="s">
        <v>6</v>
      </c>
      <c r="J35" s="12">
        <f>AVERAGE(K35:T35)</f>
        <v>53516.767083333332</v>
      </c>
      <c r="K35" s="16">
        <f>VLOOKUP(K$2,PHP!$F$2:$I$11,4,FALSE)</f>
        <v>43195.962500000001</v>
      </c>
      <c r="L35" s="16">
        <f>VLOOKUP(L$2,PHP!$F$2:$I$11,4,FALSE)</f>
        <v>123304.5</v>
      </c>
      <c r="M35" s="16">
        <f>VLOOKUP(M$2,PHP!$F$2:$I$11,4,FALSE)</f>
        <v>30656.375</v>
      </c>
      <c r="N35" s="16">
        <f>VLOOKUP(N$2,PHP!$F$2:$I$11,4,FALSE)</f>
        <v>23585.649999999998</v>
      </c>
      <c r="O35" s="16">
        <f>VLOOKUP(O$2,PHP!$F$2:$I$11,4,FALSE)</f>
        <v>70581.75</v>
      </c>
      <c r="P35" s="16">
        <f>VLOOKUP(P$2,PHP!$F$2:$I$11,4,FALSE)</f>
        <v>166378.625</v>
      </c>
      <c r="Q35" s="16"/>
      <c r="R35" s="16">
        <f>VLOOKUP(R$2,PHP!$F$2:$I$11,4,FALSE)</f>
        <v>2212.0425</v>
      </c>
      <c r="S35" s="16">
        <f>VLOOKUP(S$2,PHP!$F$2:$I$11,4,FALSE)</f>
        <v>1481.9987499999997</v>
      </c>
      <c r="T35" s="16">
        <f>VLOOKUP(T$2,PHP!$F$2:$I$11,4,FALSE)</f>
        <v>20254</v>
      </c>
      <c r="U35" s="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133" s="3" customFormat="1" x14ac:dyDescent="0.2">
      <c r="A36"/>
      <c r="B36" s="4"/>
      <c r="C36" s="4"/>
      <c r="D36" s="4"/>
      <c r="E36" s="4"/>
      <c r="F36"/>
      <c r="G36" s="4"/>
      <c r="H36" s="27" t="s">
        <v>17</v>
      </c>
      <c r="I36" s="9" t="s">
        <v>4</v>
      </c>
      <c r="J36" s="13">
        <f>AVERAGE(K36:T36)</f>
        <v>2447.9214385986315</v>
      </c>
      <c r="K36" s="15">
        <f>VLOOKUP(K$2,Python!$F$2:$I$11,2,FALSE)</f>
        <v>1295.4969406127941</v>
      </c>
      <c r="L36" s="15">
        <f>VLOOKUP(L$2,Python!$F$2:$I$11,2,FALSE)</f>
        <v>8118.8038482665997</v>
      </c>
      <c r="M36" s="15">
        <f>VLOOKUP(M$2,Python!$F$2:$I$11,2,FALSE)</f>
        <v>895.86997985839798</v>
      </c>
      <c r="N36" s="15">
        <f>VLOOKUP(N$2,Python!$F$2:$I$11,2,FALSE)</f>
        <v>1066.8869552612264</v>
      </c>
      <c r="O36" s="15">
        <f>VLOOKUP(O$2,Python!$F$2:$I$11,2,FALSE)</f>
        <v>4003.1038589477498</v>
      </c>
      <c r="P36" s="15">
        <f>VLOOKUP(P$2,Python!$F$2:$I$11,2,FALSE)</f>
        <v>5567.8352508544904</v>
      </c>
      <c r="Q36" s="15">
        <f>VLOOKUP(Q$2,Python!$F$2:$I$11,2,FALSE)</f>
        <v>0.20032501220703125</v>
      </c>
      <c r="R36" s="15">
        <f>VLOOKUP(R$2,Python!$F$2:$I$11,2,FALSE)</f>
        <v>127.50823211669888</v>
      </c>
      <c r="S36" s="15">
        <f>VLOOKUP(S$2,Python!$F$2:$I$11,2,FALSE)</f>
        <v>29.399230957031222</v>
      </c>
      <c r="T36" s="15">
        <f>VLOOKUP(T$2,Python!$F$2:$I$11,2,FALSE)</f>
        <v>3374.1097640991175</v>
      </c>
      <c r="U36" s="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</row>
    <row r="37" spans="1:133" x14ac:dyDescent="0.2">
      <c r="B37" s="4"/>
      <c r="C37" s="4"/>
      <c r="D37" s="4"/>
      <c r="E37" s="4"/>
      <c r="G37" s="4"/>
      <c r="H37" s="28"/>
      <c r="I37" s="7" t="s">
        <v>5</v>
      </c>
      <c r="J37" s="11">
        <f>AVERAGE(K37:T37)</f>
        <v>2287.1552360534647</v>
      </c>
      <c r="K37" s="16">
        <f>VLOOKUP(K$2,Python!$F$2:$I$11,3,FALSE)</f>
        <v>1219.9886474609314</v>
      </c>
      <c r="L37" s="16">
        <f>VLOOKUP(L$2,Python!$F$2:$I$11,3,FALSE)</f>
        <v>7700.7789382934534</v>
      </c>
      <c r="M37" s="16">
        <f>VLOOKUP(M$2,Python!$F$2:$I$11,3,FALSE)</f>
        <v>804.76696777343727</v>
      </c>
      <c r="N37" s="16">
        <f>VLOOKUP(N$2,Python!$F$2:$I$11,3,FALSE)</f>
        <v>994.59400177001862</v>
      </c>
      <c r="O37" s="16">
        <f>VLOOKUP(O$2,Python!$F$2:$I$11,3,FALSE)</f>
        <v>3812.5664672851522</v>
      </c>
      <c r="P37" s="16">
        <f>VLOOKUP(P$2,Python!$F$2:$I$11,3,FALSE)</f>
        <v>4980.0488891601526</v>
      </c>
      <c r="Q37" s="16">
        <f>VLOOKUP(Q$2,Python!$F$2:$I$11,3,FALSE)</f>
        <v>0.17597198486328125</v>
      </c>
      <c r="R37" s="16">
        <f>VLOOKUP(R$2,Python!$F$2:$I$11,3,FALSE)</f>
        <v>117.43526458740213</v>
      </c>
      <c r="S37" s="16">
        <f>VLOOKUP(S$2,Python!$F$2:$I$11,3,FALSE)</f>
        <v>26.600608825683558</v>
      </c>
      <c r="T37" s="16">
        <f>VLOOKUP(T$2,Python!$F$2:$I$11,3,FALSE)</f>
        <v>3214.5966033935501</v>
      </c>
      <c r="U37" s="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133" x14ac:dyDescent="0.2">
      <c r="B38" s="4"/>
      <c r="C38" s="4"/>
      <c r="D38" s="4"/>
      <c r="E38" s="4"/>
      <c r="G38" s="4"/>
      <c r="H38" s="29"/>
      <c r="I38" s="8" t="s">
        <v>6</v>
      </c>
      <c r="J38" s="12">
        <f>AVERAGE(K38:T38)</f>
        <v>110309.89892500002</v>
      </c>
      <c r="K38" s="16">
        <f>VLOOKUP(K$2,Python!$F$2:$I$11,4,FALSE)</f>
        <v>48112.650000000009</v>
      </c>
      <c r="L38" s="16">
        <f>VLOOKUP(L$2,Python!$F$2:$I$11,4,FALSE)</f>
        <v>291530</v>
      </c>
      <c r="M38" s="16">
        <f>VLOOKUP(M$2,Python!$F$2:$I$11,4,FALSE)</f>
        <v>63762.337500000001</v>
      </c>
      <c r="N38" s="16">
        <f>VLOOKUP(N$2,Python!$F$2:$I$11,4,FALSE)</f>
        <v>40051.4</v>
      </c>
      <c r="O38" s="16">
        <f>VLOOKUP(O$2,Python!$F$2:$I$11,4,FALSE)</f>
        <v>132545.625</v>
      </c>
      <c r="P38" s="16">
        <f>VLOOKUP(P$2,Python!$F$2:$I$11,4,FALSE)</f>
        <v>407431.125</v>
      </c>
      <c r="Q38" s="16">
        <f>VLOOKUP(Q$2,Python!$F$2:$I$11,4,FALSE)</f>
        <v>16.810499999999998</v>
      </c>
      <c r="R38" s="16">
        <f>VLOOKUP(R$2,Python!$F$2:$I$11,4,FALSE)</f>
        <v>6883.4762500000006</v>
      </c>
      <c r="S38" s="16">
        <f>VLOOKUP(S$2,Python!$F$2:$I$11,4,FALSE)</f>
        <v>1782.19</v>
      </c>
      <c r="T38" s="16">
        <f>VLOOKUP(T$2,Python!$F$2:$I$11,4,FALSE)</f>
        <v>110983.375</v>
      </c>
      <c r="U38" s="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133" s="3" customFormat="1" x14ac:dyDescent="0.2">
      <c r="A39"/>
      <c r="B39" s="4"/>
      <c r="C39" s="4"/>
      <c r="D39" s="4"/>
      <c r="E39" s="4"/>
      <c r="F39"/>
      <c r="G39" s="4"/>
      <c r="H39" s="27" t="s">
        <v>18</v>
      </c>
      <c r="I39" s="9" t="s">
        <v>4</v>
      </c>
      <c r="J39" s="13">
        <f>AVERAGE(K39:T39)</f>
        <v>787.58787536621037</v>
      </c>
      <c r="K39" s="15">
        <f>VLOOKUP(K$2,TypeScript!$F$2:$I$11,2,FALSE)</f>
        <v>3004.3207550048792</v>
      </c>
      <c r="L39" s="15">
        <f>VLOOKUP(L$2,TypeScript!$F$2:$I$11,2,FALSE)</f>
        <v>904.85619354248024</v>
      </c>
      <c r="M39" s="15">
        <f>VLOOKUP(M$2,TypeScript!$F$2:$I$11,2,FALSE)</f>
        <v>75.664733886718722</v>
      </c>
      <c r="N39" s="15"/>
      <c r="O39" s="15"/>
      <c r="P39" s="15">
        <f>VLOOKUP(P$2,TypeScript!$F$2:$I$11,2,FALSE)</f>
        <v>613.97647094726517</v>
      </c>
      <c r="Q39" s="15"/>
      <c r="R39" s="15">
        <f>VLOOKUP(R$2,TypeScript!$F$2:$I$11,2,FALSE)</f>
        <v>79.355270385742159</v>
      </c>
      <c r="S39" s="15"/>
      <c r="T39" s="15">
        <f>VLOOKUP(T$2,TypeScript!$F$2:$I$11,2,FALSE)</f>
        <v>47.35382843017576</v>
      </c>
      <c r="U39" s="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</row>
    <row r="40" spans="1:133" x14ac:dyDescent="0.2">
      <c r="B40" t="s">
        <v>9</v>
      </c>
      <c r="C40">
        <v>89.420561896429973</v>
      </c>
      <c r="D40">
        <v>4723.6168194444454</v>
      </c>
      <c r="H40" s="28"/>
      <c r="I40" s="7" t="s">
        <v>5</v>
      </c>
      <c r="J40" s="11">
        <f>AVERAGE(K40:T40)</f>
        <v>702.47615814208973</v>
      </c>
      <c r="K40" s="16">
        <f>VLOOKUP(K$2,TypeScript!$F$2:$I$11,3,FALSE)</f>
        <v>2687.1773071289062</v>
      </c>
      <c r="L40" s="16">
        <f>VLOOKUP(L$2,TypeScript!$F$2:$I$11,3,FALSE)</f>
        <v>802.5785217285154</v>
      </c>
      <c r="M40" s="16">
        <f>VLOOKUP(M$2,TypeScript!$F$2:$I$11,3,FALSE)</f>
        <v>67.12285614013669</v>
      </c>
      <c r="N40" s="16"/>
      <c r="O40" s="16"/>
      <c r="P40" s="16">
        <f>VLOOKUP(P$2,TypeScript!$F$2:$I$11,3,FALSE)</f>
        <v>545.44802093505803</v>
      </c>
      <c r="Q40" s="16"/>
      <c r="R40" s="16">
        <f>VLOOKUP(R$2,TypeScript!$F$2:$I$11,3,FALSE)</f>
        <v>70.178428649902315</v>
      </c>
      <c r="S40" s="16"/>
      <c r="T40" s="16">
        <f>VLOOKUP(T$2,TypeScript!$F$2:$I$11,3,FALSE)</f>
        <v>42.351814270019496</v>
      </c>
      <c r="U40" s="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133" x14ac:dyDescent="0.2">
      <c r="B41" t="s">
        <v>10</v>
      </c>
      <c r="C41">
        <v>7.4933463202582438</v>
      </c>
      <c r="D41">
        <v>550.71213888888872</v>
      </c>
      <c r="H41" s="29"/>
      <c r="I41" s="8" t="s">
        <v>6</v>
      </c>
      <c r="J41" s="12">
        <f>AVERAGE(K41:T41)</f>
        <v>57698.412916666675</v>
      </c>
      <c r="K41" s="16">
        <f>VLOOKUP(K$2,TypeScript!$F$2:$I$11,4,FALSE)</f>
        <v>215651.375</v>
      </c>
      <c r="L41" s="16">
        <f>VLOOKUP(L$2,TypeScript!$F$2:$I$11,4,FALSE)</f>
        <v>71591.299999999988</v>
      </c>
      <c r="M41" s="16">
        <f>VLOOKUP(M$2,TypeScript!$F$2:$I$11,4,FALSE)</f>
        <v>5867.36625</v>
      </c>
      <c r="N41" s="16"/>
      <c r="O41" s="16"/>
      <c r="P41" s="16">
        <f>VLOOKUP(P$2,TypeScript!$F$2:$I$11,4,FALSE)</f>
        <v>43683.125</v>
      </c>
      <c r="Q41" s="16"/>
      <c r="R41" s="16">
        <f>VLOOKUP(R$2,TypeScript!$F$2:$I$11,4,FALSE)</f>
        <v>5898.6475000000009</v>
      </c>
      <c r="S41" s="16"/>
      <c r="T41" s="16">
        <f>VLOOKUP(T$2,TypeScript!$F$2:$I$11,4,FALSE)</f>
        <v>3498.6637499999997</v>
      </c>
      <c r="U41" s="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3" spans="1:133" x14ac:dyDescent="0.2">
      <c r="B43" t="s">
        <v>12</v>
      </c>
      <c r="C43">
        <v>220.47711435953764</v>
      </c>
      <c r="D43">
        <v>13654.80333333333</v>
      </c>
    </row>
    <row r="44" spans="1:133" x14ac:dyDescent="0.2">
      <c r="B44" t="s">
        <v>29</v>
      </c>
      <c r="C44">
        <v>68.656250762939351</v>
      </c>
      <c r="D44">
        <v>3186.7702000000004</v>
      </c>
    </row>
    <row r="45" spans="1:133" x14ac:dyDescent="0.2">
      <c r="B45" t="s">
        <v>13</v>
      </c>
      <c r="C45">
        <v>2506.7116455078094</v>
      </c>
      <c r="D45">
        <v>102447.76775000001</v>
      </c>
    </row>
    <row r="48" spans="1:133" x14ac:dyDescent="0.2">
      <c r="B48" t="s">
        <v>16</v>
      </c>
      <c r="C48">
        <v>798.28842163085892</v>
      </c>
      <c r="D48">
        <v>39348.683887499996</v>
      </c>
    </row>
    <row r="49" spans="2:17" x14ac:dyDescent="0.2">
      <c r="B49" t="s">
        <v>17</v>
      </c>
      <c r="C49">
        <v>1208.2501831054649</v>
      </c>
      <c r="D49">
        <v>125937.09918749999</v>
      </c>
    </row>
    <row r="61" spans="2:17" x14ac:dyDescent="0.2">
      <c r="C61" t="s">
        <v>4</v>
      </c>
      <c r="E61" t="s">
        <v>40</v>
      </c>
      <c r="L61" t="s">
        <v>37</v>
      </c>
      <c r="O61" t="s">
        <v>34</v>
      </c>
    </row>
    <row r="62" spans="2:17" x14ac:dyDescent="0.2">
      <c r="B62" t="s">
        <v>7</v>
      </c>
      <c r="C62">
        <v>39.697688293456977</v>
      </c>
      <c r="D62" t="s">
        <v>7</v>
      </c>
      <c r="E62">
        <v>1817.0137999999999</v>
      </c>
      <c r="L62" t="s">
        <v>35</v>
      </c>
      <c r="M62" t="s">
        <v>36</v>
      </c>
      <c r="O62" t="s">
        <v>35</v>
      </c>
      <c r="P62" t="s">
        <v>36</v>
      </c>
    </row>
    <row r="63" spans="2:17" x14ac:dyDescent="0.2">
      <c r="B63" t="s">
        <v>8</v>
      </c>
      <c r="C63">
        <v>56.487001037597544</v>
      </c>
      <c r="D63" t="s">
        <v>8</v>
      </c>
      <c r="E63">
        <v>2965.4521624999993</v>
      </c>
      <c r="K63" s="9" t="s">
        <v>7</v>
      </c>
      <c r="L63" s="4">
        <v>39.697688293456977</v>
      </c>
      <c r="M63" s="4">
        <v>1817.0137999999999</v>
      </c>
      <c r="O63" s="4"/>
      <c r="P63" s="4"/>
      <c r="Q63" s="4"/>
    </row>
    <row r="64" spans="2:17" x14ac:dyDescent="0.2">
      <c r="B64" t="s">
        <v>29</v>
      </c>
      <c r="C64">
        <v>80.333363003200859</v>
      </c>
      <c r="D64" t="s">
        <v>29</v>
      </c>
      <c r="E64">
        <v>3747.8883194444443</v>
      </c>
      <c r="K64" s="9" t="s">
        <v>8</v>
      </c>
      <c r="L64" s="4">
        <v>56.487001037597544</v>
      </c>
      <c r="M64" s="4">
        <v>2965.4521624999993</v>
      </c>
      <c r="O64" s="4"/>
      <c r="P64" s="4"/>
      <c r="Q64" s="4"/>
    </row>
    <row r="65" spans="2:16" x14ac:dyDescent="0.2">
      <c r="B65" t="s">
        <v>11</v>
      </c>
      <c r="C65">
        <v>95.136848449706847</v>
      </c>
      <c r="D65" t="s">
        <v>11</v>
      </c>
      <c r="E65">
        <v>4753.7819583333339</v>
      </c>
      <c r="K65" s="9" t="s">
        <v>9</v>
      </c>
      <c r="L65" s="4">
        <v>132.95583801269521</v>
      </c>
      <c r="M65" s="4">
        <v>6092.8651125000006</v>
      </c>
      <c r="O65">
        <v>89.420561896429973</v>
      </c>
      <c r="P65">
        <v>4723.6168194444454</v>
      </c>
    </row>
    <row r="66" spans="2:16" x14ac:dyDescent="0.2">
      <c r="B66" t="s">
        <v>9</v>
      </c>
      <c r="C66">
        <v>132.95583801269521</v>
      </c>
      <c r="D66" t="s">
        <v>9</v>
      </c>
      <c r="E66">
        <v>6092.8651125000006</v>
      </c>
      <c r="K66" s="9" t="s">
        <v>10</v>
      </c>
      <c r="L66" s="4">
        <v>232.9347746107311</v>
      </c>
      <c r="M66" s="4">
        <v>16276.569861111111</v>
      </c>
      <c r="O66">
        <v>7.4933463202582438</v>
      </c>
      <c r="P66">
        <v>550.71213888888872</v>
      </c>
    </row>
    <row r="67" spans="2:16" x14ac:dyDescent="0.2">
      <c r="B67" t="s">
        <v>12</v>
      </c>
      <c r="C67">
        <v>220.68650054931621</v>
      </c>
      <c r="D67" t="s">
        <v>12</v>
      </c>
      <c r="E67">
        <v>13406.669055555554</v>
      </c>
      <c r="K67" s="9" t="s">
        <v>11</v>
      </c>
      <c r="L67" s="4">
        <v>95.136848449706847</v>
      </c>
      <c r="M67" s="4">
        <v>4753.7819583333339</v>
      </c>
    </row>
    <row r="68" spans="2:16" x14ac:dyDescent="0.2">
      <c r="B68" t="s">
        <v>10</v>
      </c>
      <c r="C68">
        <v>232.9347746107311</v>
      </c>
      <c r="D68" t="s">
        <v>10</v>
      </c>
      <c r="E68">
        <v>16276.569861111111</v>
      </c>
      <c r="K68" s="9" t="s">
        <v>12</v>
      </c>
      <c r="L68" s="4">
        <v>220.68650054931621</v>
      </c>
      <c r="M68" s="4">
        <v>13406.669055555554</v>
      </c>
      <c r="O68">
        <v>220.47711435953764</v>
      </c>
      <c r="P68">
        <v>13654.80333333333</v>
      </c>
    </row>
    <row r="69" spans="2:16" x14ac:dyDescent="0.2">
      <c r="B69" t="s">
        <v>18</v>
      </c>
      <c r="C69">
        <v>787.58787536621037</v>
      </c>
      <c r="D69" t="s">
        <v>16</v>
      </c>
      <c r="E69">
        <v>53516.767083333332</v>
      </c>
      <c r="K69" s="9" t="s">
        <v>29</v>
      </c>
      <c r="L69" s="4">
        <v>80.333363003200859</v>
      </c>
      <c r="M69" s="4">
        <v>3747.8883194444443</v>
      </c>
      <c r="O69">
        <v>68.656250762939351</v>
      </c>
      <c r="P69">
        <v>3186.7702000000004</v>
      </c>
    </row>
    <row r="70" spans="2:16" x14ac:dyDescent="0.2">
      <c r="B70" t="s">
        <v>16</v>
      </c>
      <c r="C70">
        <v>1171.7097549438461</v>
      </c>
      <c r="D70" t="s">
        <v>18</v>
      </c>
      <c r="E70">
        <v>57698.412916666675</v>
      </c>
      <c r="K70" s="9" t="s">
        <v>13</v>
      </c>
      <c r="L70" s="4">
        <v>2566.4351776123012</v>
      </c>
      <c r="M70" s="4">
        <v>102441.52750000001</v>
      </c>
      <c r="O70">
        <v>2506.7116455078094</v>
      </c>
      <c r="P70">
        <v>102447.76775000001</v>
      </c>
    </row>
    <row r="71" spans="2:16" x14ac:dyDescent="0.2">
      <c r="B71" t="s">
        <v>17</v>
      </c>
      <c r="C71">
        <v>2447.9214385986315</v>
      </c>
      <c r="D71" t="s">
        <v>13</v>
      </c>
      <c r="E71">
        <v>102441.52750000001</v>
      </c>
      <c r="K71" s="9" t="s">
        <v>14</v>
      </c>
      <c r="L71" s="4"/>
      <c r="M71" s="4"/>
    </row>
    <row r="72" spans="2:16" x14ac:dyDescent="0.2">
      <c r="B72" t="s">
        <v>13</v>
      </c>
      <c r="C72">
        <v>2566.4351776123012</v>
      </c>
      <c r="D72" t="s">
        <v>17</v>
      </c>
      <c r="E72">
        <v>110309.89892500002</v>
      </c>
      <c r="K72" s="9" t="s">
        <v>15</v>
      </c>
      <c r="L72" s="4">
        <v>2480.3472671508739</v>
      </c>
      <c r="M72" s="4">
        <v>117030.91662499998</v>
      </c>
      <c r="O72">
        <v>798.28842163085892</v>
      </c>
      <c r="P72">
        <v>39348.683887499996</v>
      </c>
    </row>
    <row r="73" spans="2:16" x14ac:dyDescent="0.2">
      <c r="B73" t="s">
        <v>15</v>
      </c>
      <c r="C73">
        <v>2865.8108558654721</v>
      </c>
      <c r="D73" t="s">
        <v>15</v>
      </c>
      <c r="E73">
        <v>117030.91662499998</v>
      </c>
      <c r="K73" s="9" t="s">
        <v>16</v>
      </c>
      <c r="L73" s="4">
        <v>971.30247497558548</v>
      </c>
      <c r="M73" s="4">
        <v>53516.767083333332</v>
      </c>
      <c r="O73">
        <v>1208.2501831054649</v>
      </c>
      <c r="P73">
        <v>125937.09918749999</v>
      </c>
    </row>
    <row r="74" spans="2:16" x14ac:dyDescent="0.2">
      <c r="K74" s="23" t="s">
        <v>17</v>
      </c>
      <c r="L74" s="4">
        <v>1295.4969406127941</v>
      </c>
      <c r="M74" s="4">
        <v>110309.89892500002</v>
      </c>
    </row>
    <row r="75" spans="2:16" x14ac:dyDescent="0.2">
      <c r="K75" t="s">
        <v>18</v>
      </c>
      <c r="L75">
        <v>3004.3207550048792</v>
      </c>
      <c r="M75">
        <v>57698.412916666675</v>
      </c>
    </row>
    <row r="82" spans="11:16" x14ac:dyDescent="0.2">
      <c r="L82" t="s">
        <v>39</v>
      </c>
      <c r="M82" t="s">
        <v>39</v>
      </c>
      <c r="O82" t="s">
        <v>38</v>
      </c>
      <c r="P82" t="s">
        <v>38</v>
      </c>
    </row>
    <row r="83" spans="11:16" x14ac:dyDescent="0.2">
      <c r="K83" s="9" t="s">
        <v>29</v>
      </c>
      <c r="L83" s="4">
        <v>80.333363003200859</v>
      </c>
      <c r="M83" s="4">
        <v>3747.8883194444443</v>
      </c>
      <c r="N83" s="9" t="s">
        <v>29</v>
      </c>
      <c r="O83">
        <v>68.656250762939351</v>
      </c>
      <c r="P83">
        <v>3186.7702000000004</v>
      </c>
    </row>
    <row r="84" spans="11:16" x14ac:dyDescent="0.2">
      <c r="K84" s="9" t="s">
        <v>9</v>
      </c>
      <c r="L84" s="4">
        <v>132.95583801269521</v>
      </c>
      <c r="M84" s="4">
        <v>6092.8651125000006</v>
      </c>
      <c r="N84" s="9" t="s">
        <v>9</v>
      </c>
      <c r="O84">
        <v>89.420561896429973</v>
      </c>
      <c r="P84">
        <v>4723.6168194444454</v>
      </c>
    </row>
    <row r="85" spans="11:16" x14ac:dyDescent="0.2">
      <c r="K85" s="9" t="s">
        <v>12</v>
      </c>
      <c r="L85" s="4">
        <v>220.68650054931621</v>
      </c>
      <c r="M85" s="4">
        <v>13406.669055555554</v>
      </c>
      <c r="N85" s="9" t="s">
        <v>12</v>
      </c>
      <c r="O85">
        <v>220.47711435953764</v>
      </c>
      <c r="P85">
        <v>13654.80333333333</v>
      </c>
    </row>
    <row r="86" spans="11:16" x14ac:dyDescent="0.2">
      <c r="K86" s="9" t="s">
        <v>16</v>
      </c>
      <c r="L86" s="4">
        <v>971.30247497558548</v>
      </c>
      <c r="M86" s="4">
        <v>53516.767083333332</v>
      </c>
      <c r="N86" s="9" t="s">
        <v>15</v>
      </c>
      <c r="O86">
        <v>798.28842163085892</v>
      </c>
      <c r="P86">
        <v>39348.683887499996</v>
      </c>
    </row>
    <row r="87" spans="11:16" x14ac:dyDescent="0.2">
      <c r="K87" s="9" t="s">
        <v>15</v>
      </c>
      <c r="L87" s="4">
        <v>2480.3472671508739</v>
      </c>
      <c r="M87" s="4">
        <v>117030.91662499998</v>
      </c>
      <c r="N87" s="9" t="s">
        <v>16</v>
      </c>
      <c r="O87">
        <v>1208.2501831054649</v>
      </c>
      <c r="P87">
        <v>125937.09918749999</v>
      </c>
    </row>
    <row r="88" spans="11:16" x14ac:dyDescent="0.2">
      <c r="K88" s="9" t="s">
        <v>13</v>
      </c>
      <c r="L88" s="4">
        <v>2566.4351776123012</v>
      </c>
      <c r="M88" s="4">
        <v>102441.52750000001</v>
      </c>
      <c r="N88" s="9" t="s">
        <v>13</v>
      </c>
      <c r="O88">
        <v>2506.7116455078094</v>
      </c>
      <c r="P88">
        <v>102447.76775000001</v>
      </c>
    </row>
    <row r="90" spans="11:16" x14ac:dyDescent="0.2">
      <c r="L90" t="s">
        <v>39</v>
      </c>
      <c r="O90" t="s">
        <v>38</v>
      </c>
    </row>
    <row r="91" spans="11:16" x14ac:dyDescent="0.2">
      <c r="K91" s="9" t="s">
        <v>29</v>
      </c>
      <c r="L91" s="4">
        <v>3747.8883194444443</v>
      </c>
      <c r="M91" s="4"/>
      <c r="N91" s="9" t="s">
        <v>29</v>
      </c>
      <c r="O91">
        <v>3186.7702000000004</v>
      </c>
    </row>
    <row r="92" spans="11:16" x14ac:dyDescent="0.2">
      <c r="K92" s="9" t="s">
        <v>9</v>
      </c>
      <c r="L92" s="4">
        <v>6092.8651125000006</v>
      </c>
      <c r="M92" s="4"/>
      <c r="N92" s="9" t="s">
        <v>9</v>
      </c>
      <c r="O92">
        <v>4723.6168194444454</v>
      </c>
    </row>
    <row r="93" spans="11:16" x14ac:dyDescent="0.2">
      <c r="K93" s="9" t="s">
        <v>12</v>
      </c>
      <c r="L93" s="4">
        <v>13406.669055555554</v>
      </c>
      <c r="M93" s="4"/>
      <c r="N93" s="9" t="s">
        <v>12</v>
      </c>
      <c r="O93">
        <v>13654.80333333333</v>
      </c>
    </row>
    <row r="94" spans="11:16" x14ac:dyDescent="0.2">
      <c r="K94" s="9" t="s">
        <v>16</v>
      </c>
      <c r="L94" s="4">
        <v>53516.767083333332</v>
      </c>
      <c r="M94" s="4"/>
      <c r="N94" s="9" t="s">
        <v>15</v>
      </c>
      <c r="O94">
        <v>39348.683887499996</v>
      </c>
    </row>
    <row r="95" spans="11:16" x14ac:dyDescent="0.2">
      <c r="K95" s="9" t="s">
        <v>13</v>
      </c>
      <c r="L95" s="4">
        <v>102441.52750000001</v>
      </c>
      <c r="M95" s="4"/>
      <c r="N95" s="9" t="s">
        <v>13</v>
      </c>
      <c r="O95">
        <v>102447.76775000001</v>
      </c>
    </row>
    <row r="96" spans="11:16" x14ac:dyDescent="0.2">
      <c r="K96" s="9" t="s">
        <v>15</v>
      </c>
      <c r="L96" s="4">
        <v>117030.91662499998</v>
      </c>
      <c r="M96" s="4"/>
      <c r="N96" s="9" t="s">
        <v>16</v>
      </c>
      <c r="O96">
        <v>125937.09918749999</v>
      </c>
    </row>
    <row r="109" spans="11:14" x14ac:dyDescent="0.2">
      <c r="K109" s="19" t="s">
        <v>33</v>
      </c>
      <c r="L109" s="20" t="s">
        <v>41</v>
      </c>
      <c r="M109" s="21" t="s">
        <v>6</v>
      </c>
      <c r="N109" s="21"/>
    </row>
    <row r="110" spans="11:14" x14ac:dyDescent="0.2">
      <c r="K110" s="9" t="s">
        <v>7</v>
      </c>
      <c r="L110" s="16">
        <v>39.697688293456977</v>
      </c>
      <c r="M110" s="16">
        <v>1817.0137999999999</v>
      </c>
      <c r="N110" s="16"/>
    </row>
    <row r="111" spans="11:14" x14ac:dyDescent="0.2">
      <c r="K111" s="9" t="s">
        <v>8</v>
      </c>
      <c r="L111" s="16">
        <v>56.487001037597544</v>
      </c>
      <c r="M111" s="16">
        <v>2965.4521624999993</v>
      </c>
      <c r="N111" s="16"/>
    </row>
    <row r="112" spans="11:14" x14ac:dyDescent="0.2">
      <c r="K112" s="9" t="s">
        <v>29</v>
      </c>
      <c r="L112" s="22">
        <v>80.333363003200859</v>
      </c>
      <c r="M112" s="22">
        <v>3747.8883194444443</v>
      </c>
      <c r="N112" s="16"/>
    </row>
    <row r="113" spans="11:14" x14ac:dyDescent="0.2">
      <c r="K113" s="9" t="s">
        <v>11</v>
      </c>
      <c r="L113" s="16">
        <v>95.136848449706847</v>
      </c>
      <c r="M113" s="16">
        <v>4753.7819583333339</v>
      </c>
      <c r="N113" s="16"/>
    </row>
    <row r="114" spans="11:14" x14ac:dyDescent="0.2">
      <c r="K114" s="9" t="s">
        <v>9</v>
      </c>
      <c r="L114" s="16">
        <v>132.95583801269521</v>
      </c>
      <c r="M114" s="16">
        <v>6092.8651125000006</v>
      </c>
      <c r="N114" s="16"/>
    </row>
    <row r="115" spans="11:14" x14ac:dyDescent="0.2">
      <c r="K115" s="9" t="s">
        <v>12</v>
      </c>
      <c r="L115" s="16">
        <v>220.68650054931621</v>
      </c>
      <c r="M115" s="16">
        <v>13406.669055555554</v>
      </c>
      <c r="N115" s="16"/>
    </row>
    <row r="116" spans="11:14" x14ac:dyDescent="0.2">
      <c r="K116" s="9" t="s">
        <v>10</v>
      </c>
      <c r="L116" s="16">
        <v>232.9347746107311</v>
      </c>
      <c r="M116" s="16">
        <v>16276.569861111111</v>
      </c>
      <c r="N116" s="22"/>
    </row>
    <row r="117" spans="11:14" x14ac:dyDescent="0.2">
      <c r="K117" s="9" t="s">
        <v>18</v>
      </c>
      <c r="L117" s="16">
        <v>787.58787536621037</v>
      </c>
      <c r="M117" s="16">
        <v>57698.412916666675</v>
      </c>
      <c r="N117" s="16"/>
    </row>
    <row r="118" spans="11:14" x14ac:dyDescent="0.2">
      <c r="K118" s="9" t="s">
        <v>16</v>
      </c>
      <c r="L118" s="16">
        <v>1171.7097549438461</v>
      </c>
      <c r="M118" s="16">
        <v>53516.767083333332</v>
      </c>
      <c r="N118" s="16"/>
    </row>
    <row r="119" spans="11:14" x14ac:dyDescent="0.2">
      <c r="K119" s="9" t="s">
        <v>17</v>
      </c>
      <c r="L119" s="16">
        <v>2447.9214385986315</v>
      </c>
      <c r="M119" s="16">
        <v>110309.89892500002</v>
      </c>
      <c r="N119" s="16"/>
    </row>
    <row r="120" spans="11:14" x14ac:dyDescent="0.2">
      <c r="K120" s="9" t="s">
        <v>13</v>
      </c>
      <c r="L120" s="16">
        <v>2566.4351776123012</v>
      </c>
      <c r="M120" s="16">
        <v>102441.52750000001</v>
      </c>
      <c r="N120" s="16"/>
    </row>
    <row r="121" spans="11:14" x14ac:dyDescent="0.2">
      <c r="K121" s="23" t="s">
        <v>15</v>
      </c>
      <c r="L121" s="16">
        <v>2865.8108558654721</v>
      </c>
      <c r="M121" s="16">
        <v>117030.91662499998</v>
      </c>
      <c r="N121" s="16"/>
    </row>
    <row r="122" spans="11:14" x14ac:dyDescent="0.2">
      <c r="K122" s="23"/>
      <c r="L122" s="16"/>
      <c r="M122" s="16"/>
      <c r="N122" s="16"/>
    </row>
    <row r="124" spans="11:14" x14ac:dyDescent="0.2">
      <c r="L124">
        <f>CORREL(L110:L122,M110:M122)</f>
        <v>0.9862999355203258</v>
      </c>
    </row>
  </sheetData>
  <autoFilter ref="B3:E16" xr:uid="{17E37544-E9AD-194C-9B37-D319766FD23F}"/>
  <sortState xmlns:xlrd2="http://schemas.microsoft.com/office/spreadsheetml/2017/richdata2" ref="K110:M121">
    <sortCondition ref="L110:L121"/>
  </sortState>
  <mergeCells count="13">
    <mergeCell ref="H12:H14"/>
    <mergeCell ref="H9:H11"/>
    <mergeCell ref="H6:H8"/>
    <mergeCell ref="H3:H5"/>
    <mergeCell ref="H39:H41"/>
    <mergeCell ref="H36:H38"/>
    <mergeCell ref="H33:H35"/>
    <mergeCell ref="H30:H32"/>
    <mergeCell ref="H27:H29"/>
    <mergeCell ref="H24:H26"/>
    <mergeCell ref="H21:H23"/>
    <mergeCell ref="H18:H20"/>
    <mergeCell ref="H15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5AE9-B9AF-CB45-AF81-C73B00A5A49A}">
  <dimension ref="A1:I100"/>
  <sheetViews>
    <sheetView zoomScale="93" workbookViewId="0">
      <selection activeCell="F1" sqref="F1:I11"/>
    </sheetView>
  </sheetViews>
  <sheetFormatPr baseColWidth="10" defaultRowHeight="16" x14ac:dyDescent="0.2"/>
  <cols>
    <col min="1" max="1" width="18.33203125" bestFit="1" customWidth="1"/>
    <col min="2" max="2" width="6" style="1" bestFit="1" customWidth="1"/>
    <col min="3" max="3" width="4.5" bestFit="1" customWidth="1"/>
    <col min="4" max="4" width="8.83203125" bestFit="1" customWidth="1"/>
    <col min="5" max="5" width="8.1640625" customWidth="1"/>
    <col min="6" max="6" width="24.5" customWidth="1"/>
    <col min="7" max="7" width="17.1640625" customWidth="1"/>
  </cols>
  <sheetData>
    <row r="1" spans="1:9" x14ac:dyDescent="0.2">
      <c r="A1" t="s">
        <v>20</v>
      </c>
      <c r="B1" s="1">
        <v>153.80609130859301</v>
      </c>
      <c r="C1" s="1">
        <v>100.073120117187</v>
      </c>
      <c r="D1">
        <v>33703.4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20</v>
      </c>
      <c r="B2" s="1">
        <v>62.0253295898437</v>
      </c>
      <c r="C2" s="1">
        <v>57.22314453125</v>
      </c>
      <c r="D2">
        <v>2752.76</v>
      </c>
      <c r="F2" t="str">
        <f>TRIM(A1)</f>
        <v>k-nucleotide</v>
      </c>
      <c r="G2" s="1">
        <f>(SUM(B1:B10)-SMALL(B1:B10,1)-LARGE(B1:B10,1))/8</f>
        <v>64.259933471679659</v>
      </c>
      <c r="H2" s="1">
        <f t="shared" ref="H2:I2" si="0">(SUM(C1:C10)-SMALL(C1:C10,1)-LARGE(C1:C10,1))/8</f>
        <v>58.95587921142576</v>
      </c>
      <c r="I2" s="1">
        <f t="shared" si="0"/>
        <v>2933.3724999999995</v>
      </c>
    </row>
    <row r="3" spans="1:9" x14ac:dyDescent="0.2">
      <c r="A3" t="s">
        <v>20</v>
      </c>
      <c r="B3" s="1">
        <v>63.9292602539062</v>
      </c>
      <c r="C3" s="1">
        <v>58.7023315429687</v>
      </c>
      <c r="D3">
        <v>2899.81</v>
      </c>
      <c r="F3" t="str">
        <f>TRIM(A11)</f>
        <v>pidigits</v>
      </c>
      <c r="G3" s="1">
        <f>(SUM(B11:B20)-SMALL(B11:B20,1)-LARGE(B11:B20,1))/8</f>
        <v>8.9783782958984375</v>
      </c>
      <c r="H3" s="1">
        <f t="shared" ref="H3:I3" si="1">(SUM(C11:C20)-SMALL(C11:C20,1)-LARGE(C11:C20,1))/8</f>
        <v>7.915374755859375</v>
      </c>
      <c r="I3" s="1">
        <f t="shared" si="1"/>
        <v>680.04862500000002</v>
      </c>
    </row>
    <row r="4" spans="1:9" x14ac:dyDescent="0.2">
      <c r="A4" t="s">
        <v>20</v>
      </c>
      <c r="B4" s="1">
        <v>62.802001953125</v>
      </c>
      <c r="C4" s="1">
        <v>57.796875</v>
      </c>
      <c r="D4">
        <v>2801.65</v>
      </c>
      <c r="F4" t="str">
        <f>TRIM(A21)</f>
        <v>mandelbrot</v>
      </c>
      <c r="G4" s="1">
        <f>(SUM(B21:B30)-SMALL(B21:B30,1)-LARGE(B21:B30,1))/8</f>
        <v>26.222602844238239</v>
      </c>
      <c r="H4" s="1">
        <f t="shared" ref="H4:I4" si="2">(SUM(C21:C30)-SMALL(C21:C30,1)-LARGE(C21:C30,1))/8</f>
        <v>24.461669921874957</v>
      </c>
      <c r="I4" s="1">
        <f t="shared" si="2"/>
        <v>1111.4675000000002</v>
      </c>
    </row>
    <row r="5" spans="1:9" x14ac:dyDescent="0.2">
      <c r="A5" t="s">
        <v>20</v>
      </c>
      <c r="B5" s="1">
        <v>68.191955566406193</v>
      </c>
      <c r="C5" s="1">
        <v>62.0494384765625</v>
      </c>
      <c r="D5">
        <v>3213.49</v>
      </c>
      <c r="F5" t="str">
        <f>TRIM(A31)</f>
        <v>n-body</v>
      </c>
      <c r="G5" s="1">
        <f>(SUM(B31:B40)-SMALL(B31:B40,1)-LARGE(B31:B40,1))/8</f>
        <v>39.045951843261683</v>
      </c>
      <c r="H5" s="1">
        <f t="shared" ref="H5:I5" si="3">(SUM(C31:C40)-SMALL(C31:C40,1)-LARGE(C31:C40,1))/8</f>
        <v>34.413131713867173</v>
      </c>
      <c r="I5" s="1">
        <f t="shared" si="3"/>
        <v>2962.5750000000003</v>
      </c>
    </row>
    <row r="6" spans="1:9" x14ac:dyDescent="0.2">
      <c r="A6" t="s">
        <v>20</v>
      </c>
      <c r="B6" s="1">
        <v>61.663330078125</v>
      </c>
      <c r="C6" s="1">
        <v>56.8577270507812</v>
      </c>
      <c r="D6">
        <v>2779.47</v>
      </c>
      <c r="F6" t="str">
        <f>TRIM(A41)</f>
        <v>fannkuch-redux</v>
      </c>
      <c r="G6" s="1">
        <f>(SUM(B41:B50)-SMALL(B41:B50,1)-LARGE(B41:B50,1))/8</f>
        <v>178.22868347167937</v>
      </c>
      <c r="H6" s="1">
        <f t="shared" ref="H6:I6" si="4">(SUM(C41:C50)-SMALL(C41:C50,1)-LARGE(C41:C50,1))/8</f>
        <v>167.39804840087876</v>
      </c>
      <c r="I6" s="1">
        <f t="shared" si="4"/>
        <v>6927.0024999999996</v>
      </c>
    </row>
    <row r="7" spans="1:9" x14ac:dyDescent="0.2">
      <c r="A7" t="s">
        <v>20</v>
      </c>
      <c r="B7" s="1">
        <v>62.7262573242187</v>
      </c>
      <c r="C7" s="1">
        <v>57.7257690429687</v>
      </c>
      <c r="D7">
        <v>2831.04</v>
      </c>
      <c r="F7" t="str">
        <f>TRIM(A51)</f>
        <v>spectral-norm</v>
      </c>
      <c r="G7" s="1">
        <f>(SUM(B51:B60)-SMALL(B51:B60,1)-LARGE(B51:B60,1))/8</f>
        <v>7.1753387451171875</v>
      </c>
      <c r="H7" s="1">
        <f t="shared" ref="H7:I7" si="5">(SUM(C51:C60)-SMALL(C51:C60,1)-LARGE(C51:C60,1))/8</f>
        <v>6.7438507080078125</v>
      </c>
      <c r="I7" s="1">
        <f t="shared" si="5"/>
        <v>272.98962499999999</v>
      </c>
    </row>
    <row r="8" spans="1:9" x14ac:dyDescent="0.2">
      <c r="A8" t="s">
        <v>20</v>
      </c>
      <c r="B8" s="1">
        <v>63.6555786132812</v>
      </c>
      <c r="C8" s="1">
        <v>58.48583984375</v>
      </c>
      <c r="D8">
        <v>2887.31</v>
      </c>
      <c r="F8" t="str">
        <f>TRIM(A61)</f>
        <v>fasta</v>
      </c>
      <c r="G8" s="1">
        <f>(SUM(B61:B70)-SMALL(B61:B70,1)-LARGE(B61:B70,1))/8</f>
        <v>18.640197753906222</v>
      </c>
      <c r="H8" s="1">
        <f t="shared" ref="H8:I8" si="6">(SUM(C61:C70)-SMALL(C61:C70,1)-LARGE(C61:C70,1))/8</f>
        <v>17.097877502441385</v>
      </c>
      <c r="I8" s="1">
        <f t="shared" si="6"/>
        <v>958.712625</v>
      </c>
    </row>
    <row r="9" spans="1:9" x14ac:dyDescent="0.2">
      <c r="A9" t="s">
        <v>20</v>
      </c>
      <c r="B9" s="1">
        <v>65.9407958984375</v>
      </c>
      <c r="C9" s="1">
        <v>60.2374877929687</v>
      </c>
      <c r="D9">
        <v>3087.25</v>
      </c>
      <c r="F9" s="5" t="str">
        <f>TRIM(A71)</f>
        <v>binary-trees</v>
      </c>
      <c r="G9" s="1">
        <f>(SUM(B71:B80)-SMALL(B71:B80,1)-LARGE(B71:B80,1))/8</f>
        <v>25.523735046386683</v>
      </c>
      <c r="H9" s="1">
        <f t="shared" ref="H9:I9" si="7">(SUM(C71:C80)-SMALL(C71:C80,1)-LARGE(C71:C80,1))/8</f>
        <v>23.629272460937472</v>
      </c>
      <c r="I9" s="1">
        <f t="shared" si="7"/>
        <v>1012.1633750000002</v>
      </c>
    </row>
    <row r="10" spans="1:9" x14ac:dyDescent="0.2">
      <c r="A10" t="s">
        <v>20</v>
      </c>
      <c r="B10" s="1">
        <v>64.808288574218693</v>
      </c>
      <c r="C10" s="1">
        <v>59.4261474609375</v>
      </c>
      <c r="D10">
        <v>2966.96</v>
      </c>
      <c r="F10" t="str">
        <f>TRIM(A81)</f>
        <v>reverse-complement</v>
      </c>
      <c r="G10" s="1">
        <f>(SUM(B81:B90)-SMALL(B81:B90,1)-LARGE(B81:B90,1))/8</f>
        <v>6.0853118896484366</v>
      </c>
      <c r="H10" s="1">
        <f t="shared" ref="H10:I10" si="8">(SUM(C81:C90)-SMALL(C81:C90,1)-LARGE(C81:C90,1))/8</f>
        <v>5.4105148315429688</v>
      </c>
      <c r="I10" s="1">
        <f t="shared" si="8"/>
        <v>342.10900000000004</v>
      </c>
    </row>
    <row r="11" spans="1:9" x14ac:dyDescent="0.2">
      <c r="A11" t="s">
        <v>21</v>
      </c>
      <c r="B11" s="1">
        <v>9.9027099609375</v>
      </c>
      <c r="C11" s="1">
        <v>8.29168701171875</v>
      </c>
      <c r="D11">
        <v>1035.57</v>
      </c>
      <c r="E11" s="1"/>
      <c r="F11" t="str">
        <f>TRIM(A91)</f>
        <v>regex-redux</v>
      </c>
      <c r="G11" s="1">
        <f>(SUM(B91:B100)-SMALL(B91:B100,1)-LARGE(B91:B100,1))/8</f>
        <v>22.816749572753888</v>
      </c>
      <c r="H11" s="1">
        <f t="shared" ref="H11:I11" si="9">(SUM(C91:C100)-SMALL(C91:C100,1)-LARGE(C91:C100,1))/8</f>
        <v>21.204826354980433</v>
      </c>
      <c r="I11" s="1">
        <f t="shared" si="9"/>
        <v>969.69724999999971</v>
      </c>
    </row>
    <row r="12" spans="1:9" x14ac:dyDescent="0.2">
      <c r="A12" t="s">
        <v>21</v>
      </c>
      <c r="B12" s="1">
        <v>8.8670654296875</v>
      </c>
      <c r="C12" s="1">
        <v>7.8028564453125</v>
      </c>
      <c r="D12" s="1">
        <v>677.54700000000003</v>
      </c>
      <c r="E12" s="1"/>
      <c r="G12" s="1"/>
      <c r="H12" s="1"/>
      <c r="I12" s="1"/>
    </row>
    <row r="13" spans="1:9" x14ac:dyDescent="0.2">
      <c r="A13" t="s">
        <v>21</v>
      </c>
      <c r="B13" s="1">
        <v>9.034423828125</v>
      </c>
      <c r="C13" s="1">
        <v>7.96783447265625</v>
      </c>
      <c r="D13" s="1">
        <v>679.58199999999999</v>
      </c>
      <c r="G13" s="1"/>
      <c r="H13" s="1"/>
      <c r="I13" s="1"/>
    </row>
    <row r="14" spans="1:9" x14ac:dyDescent="0.2">
      <c r="A14" t="s">
        <v>21</v>
      </c>
      <c r="B14" s="1">
        <v>8.708984375</v>
      </c>
      <c r="C14" s="1">
        <v>7.6746826171875</v>
      </c>
      <c r="D14">
        <v>665.25</v>
      </c>
      <c r="G14" s="1"/>
      <c r="H14" s="1"/>
      <c r="I14" s="1"/>
    </row>
    <row r="15" spans="1:9" x14ac:dyDescent="0.2">
      <c r="A15" t="s">
        <v>21</v>
      </c>
      <c r="B15" s="1">
        <v>9.03759765625</v>
      </c>
      <c r="C15" s="1">
        <v>7.971923828125</v>
      </c>
      <c r="D15" s="1">
        <v>678.34199999999998</v>
      </c>
      <c r="G15" s="1"/>
      <c r="H15" s="1"/>
      <c r="I15" s="1"/>
    </row>
    <row r="16" spans="1:9" x14ac:dyDescent="0.2">
      <c r="A16" t="s">
        <v>21</v>
      </c>
      <c r="B16" s="1">
        <v>8.8048095703125</v>
      </c>
      <c r="C16" s="1">
        <v>7.76202392578125</v>
      </c>
      <c r="D16" s="1">
        <v>664.57399999999996</v>
      </c>
      <c r="E16" s="1"/>
      <c r="G16" s="1"/>
      <c r="H16" s="1"/>
      <c r="I16" s="1"/>
    </row>
    <row r="17" spans="1:9" x14ac:dyDescent="0.2">
      <c r="A17" t="s">
        <v>21</v>
      </c>
      <c r="B17" s="1">
        <v>8.9725341796875</v>
      </c>
      <c r="C17" s="1">
        <v>7.9105224609375</v>
      </c>
      <c r="D17" s="1">
        <v>679.10699999999997</v>
      </c>
      <c r="E17" s="1"/>
      <c r="G17" s="1"/>
      <c r="H17" s="1"/>
      <c r="I17" s="1"/>
    </row>
    <row r="18" spans="1:9" x14ac:dyDescent="0.2">
      <c r="A18" t="s">
        <v>21</v>
      </c>
      <c r="B18" s="1">
        <v>9.0987548828125</v>
      </c>
      <c r="C18" s="1">
        <v>8.01385498046875</v>
      </c>
      <c r="D18" s="1">
        <v>694.23599999999999</v>
      </c>
      <c r="E18" s="1"/>
      <c r="G18" s="1"/>
      <c r="H18" s="1"/>
      <c r="I18" s="1"/>
    </row>
    <row r="19" spans="1:9" x14ac:dyDescent="0.2">
      <c r="A19" t="s">
        <v>21</v>
      </c>
      <c r="B19" s="1">
        <v>8.98736572265625</v>
      </c>
      <c r="C19" s="1">
        <v>7.92291259765625</v>
      </c>
      <c r="D19" s="1">
        <v>688.53499999999997</v>
      </c>
      <c r="G19" s="1"/>
      <c r="H19" s="1"/>
      <c r="I19" s="1"/>
    </row>
    <row r="20" spans="1:9" x14ac:dyDescent="0.2">
      <c r="A20" t="s">
        <v>21</v>
      </c>
      <c r="B20" s="1">
        <v>9.02447509765625</v>
      </c>
      <c r="C20" s="1">
        <v>7.9710693359375</v>
      </c>
      <c r="D20">
        <v>677.79</v>
      </c>
      <c r="E20" s="1"/>
      <c r="G20" s="1"/>
      <c r="H20" s="1"/>
      <c r="I20" s="1"/>
    </row>
    <row r="21" spans="1:9" x14ac:dyDescent="0.2">
      <c r="A21" t="s">
        <v>22</v>
      </c>
      <c r="B21" s="1">
        <v>26.3833618164062</v>
      </c>
      <c r="C21" s="1">
        <v>24.5283813476562</v>
      </c>
      <c r="D21" s="1">
        <v>1175.69</v>
      </c>
      <c r="G21" s="1"/>
      <c r="H21" s="1"/>
      <c r="I21" s="1"/>
    </row>
    <row r="22" spans="1:9" x14ac:dyDescent="0.2">
      <c r="A22" t="s">
        <v>22</v>
      </c>
      <c r="B22" s="1">
        <v>26.3301391601562</v>
      </c>
      <c r="C22" s="1">
        <v>24.582763671875</v>
      </c>
      <c r="D22" s="1">
        <v>1111.19</v>
      </c>
      <c r="G22" s="1"/>
      <c r="H22" s="1"/>
      <c r="I22" s="1"/>
    </row>
    <row r="23" spans="1:9" x14ac:dyDescent="0.2">
      <c r="A23" t="s">
        <v>22</v>
      </c>
      <c r="B23" s="1">
        <v>26.41015625</v>
      </c>
      <c r="C23" s="1">
        <v>24.6529541015625</v>
      </c>
      <c r="D23">
        <v>1113.8699999999999</v>
      </c>
      <c r="G23" s="1"/>
      <c r="H23" s="1"/>
      <c r="I23" s="1"/>
    </row>
    <row r="24" spans="1:9" x14ac:dyDescent="0.2">
      <c r="A24" t="s">
        <v>22</v>
      </c>
      <c r="B24" s="1">
        <v>25.8877563476562</v>
      </c>
      <c r="C24" s="1">
        <v>24.14794921875</v>
      </c>
      <c r="D24">
        <v>1110.26</v>
      </c>
      <c r="G24" s="1"/>
      <c r="H24" s="1"/>
      <c r="I24" s="1"/>
    </row>
    <row r="25" spans="1:9" x14ac:dyDescent="0.2">
      <c r="A25" t="s">
        <v>22</v>
      </c>
      <c r="B25" s="1">
        <v>26.1604614257812</v>
      </c>
      <c r="C25" s="1">
        <v>24.4136352539062</v>
      </c>
      <c r="D25">
        <v>1110.23</v>
      </c>
      <c r="G25" s="1"/>
      <c r="H25" s="1"/>
      <c r="I25" s="1"/>
    </row>
    <row r="26" spans="1:9" x14ac:dyDescent="0.2">
      <c r="A26" t="s">
        <v>22</v>
      </c>
      <c r="B26" s="1">
        <v>26.0549926757812</v>
      </c>
      <c r="C26" s="1">
        <v>24.3175048828125</v>
      </c>
      <c r="D26" s="1">
        <v>1111.6300000000001</v>
      </c>
      <c r="G26" s="1"/>
      <c r="H26" s="1"/>
      <c r="I26" s="1"/>
    </row>
    <row r="27" spans="1:9" x14ac:dyDescent="0.2">
      <c r="A27" t="s">
        <v>22</v>
      </c>
      <c r="B27" s="1">
        <v>26.3175659179687</v>
      </c>
      <c r="C27" s="1">
        <v>24.5567016601562</v>
      </c>
      <c r="D27" s="1">
        <v>1111.3399999999999</v>
      </c>
      <c r="G27" s="1"/>
      <c r="H27" s="1"/>
      <c r="I27" s="1"/>
    </row>
    <row r="28" spans="1:9" x14ac:dyDescent="0.2">
      <c r="A28" t="s">
        <v>22</v>
      </c>
      <c r="B28" s="1">
        <v>26.2125854492187</v>
      </c>
      <c r="C28" s="1">
        <v>24.4650268554687</v>
      </c>
      <c r="D28" s="1">
        <v>1111.67</v>
      </c>
      <c r="G28" s="1"/>
      <c r="H28" s="1"/>
      <c r="I28" s="1"/>
    </row>
    <row r="29" spans="1:9" x14ac:dyDescent="0.2">
      <c r="A29" t="s">
        <v>22</v>
      </c>
      <c r="B29" s="1">
        <v>26.068603515625</v>
      </c>
      <c r="C29" s="1">
        <v>24.3198852539062</v>
      </c>
      <c r="D29">
        <v>1110.8800000000001</v>
      </c>
      <c r="G29" s="1"/>
      <c r="H29" s="1"/>
      <c r="I29" s="1"/>
    </row>
    <row r="30" spans="1:9" x14ac:dyDescent="0.2">
      <c r="A30" t="s">
        <v>22</v>
      </c>
      <c r="B30" s="1">
        <v>26.2531127929687</v>
      </c>
      <c r="C30" s="1">
        <v>24.5094604492187</v>
      </c>
      <c r="D30" s="1">
        <v>1110.9000000000001</v>
      </c>
      <c r="G30" s="1"/>
      <c r="H30" s="1"/>
      <c r="I30" s="1"/>
    </row>
    <row r="31" spans="1:9" x14ac:dyDescent="0.2">
      <c r="A31" t="s">
        <v>23</v>
      </c>
      <c r="B31" s="1">
        <v>39.4039306640625</v>
      </c>
      <c r="C31" s="1">
        <v>34.6034545898437</v>
      </c>
      <c r="D31">
        <v>3057.44</v>
      </c>
      <c r="G31" s="1"/>
      <c r="H31" s="1"/>
      <c r="I31" s="1"/>
    </row>
    <row r="32" spans="1:9" x14ac:dyDescent="0.2">
      <c r="A32" t="s">
        <v>23</v>
      </c>
      <c r="B32" s="1">
        <v>39.1868286132812</v>
      </c>
      <c r="C32" s="1">
        <v>34.5285034179687</v>
      </c>
      <c r="D32">
        <v>2966.16</v>
      </c>
      <c r="G32" s="1"/>
      <c r="H32" s="1"/>
      <c r="I32" s="1"/>
    </row>
    <row r="33" spans="1:9" x14ac:dyDescent="0.2">
      <c r="A33" t="s">
        <v>23</v>
      </c>
      <c r="B33" s="1">
        <v>39.1517944335937</v>
      </c>
      <c r="C33" s="1">
        <v>34.5308837890625</v>
      </c>
      <c r="D33">
        <v>2954.98</v>
      </c>
      <c r="G33" s="1"/>
      <c r="H33" s="1"/>
      <c r="I33" s="1"/>
    </row>
    <row r="34" spans="1:9" x14ac:dyDescent="0.2">
      <c r="A34" t="s">
        <v>23</v>
      </c>
      <c r="B34" s="1">
        <v>38.9464111328125</v>
      </c>
      <c r="C34" s="1">
        <v>34.308837890625</v>
      </c>
      <c r="D34">
        <v>2961.93</v>
      </c>
      <c r="G34" s="1"/>
      <c r="H34" s="1"/>
      <c r="I34" s="1"/>
    </row>
    <row r="35" spans="1:9" x14ac:dyDescent="0.2">
      <c r="A35" t="s">
        <v>23</v>
      </c>
      <c r="B35" s="1">
        <v>39.259521484375</v>
      </c>
      <c r="C35" s="1">
        <v>34.610595703125</v>
      </c>
      <c r="D35">
        <v>2964.76</v>
      </c>
      <c r="G35" s="1"/>
      <c r="H35" s="1"/>
      <c r="I35" s="1"/>
    </row>
    <row r="36" spans="1:9" x14ac:dyDescent="0.2">
      <c r="A36" t="s">
        <v>23</v>
      </c>
      <c r="B36" s="1">
        <v>38.9453735351562</v>
      </c>
      <c r="C36" s="1">
        <v>34.2723388671875</v>
      </c>
      <c r="D36">
        <v>2970.7</v>
      </c>
      <c r="G36" s="1"/>
      <c r="H36" s="1"/>
      <c r="I36" s="1"/>
    </row>
    <row r="37" spans="1:9" x14ac:dyDescent="0.2">
      <c r="A37" t="s">
        <v>23</v>
      </c>
      <c r="B37" s="1">
        <v>39.2416381835937</v>
      </c>
      <c r="C37" s="1">
        <v>34.5943603515625</v>
      </c>
      <c r="D37">
        <v>2966.18</v>
      </c>
      <c r="G37" s="1"/>
      <c r="H37" s="1"/>
      <c r="I37" s="1"/>
    </row>
    <row r="38" spans="1:9" x14ac:dyDescent="0.2">
      <c r="A38" t="s">
        <v>23</v>
      </c>
      <c r="B38" s="1">
        <v>38.775634765625</v>
      </c>
      <c r="C38" s="1">
        <v>34.1656494140625</v>
      </c>
      <c r="D38">
        <v>2958.81</v>
      </c>
      <c r="G38" s="1"/>
      <c r="H38" s="1"/>
      <c r="I38" s="1"/>
    </row>
    <row r="39" spans="1:9" x14ac:dyDescent="0.2">
      <c r="A39" t="s">
        <v>23</v>
      </c>
      <c r="B39" s="1">
        <v>38.8604125976562</v>
      </c>
      <c r="C39" s="1">
        <v>34.301025390625</v>
      </c>
      <c r="D39">
        <v>2955.28</v>
      </c>
      <c r="G39" s="1"/>
      <c r="H39" s="1"/>
      <c r="I39" s="1"/>
    </row>
    <row r="40" spans="1:9" x14ac:dyDescent="0.2">
      <c r="A40" t="s">
        <v>23</v>
      </c>
      <c r="B40" s="1">
        <v>38.630615234375</v>
      </c>
      <c r="C40" s="1">
        <v>34.0810546875</v>
      </c>
      <c r="D40">
        <v>2956.78</v>
      </c>
      <c r="G40" s="1"/>
      <c r="H40" s="1"/>
      <c r="I40" s="1"/>
    </row>
    <row r="41" spans="1:9" x14ac:dyDescent="0.2">
      <c r="A41" t="s">
        <v>19</v>
      </c>
      <c r="B41" s="1">
        <v>179.80352783203099</v>
      </c>
      <c r="C41" s="1">
        <v>168.77886962890599</v>
      </c>
      <c r="D41">
        <v>7037.51</v>
      </c>
      <c r="G41" s="1"/>
      <c r="H41" s="1"/>
      <c r="I41" s="1"/>
    </row>
    <row r="42" spans="1:9" x14ac:dyDescent="0.2">
      <c r="A42" t="s">
        <v>19</v>
      </c>
      <c r="B42" s="1">
        <v>178.78485107421801</v>
      </c>
      <c r="C42" s="1">
        <v>167.956298828125</v>
      </c>
      <c r="D42">
        <v>6919.03</v>
      </c>
      <c r="H42" s="1"/>
      <c r="I42" s="1"/>
    </row>
    <row r="43" spans="1:9" x14ac:dyDescent="0.2">
      <c r="A43" t="s">
        <v>19</v>
      </c>
      <c r="B43" s="1">
        <v>178.28875732421801</v>
      </c>
      <c r="C43" s="1">
        <v>167.453857421875</v>
      </c>
      <c r="D43">
        <v>6921.02</v>
      </c>
      <c r="G43" s="1"/>
      <c r="H43" s="1"/>
      <c r="I43" s="1"/>
    </row>
    <row r="44" spans="1:9" x14ac:dyDescent="0.2">
      <c r="A44" t="s">
        <v>19</v>
      </c>
      <c r="B44" s="1">
        <v>178.6728515625</v>
      </c>
      <c r="C44" s="1">
        <v>167.812744140625</v>
      </c>
      <c r="D44">
        <v>6926.14</v>
      </c>
      <c r="G44" s="1"/>
      <c r="H44" s="1"/>
      <c r="I44" s="1"/>
    </row>
    <row r="45" spans="1:9" x14ac:dyDescent="0.2">
      <c r="A45" t="s">
        <v>19</v>
      </c>
      <c r="B45" s="1">
        <v>178.43054199218699</v>
      </c>
      <c r="C45" s="1">
        <v>167.523193359375</v>
      </c>
      <c r="D45">
        <v>6957.7</v>
      </c>
      <c r="G45" s="1"/>
      <c r="H45" s="1"/>
      <c r="I45" s="1"/>
    </row>
    <row r="46" spans="1:9" x14ac:dyDescent="0.2">
      <c r="A46" t="s">
        <v>19</v>
      </c>
      <c r="B46" s="1">
        <v>178.13751220703099</v>
      </c>
      <c r="C46" s="1">
        <v>167.26763916015599</v>
      </c>
      <c r="D46">
        <v>6937.69</v>
      </c>
      <c r="G46" s="1"/>
      <c r="H46" s="1"/>
      <c r="I46" s="1"/>
    </row>
    <row r="47" spans="1:9" x14ac:dyDescent="0.2">
      <c r="A47" t="s">
        <v>19</v>
      </c>
      <c r="B47" s="1">
        <v>177.778076171875</v>
      </c>
      <c r="C47" s="1">
        <v>166.93121337890599</v>
      </c>
      <c r="D47">
        <v>6920.6</v>
      </c>
      <c r="G47" s="1"/>
      <c r="H47" s="1"/>
      <c r="I47" s="1"/>
    </row>
    <row r="48" spans="1:9" x14ac:dyDescent="0.2">
      <c r="A48" t="s">
        <v>19</v>
      </c>
      <c r="B48" s="1">
        <v>177.86669921875</v>
      </c>
      <c r="C48" s="1">
        <v>167.10906982421801</v>
      </c>
      <c r="D48">
        <v>6919.74</v>
      </c>
      <c r="G48" s="1"/>
      <c r="H48" s="1"/>
      <c r="I48" s="1"/>
    </row>
    <row r="49" spans="1:9" x14ac:dyDescent="0.2">
      <c r="A49" t="s">
        <v>19</v>
      </c>
      <c r="B49" s="1">
        <v>177.87017822265599</v>
      </c>
      <c r="C49" s="1">
        <v>167.13037109375</v>
      </c>
      <c r="D49">
        <v>6914.1</v>
      </c>
      <c r="G49" s="1"/>
      <c r="H49" s="1"/>
      <c r="I49" s="1"/>
    </row>
    <row r="50" spans="1:9" x14ac:dyDescent="0.2">
      <c r="A50" t="s">
        <v>19</v>
      </c>
      <c r="B50" s="1">
        <v>177.17218017578099</v>
      </c>
      <c r="C50" s="1">
        <v>166.45007324218699</v>
      </c>
      <c r="D50">
        <v>6914.08</v>
      </c>
      <c r="G50" s="1"/>
      <c r="H50" s="1"/>
      <c r="I50" s="1"/>
    </row>
    <row r="51" spans="1:9" x14ac:dyDescent="0.2">
      <c r="A51" t="s">
        <v>24</v>
      </c>
      <c r="B51" s="1">
        <v>7.2056884765625</v>
      </c>
      <c r="C51" s="1">
        <v>6.747314453125</v>
      </c>
      <c r="D51">
        <v>297.85000000000002</v>
      </c>
      <c r="E51" s="1"/>
      <c r="G51" s="1"/>
      <c r="H51" s="1"/>
      <c r="I51" s="1"/>
    </row>
    <row r="52" spans="1:9" x14ac:dyDescent="0.2">
      <c r="A52" t="s">
        <v>24</v>
      </c>
      <c r="B52" s="1">
        <v>7.1546630859375</v>
      </c>
      <c r="C52" s="1">
        <v>6.72076416015625</v>
      </c>
      <c r="D52" s="1">
        <v>271.84899999999999</v>
      </c>
      <c r="E52" s="1"/>
      <c r="H52" s="1"/>
      <c r="I52" s="1"/>
    </row>
    <row r="53" spans="1:9" x14ac:dyDescent="0.2">
      <c r="A53" t="s">
        <v>24</v>
      </c>
      <c r="B53" s="1">
        <v>7.2039794921875</v>
      </c>
      <c r="C53" s="1">
        <v>6.77880859375</v>
      </c>
      <c r="D53" s="1">
        <v>273.17200000000003</v>
      </c>
      <c r="E53" s="1"/>
      <c r="G53" s="1"/>
      <c r="H53" s="1"/>
      <c r="I53" s="1"/>
    </row>
    <row r="54" spans="1:9" x14ac:dyDescent="0.2">
      <c r="A54" t="s">
        <v>24</v>
      </c>
      <c r="B54" s="1">
        <v>7.1220703125</v>
      </c>
      <c r="C54" s="1">
        <v>6.70819091796875</v>
      </c>
      <c r="D54" s="1">
        <v>271.22699999999998</v>
      </c>
      <c r="E54" s="1"/>
      <c r="G54" s="1"/>
      <c r="H54" s="1"/>
      <c r="I54" s="1"/>
    </row>
    <row r="55" spans="1:9" x14ac:dyDescent="0.2">
      <c r="A55" t="s">
        <v>24</v>
      </c>
      <c r="B55" s="1">
        <v>7.19415283203125</v>
      </c>
      <c r="C55" s="1">
        <v>6.7513427734375</v>
      </c>
      <c r="D55" s="1">
        <v>273.63299999999998</v>
      </c>
      <c r="E55" s="1"/>
      <c r="G55" s="1"/>
      <c r="H55" s="1"/>
      <c r="I55" s="1"/>
    </row>
    <row r="56" spans="1:9" x14ac:dyDescent="0.2">
      <c r="A56" t="s">
        <v>24</v>
      </c>
      <c r="B56" s="1">
        <v>7.09918212890625</v>
      </c>
      <c r="C56" s="1">
        <v>6.68212890625</v>
      </c>
      <c r="D56" s="1">
        <v>271.09699999999998</v>
      </c>
      <c r="E56" s="1"/>
      <c r="G56" s="1"/>
      <c r="H56" s="1"/>
      <c r="I56" s="1"/>
    </row>
    <row r="57" spans="1:9" x14ac:dyDescent="0.2">
      <c r="A57" t="s">
        <v>24</v>
      </c>
      <c r="B57" s="1">
        <v>7.23187255859375</v>
      </c>
      <c r="C57" s="1">
        <v>6.783203125</v>
      </c>
      <c r="D57" s="1">
        <v>274.59300000000002</v>
      </c>
      <c r="E57" s="1"/>
      <c r="G57" s="1"/>
      <c r="H57" s="1"/>
      <c r="I57" s="1"/>
    </row>
    <row r="58" spans="1:9" x14ac:dyDescent="0.2">
      <c r="A58" t="s">
        <v>24</v>
      </c>
      <c r="B58" s="1">
        <v>7.1424560546875</v>
      </c>
      <c r="C58" s="1">
        <v>6.72344970703125</v>
      </c>
      <c r="D58" s="1">
        <v>272.14600000000002</v>
      </c>
      <c r="E58" s="1"/>
      <c r="G58" s="1"/>
      <c r="H58" s="1"/>
      <c r="I58" s="1"/>
    </row>
    <row r="59" spans="1:9" x14ac:dyDescent="0.2">
      <c r="A59" t="s">
        <v>24</v>
      </c>
      <c r="B59" s="1">
        <v>7.1478271484375</v>
      </c>
      <c r="C59" s="1">
        <v>6.73773193359375</v>
      </c>
      <c r="D59" s="1">
        <v>272.73700000000002</v>
      </c>
      <c r="E59" s="1"/>
      <c r="G59" s="1"/>
      <c r="H59" s="1"/>
      <c r="I59" s="1"/>
    </row>
    <row r="60" spans="1:9" x14ac:dyDescent="0.2">
      <c r="A60" t="s">
        <v>24</v>
      </c>
      <c r="B60" s="1">
        <v>7.25311279296875</v>
      </c>
      <c r="C60" s="1">
        <v>6.81048583984375</v>
      </c>
      <c r="D60">
        <v>274.56</v>
      </c>
      <c r="E60" s="1"/>
      <c r="G60" s="1"/>
      <c r="H60" s="1"/>
      <c r="I60" s="1"/>
    </row>
    <row r="61" spans="1:9" x14ac:dyDescent="0.2">
      <c r="A61" t="s">
        <v>25</v>
      </c>
      <c r="B61" s="1">
        <v>43.2864990234375</v>
      </c>
      <c r="C61" s="1">
        <v>38.416015625</v>
      </c>
      <c r="D61">
        <v>3089.79</v>
      </c>
      <c r="G61" s="1"/>
      <c r="H61" s="1"/>
      <c r="I61" s="1"/>
    </row>
    <row r="62" spans="1:9" x14ac:dyDescent="0.2">
      <c r="A62" t="s">
        <v>25</v>
      </c>
      <c r="B62" s="1">
        <v>18.0151977539062</v>
      </c>
      <c r="C62" s="1">
        <v>16.5691528320312</v>
      </c>
      <c r="D62" s="1">
        <v>906.52300000000002</v>
      </c>
      <c r="H62" s="1"/>
      <c r="I62" s="1"/>
    </row>
    <row r="63" spans="1:9" x14ac:dyDescent="0.2">
      <c r="A63" t="s">
        <v>25</v>
      </c>
      <c r="B63" s="1">
        <v>18.10888671875</v>
      </c>
      <c r="C63" s="1">
        <v>16.6356201171875</v>
      </c>
      <c r="D63" s="1">
        <v>913.06700000000001</v>
      </c>
      <c r="G63" s="1"/>
      <c r="H63" s="1"/>
      <c r="I63" s="1"/>
    </row>
    <row r="64" spans="1:9" x14ac:dyDescent="0.2">
      <c r="A64" t="s">
        <v>25</v>
      </c>
      <c r="B64" s="1">
        <v>17.6488037109375</v>
      </c>
      <c r="C64" s="1">
        <v>16.2243041992187</v>
      </c>
      <c r="D64" s="1">
        <v>884.72900000000004</v>
      </c>
      <c r="G64" s="1"/>
      <c r="H64" s="1"/>
      <c r="I64" s="1"/>
    </row>
    <row r="65" spans="1:9" x14ac:dyDescent="0.2">
      <c r="A65" t="s">
        <v>25</v>
      </c>
      <c r="B65" s="1">
        <v>18.2212524414062</v>
      </c>
      <c r="C65" s="1">
        <v>16.74365234375</v>
      </c>
      <c r="D65" s="1">
        <v>918.32899999999995</v>
      </c>
      <c r="G65" s="1"/>
      <c r="H65" s="1"/>
      <c r="I65" s="1"/>
    </row>
    <row r="66" spans="1:9" x14ac:dyDescent="0.2">
      <c r="A66" t="s">
        <v>25</v>
      </c>
      <c r="B66" s="1">
        <v>18.167236328125</v>
      </c>
      <c r="C66" s="1">
        <v>16.6939697265625</v>
      </c>
      <c r="D66" s="1">
        <v>910.75400000000002</v>
      </c>
      <c r="G66" s="1"/>
      <c r="H66" s="1"/>
      <c r="I66" s="1"/>
    </row>
    <row r="67" spans="1:9" x14ac:dyDescent="0.2">
      <c r="A67" t="s">
        <v>25</v>
      </c>
      <c r="B67" s="1">
        <v>23.2752075195312</v>
      </c>
      <c r="C67" s="1">
        <v>21.1181030273437</v>
      </c>
      <c r="D67">
        <v>1347.59</v>
      </c>
      <c r="G67" s="1"/>
      <c r="H67" s="1"/>
      <c r="I67" s="1"/>
    </row>
    <row r="68" spans="1:9" x14ac:dyDescent="0.2">
      <c r="A68" t="s">
        <v>25</v>
      </c>
      <c r="B68" s="1">
        <v>17.654296875</v>
      </c>
      <c r="C68" s="1">
        <v>16.2373657226562</v>
      </c>
      <c r="D68" s="1">
        <v>886.92600000000004</v>
      </c>
      <c r="G68" s="1"/>
      <c r="H68" s="1"/>
      <c r="I68" s="1"/>
    </row>
    <row r="69" spans="1:9" x14ac:dyDescent="0.2">
      <c r="A69" t="s">
        <v>25</v>
      </c>
      <c r="B69" s="1">
        <v>17.8556518554687</v>
      </c>
      <c r="C69" s="1">
        <v>16.4012451171875</v>
      </c>
      <c r="D69" s="1">
        <v>893.303</v>
      </c>
      <c r="G69" s="1"/>
      <c r="H69" s="1"/>
      <c r="I69" s="1"/>
    </row>
    <row r="70" spans="1:9" x14ac:dyDescent="0.2">
      <c r="A70" t="s">
        <v>25</v>
      </c>
      <c r="B70" s="1">
        <v>17.8238525390625</v>
      </c>
      <c r="C70" s="1">
        <v>16.3839111328125</v>
      </c>
      <c r="D70" s="1">
        <v>893.20899999999995</v>
      </c>
      <c r="G70" s="1"/>
      <c r="H70" s="1"/>
      <c r="I70" s="1"/>
    </row>
    <row r="71" spans="1:9" x14ac:dyDescent="0.2">
      <c r="A71" t="s">
        <v>26</v>
      </c>
      <c r="B71" s="1">
        <v>25.9702758789062</v>
      </c>
      <c r="C71" s="1">
        <v>24.01806640625</v>
      </c>
      <c r="D71" s="1">
        <v>1039.71</v>
      </c>
      <c r="G71" s="1"/>
      <c r="H71" s="1"/>
      <c r="I71" s="1"/>
    </row>
    <row r="72" spans="1:9" x14ac:dyDescent="0.2">
      <c r="A72" t="s">
        <v>26</v>
      </c>
      <c r="B72" s="1">
        <v>25.3159790039062</v>
      </c>
      <c r="C72" s="1">
        <v>23.3942260742187</v>
      </c>
      <c r="D72" s="1">
        <v>999.29600000000005</v>
      </c>
      <c r="H72" s="1"/>
      <c r="I72" s="1"/>
    </row>
    <row r="73" spans="1:9" x14ac:dyDescent="0.2">
      <c r="A73" t="s">
        <v>26</v>
      </c>
      <c r="B73" s="1">
        <v>25.3175048828125</v>
      </c>
      <c r="C73" s="1">
        <v>23.443359375</v>
      </c>
      <c r="D73" s="1">
        <v>1006.66</v>
      </c>
      <c r="G73" s="1"/>
      <c r="H73" s="1"/>
      <c r="I73" s="1"/>
    </row>
    <row r="74" spans="1:9" x14ac:dyDescent="0.2">
      <c r="A74" t="s">
        <v>26</v>
      </c>
      <c r="B74" s="1">
        <v>26.186767578125</v>
      </c>
      <c r="C74" s="1">
        <v>24.244384765625</v>
      </c>
      <c r="D74" s="1">
        <v>1048.3800000000001</v>
      </c>
      <c r="G74" s="1"/>
      <c r="H74" s="1"/>
      <c r="I74" s="1"/>
    </row>
    <row r="75" spans="1:9" x14ac:dyDescent="0.2">
      <c r="A75" t="s">
        <v>26</v>
      </c>
      <c r="B75" s="1">
        <v>25.4744873046875</v>
      </c>
      <c r="C75" s="1">
        <v>23.6087036132812</v>
      </c>
      <c r="D75" s="1">
        <v>998.52099999999996</v>
      </c>
      <c r="G75" s="1"/>
      <c r="H75" s="1"/>
      <c r="I75" s="1"/>
    </row>
    <row r="76" spans="1:9" x14ac:dyDescent="0.2">
      <c r="A76" t="s">
        <v>26</v>
      </c>
      <c r="B76" s="1">
        <v>25.427734375</v>
      </c>
      <c r="C76" s="1">
        <v>23.5486450195312</v>
      </c>
      <c r="D76" s="1">
        <v>997.221</v>
      </c>
      <c r="G76" s="1"/>
      <c r="H76" s="1"/>
      <c r="I76" s="1"/>
    </row>
    <row r="77" spans="1:9" x14ac:dyDescent="0.2">
      <c r="A77" t="s">
        <v>26</v>
      </c>
      <c r="B77" s="1">
        <v>25.5132446289062</v>
      </c>
      <c r="C77" s="1">
        <v>23.653564453125</v>
      </c>
      <c r="D77" s="1">
        <v>1000.04</v>
      </c>
      <c r="G77" s="1"/>
      <c r="H77" s="1"/>
      <c r="I77" s="1"/>
    </row>
    <row r="78" spans="1:9" x14ac:dyDescent="0.2">
      <c r="A78" t="s">
        <v>26</v>
      </c>
      <c r="B78" s="1">
        <v>25.0388793945312</v>
      </c>
      <c r="C78" s="1">
        <v>23.15185546875</v>
      </c>
      <c r="D78" s="1">
        <v>1005.15</v>
      </c>
      <c r="G78" s="1"/>
      <c r="H78" s="1"/>
      <c r="I78" s="1"/>
    </row>
    <row r="79" spans="1:9" x14ac:dyDescent="0.2">
      <c r="A79" t="s">
        <v>26</v>
      </c>
      <c r="B79" s="1">
        <v>25.1129760742187</v>
      </c>
      <c r="C79" s="1">
        <v>23.2528686523437</v>
      </c>
      <c r="D79" s="1">
        <v>1002.49</v>
      </c>
      <c r="G79" s="1"/>
      <c r="H79" s="1"/>
      <c r="I79" s="1"/>
    </row>
    <row r="80" spans="1:9" x14ac:dyDescent="0.2">
      <c r="A80" t="s">
        <v>26</v>
      </c>
      <c r="B80" s="1">
        <v>26.0576782226562</v>
      </c>
      <c r="C80" s="1">
        <v>24.11474609375</v>
      </c>
      <c r="D80" s="1">
        <v>1045.44</v>
      </c>
      <c r="G80" s="1"/>
      <c r="H80" s="1"/>
      <c r="I80" s="1"/>
    </row>
    <row r="81" spans="1:9" x14ac:dyDescent="0.2">
      <c r="A81" t="s">
        <v>27</v>
      </c>
      <c r="B81" s="1">
        <v>22.5175170898437</v>
      </c>
      <c r="C81" s="1">
        <v>13.5195922851562</v>
      </c>
      <c r="D81" s="1">
        <v>5167.0600000000004</v>
      </c>
      <c r="E81" s="1"/>
      <c r="G81" s="1"/>
      <c r="H81" s="1"/>
      <c r="I81" s="1"/>
    </row>
    <row r="82" spans="1:9" x14ac:dyDescent="0.2">
      <c r="A82" t="s">
        <v>27</v>
      </c>
      <c r="B82" s="1">
        <v>6.28997802734375</v>
      </c>
      <c r="C82" s="1">
        <v>5.5989990234375</v>
      </c>
      <c r="D82" s="1">
        <v>354.30500000000001</v>
      </c>
      <c r="E82" s="1"/>
      <c r="H82" s="1"/>
      <c r="I82" s="1"/>
    </row>
    <row r="83" spans="1:9" x14ac:dyDescent="0.2">
      <c r="A83" t="s">
        <v>27</v>
      </c>
      <c r="B83" s="1">
        <v>6.08184814453125</v>
      </c>
      <c r="C83" s="1">
        <v>5.4105224609375</v>
      </c>
      <c r="D83" s="1">
        <v>345.72</v>
      </c>
      <c r="E83" s="1"/>
      <c r="G83" s="1"/>
      <c r="H83" s="1"/>
      <c r="I83" s="1"/>
    </row>
    <row r="84" spans="1:9" x14ac:dyDescent="0.2">
      <c r="A84" t="s">
        <v>27</v>
      </c>
      <c r="B84" s="1">
        <v>6.0377197265625</v>
      </c>
      <c r="C84" s="1">
        <v>5.3707275390625</v>
      </c>
      <c r="D84" s="1">
        <v>334.06700000000001</v>
      </c>
      <c r="E84" s="1"/>
      <c r="G84" s="1"/>
      <c r="H84" s="1"/>
      <c r="I84" s="1"/>
    </row>
    <row r="85" spans="1:9" x14ac:dyDescent="0.2">
      <c r="A85" t="s">
        <v>27</v>
      </c>
      <c r="B85" s="1">
        <v>6.03497314453125</v>
      </c>
      <c r="C85" s="1">
        <v>5.3646240234375</v>
      </c>
      <c r="D85" s="1">
        <v>336.84899999999999</v>
      </c>
      <c r="E85" s="1"/>
      <c r="G85" s="1"/>
      <c r="H85" s="1"/>
      <c r="I85" s="1"/>
    </row>
    <row r="86" spans="1:9" x14ac:dyDescent="0.2">
      <c r="A86" t="s">
        <v>27</v>
      </c>
      <c r="B86" s="1">
        <v>5.97430419921875</v>
      </c>
      <c r="C86" s="1">
        <v>5.31951904296875</v>
      </c>
      <c r="D86" s="1">
        <v>334.30700000000002</v>
      </c>
      <c r="E86" s="1"/>
      <c r="G86" s="1"/>
      <c r="H86" s="1"/>
      <c r="I86" s="1"/>
    </row>
    <row r="87" spans="1:9" x14ac:dyDescent="0.2">
      <c r="A87" t="s">
        <v>27</v>
      </c>
      <c r="B87" s="1">
        <v>6.17498779296875</v>
      </c>
      <c r="C87" s="1">
        <v>5.47137451171875</v>
      </c>
      <c r="D87" s="1">
        <v>349.476</v>
      </c>
      <c r="G87" s="1"/>
      <c r="H87" s="1"/>
      <c r="I87" s="1"/>
    </row>
    <row r="88" spans="1:9" x14ac:dyDescent="0.2">
      <c r="A88" t="s">
        <v>27</v>
      </c>
      <c r="B88" s="1">
        <v>5.95819091796875</v>
      </c>
      <c r="C88" s="1">
        <v>5.304443359375</v>
      </c>
      <c r="D88" s="1">
        <v>333.11500000000001</v>
      </c>
      <c r="E88" s="1"/>
      <c r="G88" s="1"/>
      <c r="H88" s="1"/>
      <c r="I88" s="1"/>
    </row>
    <row r="89" spans="1:9" x14ac:dyDescent="0.2">
      <c r="A89" t="s">
        <v>27</v>
      </c>
      <c r="B89" s="1">
        <v>5.96881103515625</v>
      </c>
      <c r="C89" s="1">
        <v>5.30853271484375</v>
      </c>
      <c r="D89" s="1">
        <v>337.3</v>
      </c>
      <c r="E89" s="1"/>
      <c r="G89" s="1"/>
      <c r="H89" s="1"/>
      <c r="I89" s="1"/>
    </row>
    <row r="90" spans="1:9" x14ac:dyDescent="0.2">
      <c r="A90" t="s">
        <v>27</v>
      </c>
      <c r="B90" s="1">
        <v>6.119873046875</v>
      </c>
      <c r="C90" s="1">
        <v>5.4398193359375</v>
      </c>
      <c r="D90" s="1">
        <v>344.84800000000001</v>
      </c>
      <c r="E90" s="1"/>
      <c r="G90" s="1"/>
      <c r="H90" s="1"/>
      <c r="I90" s="1"/>
    </row>
    <row r="91" spans="1:9" x14ac:dyDescent="0.2">
      <c r="A91" t="s">
        <v>28</v>
      </c>
      <c r="B91" s="1">
        <v>27.1721801757812</v>
      </c>
      <c r="C91" s="1">
        <v>22.2332763671875</v>
      </c>
      <c r="D91">
        <v>3044.78</v>
      </c>
      <c r="G91" s="1"/>
      <c r="H91" s="1"/>
      <c r="I91" s="1"/>
    </row>
    <row r="92" spans="1:9" x14ac:dyDescent="0.2">
      <c r="A92" t="s">
        <v>28</v>
      </c>
      <c r="B92" s="1">
        <v>22.9166870117187</v>
      </c>
      <c r="C92" s="1">
        <v>21.3098754882812</v>
      </c>
      <c r="D92" s="1">
        <v>970.30899999999997</v>
      </c>
      <c r="H92" s="1"/>
      <c r="I92" s="1"/>
    </row>
    <row r="93" spans="1:9" x14ac:dyDescent="0.2">
      <c r="A93" t="s">
        <v>28</v>
      </c>
      <c r="B93" s="1">
        <v>22.814208984375</v>
      </c>
      <c r="C93" s="1">
        <v>21.2099609375</v>
      </c>
      <c r="D93" s="1">
        <v>968.03800000000001</v>
      </c>
      <c r="G93" s="1"/>
      <c r="H93" s="1"/>
      <c r="I93" s="1"/>
    </row>
    <row r="94" spans="1:9" x14ac:dyDescent="0.2">
      <c r="A94" t="s">
        <v>28</v>
      </c>
      <c r="B94" s="1">
        <v>22.8339233398437</v>
      </c>
      <c r="C94" s="1">
        <v>21.2185668945312</v>
      </c>
      <c r="D94">
        <v>966.92</v>
      </c>
      <c r="G94" s="1"/>
      <c r="H94" s="1"/>
      <c r="I94" s="1"/>
    </row>
    <row r="95" spans="1:9" x14ac:dyDescent="0.2">
      <c r="A95" t="s">
        <v>28</v>
      </c>
      <c r="B95" s="1">
        <v>22.8018798828125</v>
      </c>
      <c r="C95" s="1">
        <v>21.1924438476562</v>
      </c>
      <c r="D95" s="1">
        <v>970.14599999999996</v>
      </c>
      <c r="G95" s="1"/>
      <c r="H95" s="1"/>
      <c r="I95" s="1"/>
    </row>
    <row r="96" spans="1:9" x14ac:dyDescent="0.2">
      <c r="A96" t="s">
        <v>28</v>
      </c>
      <c r="B96" s="1">
        <v>23.02197265625</v>
      </c>
      <c r="C96" s="1">
        <v>21.3946533203125</v>
      </c>
      <c r="D96" s="1">
        <v>984.00900000000001</v>
      </c>
      <c r="G96" s="1"/>
      <c r="H96" s="1"/>
      <c r="I96" s="1"/>
    </row>
    <row r="97" spans="1:9" x14ac:dyDescent="0.2">
      <c r="A97" t="s">
        <v>28</v>
      </c>
      <c r="B97" s="1">
        <v>22.708740234375</v>
      </c>
      <c r="C97" s="1">
        <v>21.0941162109375</v>
      </c>
      <c r="D97" s="1">
        <v>964.62599999999998</v>
      </c>
      <c r="G97" s="1"/>
      <c r="H97" s="1"/>
      <c r="I97" s="1"/>
    </row>
    <row r="98" spans="1:9" x14ac:dyDescent="0.2">
      <c r="A98" t="s">
        <v>28</v>
      </c>
      <c r="B98" s="1">
        <v>22.7118530273437</v>
      </c>
      <c r="C98" s="1">
        <v>21.1092529296875</v>
      </c>
      <c r="D98">
        <v>967.13</v>
      </c>
      <c r="G98" s="1"/>
      <c r="H98" s="1"/>
      <c r="I98" s="1"/>
    </row>
    <row r="99" spans="1:9" x14ac:dyDescent="0.2">
      <c r="A99" t="s">
        <v>28</v>
      </c>
      <c r="B99" s="1">
        <v>22.7247314453125</v>
      </c>
      <c r="C99" s="1">
        <v>21.1083374023437</v>
      </c>
      <c r="D99" s="1">
        <v>966.06700000000001</v>
      </c>
      <c r="G99" s="1"/>
      <c r="H99" s="1"/>
      <c r="I99" s="1"/>
    </row>
    <row r="100" spans="1:9" x14ac:dyDescent="0.2">
      <c r="A100" t="s">
        <v>28</v>
      </c>
      <c r="B100" s="1">
        <v>22.70458984375</v>
      </c>
      <c r="C100" s="1">
        <v>21.0955200195312</v>
      </c>
      <c r="D100" s="1">
        <v>964.95899999999995</v>
      </c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C40F-40E3-1040-B17B-84908083FB92}">
  <dimension ref="A1:I100"/>
  <sheetViews>
    <sheetView topLeftCell="A93" workbookViewId="0">
      <selection activeCell="K30" sqref="K30"/>
    </sheetView>
  </sheetViews>
  <sheetFormatPr baseColWidth="10" defaultRowHeight="16" x14ac:dyDescent="0.2"/>
  <cols>
    <col min="1" max="1" width="18.33203125" bestFit="1" customWidth="1"/>
    <col min="2" max="3" width="4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20</v>
      </c>
      <c r="B1" s="1">
        <v>73.9140625</v>
      </c>
      <c r="C1" s="1">
        <v>65.9169921875</v>
      </c>
      <c r="D1">
        <v>3716.26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20</v>
      </c>
      <c r="B2" s="1">
        <v>72.57080078125</v>
      </c>
      <c r="C2" s="1">
        <v>64.738708496093693</v>
      </c>
      <c r="D2">
        <v>3606.54</v>
      </c>
      <c r="F2" t="str">
        <f>TRIM(A1)</f>
        <v>k-nucleotide</v>
      </c>
      <c r="G2" s="1">
        <f>(SUM(B1:B10)-SMALL(B1:B10,1)-LARGE(B1:B10,1))/8</f>
        <v>72.408050537109347</v>
      </c>
      <c r="H2" s="1">
        <f t="shared" ref="H2:I2" si="0">(SUM(C1:C10)-SMALL(C1:C10,1)-LARGE(C1:C10,1))/8</f>
        <v>64.580093383789034</v>
      </c>
      <c r="I2" s="1">
        <f t="shared" si="0"/>
        <v>3616.2774999999992</v>
      </c>
    </row>
    <row r="3" spans="1:9" x14ac:dyDescent="0.2">
      <c r="A3" t="s">
        <v>20</v>
      </c>
      <c r="B3" s="1">
        <v>72.08251953125</v>
      </c>
      <c r="C3" s="1">
        <v>64.288024902343693</v>
      </c>
      <c r="D3">
        <v>3561.62</v>
      </c>
      <c r="F3" t="str">
        <f>TRIM(A11)</f>
        <v>pidigits</v>
      </c>
      <c r="G3" s="1">
        <f>(SUM(B11:B20)-SMALL(B11:B20,1)-LARGE(B11:B20,1))/8</f>
        <v>8.7069625854492188</v>
      </c>
      <c r="H3" s="1">
        <f t="shared" ref="H3:I3" si="1">(SUM(C11:C20)-SMALL(C11:C20,1)-LARGE(C11:C20,1))/8</f>
        <v>7.6843109130859375</v>
      </c>
      <c r="I3" s="1">
        <f t="shared" si="1"/>
        <v>655.36350000000016</v>
      </c>
    </row>
    <row r="4" spans="1:9" x14ac:dyDescent="0.2">
      <c r="A4" t="s">
        <v>20</v>
      </c>
      <c r="B4" s="1">
        <v>72.800048828125</v>
      </c>
      <c r="C4" s="1">
        <v>64.901916503906193</v>
      </c>
      <c r="D4">
        <v>3634.7</v>
      </c>
      <c r="F4" t="str">
        <f>TRIM(A21)</f>
        <v>mandelbrot</v>
      </c>
      <c r="G4" s="1">
        <f>(SUM(B21:B30)-SMALL(B21:B30,1)-LARGE(B21:B30,1))/8</f>
        <v>23.469322204589808</v>
      </c>
      <c r="H4" s="1">
        <f t="shared" ref="H4:I4" si="2">(SUM(C21:C30)-SMALL(C21:C30,1)-LARGE(C21:C30,1))/8</f>
        <v>21.979797363281236</v>
      </c>
      <c r="I4" s="1">
        <f t="shared" si="2"/>
        <v>943.72537499999976</v>
      </c>
    </row>
    <row r="5" spans="1:9" x14ac:dyDescent="0.2">
      <c r="A5" t="s">
        <v>20</v>
      </c>
      <c r="B5" s="1">
        <v>71.365417480468693</v>
      </c>
      <c r="C5" s="1">
        <v>63.67578125</v>
      </c>
      <c r="D5">
        <v>3537.16</v>
      </c>
      <c r="F5" t="str">
        <f>TRIM(A31)</f>
        <v>n-body</v>
      </c>
      <c r="G5" s="1">
        <f>(SUM(B31:B40)-SMALL(B31:B40,1)-LARGE(B31:B40,1))/8</f>
        <v>40.119979858398395</v>
      </c>
      <c r="H5" s="1">
        <f t="shared" ref="H5:I5" si="3">(SUM(C31:C40)-SMALL(C31:C40,1)-LARGE(C31:C40,1))/8</f>
        <v>35.363197326660135</v>
      </c>
      <c r="I5" s="1">
        <f t="shared" si="3"/>
        <v>3046.3449999999993</v>
      </c>
    </row>
    <row r="6" spans="1:9" x14ac:dyDescent="0.2">
      <c r="A6" t="s">
        <v>20</v>
      </c>
      <c r="B6" s="1">
        <v>72.9263916015625</v>
      </c>
      <c r="C6" s="1">
        <v>65.034423828125</v>
      </c>
      <c r="D6">
        <v>3663.98</v>
      </c>
      <c r="F6" t="str">
        <f>TRIM(A41)</f>
        <v>fannkuch-redux</v>
      </c>
      <c r="G6" s="1">
        <f>(SUM(B41:B50)-SMALL(B41:B50,1)-LARGE(B41:B50,1))/8</f>
        <v>191.80071258544865</v>
      </c>
      <c r="H6" s="1">
        <f t="shared" ref="H6:I6" si="4">(SUM(C41:C50)-SMALL(C41:C50,1)-LARGE(C41:C50,1))/8</f>
        <v>179.59070587158166</v>
      </c>
      <c r="I6" s="1">
        <f t="shared" si="4"/>
        <v>7781.6524999999974</v>
      </c>
    </row>
    <row r="7" spans="1:9" x14ac:dyDescent="0.2">
      <c r="A7" t="s">
        <v>20</v>
      </c>
      <c r="B7" s="1">
        <v>71.783874511718693</v>
      </c>
      <c r="C7" s="1">
        <v>64.031188964843693</v>
      </c>
      <c r="D7">
        <v>3589.58</v>
      </c>
      <c r="F7" t="str">
        <f>TRIM(A51)</f>
        <v>spectral-norm</v>
      </c>
      <c r="G7" s="1">
        <f>(SUM(B51:B60)-SMALL(B51:B60,1)-LARGE(B51:B60,1))/8</f>
        <v>8.2859420776367188</v>
      </c>
      <c r="H7" s="1">
        <f t="shared" ref="H7:I7" si="5">(SUM(C51:C60)-SMALL(C51:C60,1)-LARGE(C51:C60,1))/8</f>
        <v>7.638763427734375</v>
      </c>
      <c r="I7" s="1">
        <f t="shared" si="5"/>
        <v>412.17700000000002</v>
      </c>
    </row>
    <row r="8" spans="1:9" x14ac:dyDescent="0.2">
      <c r="A8" t="s">
        <v>20</v>
      </c>
      <c r="B8" s="1">
        <v>71.988220214843693</v>
      </c>
      <c r="C8" s="1">
        <v>64.23388671875</v>
      </c>
      <c r="D8">
        <v>3592.94</v>
      </c>
      <c r="F8" t="str">
        <f>TRIM(A61)</f>
        <v>fasta</v>
      </c>
      <c r="G8" s="1">
        <f>(SUM(B61:B70)-SMALL(B61:B70,1)-LARGE(B61:B70,1))/8</f>
        <v>28.186729431152322</v>
      </c>
      <c r="H8" s="1">
        <f t="shared" ref="H8:I8" si="6">(SUM(C61:C70)-SMALL(C61:C70,1)-LARGE(C61:C70,1))/8</f>
        <v>26.235687255859354</v>
      </c>
      <c r="I8" s="1">
        <f t="shared" si="6"/>
        <v>1223.1687500000003</v>
      </c>
    </row>
    <row r="9" spans="1:9" x14ac:dyDescent="0.2">
      <c r="A9" t="s">
        <v>20</v>
      </c>
      <c r="B9" s="1">
        <v>72.838623046875</v>
      </c>
      <c r="C9" s="1">
        <v>64.96630859375</v>
      </c>
      <c r="D9">
        <v>3658.07</v>
      </c>
      <c r="F9" s="5" t="str">
        <f>TRIM(A71)</f>
        <v>binary-trees</v>
      </c>
      <c r="G9" s="1">
        <f>(SUM(B71:B80)-SMALL(B71:B80,1)-LARGE(B71:B80,1))/8</f>
        <v>25.931900024414041</v>
      </c>
      <c r="H9" s="1">
        <f t="shared" ref="H9:I9" si="7">(SUM(C71:C80)-SMALL(C71:C80,1)-LARGE(C71:C80,1))/8</f>
        <v>23.983398437499972</v>
      </c>
      <c r="I9" s="1">
        <f t="shared" si="7"/>
        <v>1040.60375</v>
      </c>
    </row>
    <row r="10" spans="1:9" x14ac:dyDescent="0.2">
      <c r="A10" t="s">
        <v>20</v>
      </c>
      <c r="B10" s="1">
        <v>72.27392578125</v>
      </c>
      <c r="C10" s="1">
        <v>64.4462890625</v>
      </c>
      <c r="D10">
        <v>3622.79</v>
      </c>
      <c r="F10" t="str">
        <f>TRIM(A81)</f>
        <v>reverse-complement</v>
      </c>
      <c r="G10" s="1">
        <f>(SUM(B81:B90)-SMALL(B81:B90,1)-LARGE(B81:B90,1))/8</f>
        <v>7.5371017456054688</v>
      </c>
      <c r="H10" s="1">
        <f t="shared" ref="H10:I10" si="8">(SUM(C81:C90)-SMALL(C81:C90,1)-LARGE(C81:C90,1))/8</f>
        <v>6.7349395751953125</v>
      </c>
      <c r="I10" s="1">
        <f t="shared" si="8"/>
        <v>436.77075000000008</v>
      </c>
    </row>
    <row r="11" spans="1:9" x14ac:dyDescent="0.2">
      <c r="A11" t="s">
        <v>21</v>
      </c>
      <c r="B11" s="1">
        <v>9.60736083984375</v>
      </c>
      <c r="C11" s="1">
        <v>8.26507568359375</v>
      </c>
      <c r="D11">
        <v>861.38800000000003</v>
      </c>
      <c r="F11" t="str">
        <f>TRIM(A91)</f>
        <v>regex-redux</v>
      </c>
      <c r="G11" s="1">
        <f>(SUM(B91:B100)-SMALL(B91:B100,1)-LARGE(B91:B100,1))/8</f>
        <v>158.42330932617151</v>
      </c>
      <c r="H11" s="1">
        <f t="shared" ref="H11:I11" si="9">(SUM(C91:C100)-SMALL(C91:C100,1)-LARGE(C91:C100,1))/8</f>
        <v>142.94568634033163</v>
      </c>
      <c r="I11" s="1">
        <f t="shared" si="9"/>
        <v>10498.4375</v>
      </c>
    </row>
    <row r="12" spans="1:9" x14ac:dyDescent="0.2">
      <c r="A12" t="s">
        <v>21</v>
      </c>
      <c r="B12" s="1">
        <v>8.78729248046875</v>
      </c>
      <c r="C12" s="1">
        <v>7.7484130859375</v>
      </c>
      <c r="D12">
        <v>666.06299999999999</v>
      </c>
    </row>
    <row r="13" spans="1:9" x14ac:dyDescent="0.2">
      <c r="A13" t="s">
        <v>21</v>
      </c>
      <c r="B13" s="1">
        <v>8.36151123046875</v>
      </c>
      <c r="C13" s="1">
        <v>7.3438720703125</v>
      </c>
      <c r="D13">
        <v>645.51300000000003</v>
      </c>
    </row>
    <row r="14" spans="1:9" x14ac:dyDescent="0.2">
      <c r="A14" t="s">
        <v>21</v>
      </c>
      <c r="B14" s="1">
        <v>8.790771484375</v>
      </c>
      <c r="C14" s="1">
        <v>7.75799560546875</v>
      </c>
      <c r="D14">
        <v>663.399</v>
      </c>
    </row>
    <row r="15" spans="1:9" x14ac:dyDescent="0.2">
      <c r="A15" t="s">
        <v>21</v>
      </c>
      <c r="B15" s="1">
        <v>8.454345703125</v>
      </c>
      <c r="C15" s="1">
        <v>7.46832275390625</v>
      </c>
      <c r="D15">
        <v>633.32100000000003</v>
      </c>
    </row>
    <row r="16" spans="1:9" x14ac:dyDescent="0.2">
      <c r="A16" t="s">
        <v>21</v>
      </c>
      <c r="B16" s="1">
        <v>8.79962158203125</v>
      </c>
      <c r="C16" s="1">
        <v>7.73681640625</v>
      </c>
      <c r="D16">
        <v>667.84400000000005</v>
      </c>
    </row>
    <row r="17" spans="1:4" x14ac:dyDescent="0.2">
      <c r="A17" t="s">
        <v>21</v>
      </c>
      <c r="B17" s="1">
        <v>8.83746337890625</v>
      </c>
      <c r="C17" s="1">
        <v>7.8155517578125</v>
      </c>
      <c r="D17">
        <v>651.35299999999995</v>
      </c>
    </row>
    <row r="18" spans="1:4" x14ac:dyDescent="0.2">
      <c r="A18" t="s">
        <v>21</v>
      </c>
      <c r="B18" s="1">
        <v>8.44110107421875</v>
      </c>
      <c r="C18" s="1">
        <v>7.45751953125</v>
      </c>
      <c r="D18">
        <v>638.82799999999997</v>
      </c>
    </row>
    <row r="19" spans="1:4" x14ac:dyDescent="0.2">
      <c r="A19" t="s">
        <v>21</v>
      </c>
      <c r="B19" s="1">
        <v>8.73809814453125</v>
      </c>
      <c r="C19" s="1">
        <v>7.69744873046875</v>
      </c>
      <c r="D19">
        <v>661.76499999999999</v>
      </c>
    </row>
    <row r="20" spans="1:4" x14ac:dyDescent="0.2">
      <c r="A20" t="s">
        <v>21</v>
      </c>
      <c r="B20" s="1">
        <v>8.8070068359375</v>
      </c>
      <c r="C20" s="1">
        <v>7.79241943359375</v>
      </c>
      <c r="D20">
        <v>648.14300000000003</v>
      </c>
    </row>
    <row r="21" spans="1:4" x14ac:dyDescent="0.2">
      <c r="A21" t="s">
        <v>22</v>
      </c>
      <c r="B21" s="1">
        <v>24.8150024414062</v>
      </c>
      <c r="C21" s="1">
        <v>22.4580078125</v>
      </c>
      <c r="D21">
        <v>1497.92</v>
      </c>
    </row>
    <row r="22" spans="1:4" x14ac:dyDescent="0.2">
      <c r="A22" t="s">
        <v>22</v>
      </c>
      <c r="B22" s="1">
        <v>23.5997314453125</v>
      </c>
      <c r="C22" s="1">
        <v>22.090087890625</v>
      </c>
      <c r="D22">
        <v>951.88900000000001</v>
      </c>
    </row>
    <row r="23" spans="1:4" x14ac:dyDescent="0.2">
      <c r="A23" t="s">
        <v>22</v>
      </c>
      <c r="B23" s="1">
        <v>23.485595703125</v>
      </c>
      <c r="C23" s="1">
        <v>22.0079956054687</v>
      </c>
      <c r="D23">
        <v>941.27599999999995</v>
      </c>
    </row>
    <row r="24" spans="1:4" x14ac:dyDescent="0.2">
      <c r="A24" t="s">
        <v>22</v>
      </c>
      <c r="B24" s="1">
        <v>23.5032348632812</v>
      </c>
      <c r="C24" s="1">
        <v>22.0062255859375</v>
      </c>
      <c r="D24">
        <v>943.97199999999998</v>
      </c>
    </row>
    <row r="25" spans="1:4" x14ac:dyDescent="0.2">
      <c r="A25" t="s">
        <v>22</v>
      </c>
      <c r="B25" s="1">
        <v>23.4027099609375</v>
      </c>
      <c r="C25" s="1">
        <v>21.9222412109375</v>
      </c>
      <c r="D25">
        <v>942.98400000000004</v>
      </c>
    </row>
    <row r="26" spans="1:4" x14ac:dyDescent="0.2">
      <c r="A26" t="s">
        <v>22</v>
      </c>
      <c r="B26" s="1">
        <v>23.4254760742187</v>
      </c>
      <c r="C26" s="1">
        <v>21.9308471679687</v>
      </c>
      <c r="D26">
        <v>943.476</v>
      </c>
    </row>
    <row r="27" spans="1:4" x14ac:dyDescent="0.2">
      <c r="A27" t="s">
        <v>22</v>
      </c>
      <c r="B27" s="1">
        <v>23.4627075195312</v>
      </c>
      <c r="C27" s="1">
        <v>21.9744873046875</v>
      </c>
      <c r="D27">
        <v>941.904</v>
      </c>
    </row>
    <row r="28" spans="1:4" x14ac:dyDescent="0.2">
      <c r="A28" t="s">
        <v>22</v>
      </c>
      <c r="B28" s="1">
        <v>23.4351196289062</v>
      </c>
      <c r="C28" s="1">
        <v>21.9541015625</v>
      </c>
      <c r="D28">
        <v>942.07399999999996</v>
      </c>
    </row>
    <row r="29" spans="1:4" x14ac:dyDescent="0.2">
      <c r="A29" t="s">
        <v>22</v>
      </c>
      <c r="B29" s="1">
        <v>23.41259765625</v>
      </c>
      <c r="C29" s="1">
        <v>21.9266357421875</v>
      </c>
      <c r="D29">
        <v>941.21799999999996</v>
      </c>
    </row>
    <row r="30" spans="1:4" x14ac:dyDescent="0.2">
      <c r="A30" t="s">
        <v>22</v>
      </c>
      <c r="B30" s="1">
        <v>23.4301147460937</v>
      </c>
      <c r="C30" s="1">
        <v>21.947998046875</v>
      </c>
      <c r="D30">
        <v>942.22799999999995</v>
      </c>
    </row>
    <row r="31" spans="1:4" x14ac:dyDescent="0.2">
      <c r="A31" t="s">
        <v>23</v>
      </c>
      <c r="B31" s="1">
        <v>40.1942749023437</v>
      </c>
      <c r="C31" s="1">
        <v>35.42822265625</v>
      </c>
      <c r="D31">
        <v>3047.87</v>
      </c>
    </row>
    <row r="32" spans="1:4" x14ac:dyDescent="0.2">
      <c r="A32" t="s">
        <v>23</v>
      </c>
      <c r="B32" s="1">
        <v>40.1522216796875</v>
      </c>
      <c r="C32" s="1">
        <v>35.3472900390625</v>
      </c>
      <c r="D32">
        <v>3058.24</v>
      </c>
    </row>
    <row r="33" spans="1:4" x14ac:dyDescent="0.2">
      <c r="A33" t="s">
        <v>23</v>
      </c>
      <c r="B33" s="1">
        <v>39.9966430664062</v>
      </c>
      <c r="C33" s="1">
        <v>35.2628173828125</v>
      </c>
      <c r="D33">
        <v>3037.81</v>
      </c>
    </row>
    <row r="34" spans="1:4" x14ac:dyDescent="0.2">
      <c r="A34" t="s">
        <v>23</v>
      </c>
      <c r="B34" s="1">
        <v>40.318115234375</v>
      </c>
      <c r="C34" s="1">
        <v>35.541259765625</v>
      </c>
      <c r="D34">
        <v>3043.99</v>
      </c>
    </row>
    <row r="35" spans="1:4" x14ac:dyDescent="0.2">
      <c r="A35" t="s">
        <v>23</v>
      </c>
      <c r="B35" s="1">
        <v>40.0579833984375</v>
      </c>
      <c r="C35" s="1">
        <v>35.287109375</v>
      </c>
      <c r="D35">
        <v>3053.73</v>
      </c>
    </row>
    <row r="36" spans="1:4" x14ac:dyDescent="0.2">
      <c r="A36" t="s">
        <v>23</v>
      </c>
      <c r="B36" s="1">
        <v>40.2839965820312</v>
      </c>
      <c r="C36" s="1">
        <v>35.4841918945312</v>
      </c>
      <c r="D36">
        <v>3054.77</v>
      </c>
    </row>
    <row r="37" spans="1:4" x14ac:dyDescent="0.2">
      <c r="A37" t="s">
        <v>23</v>
      </c>
      <c r="B37" s="1">
        <v>39.9347534179687</v>
      </c>
      <c r="C37" s="1">
        <v>35.1524658203125</v>
      </c>
      <c r="D37">
        <v>3042.12</v>
      </c>
    </row>
    <row r="38" spans="1:4" x14ac:dyDescent="0.2">
      <c r="A38" t="s">
        <v>23</v>
      </c>
      <c r="B38" s="1">
        <v>40.2814331054687</v>
      </c>
      <c r="C38" s="1">
        <v>35.5491943359375</v>
      </c>
      <c r="D38">
        <v>3034.1</v>
      </c>
    </row>
    <row r="39" spans="1:4" x14ac:dyDescent="0.2">
      <c r="A39" t="s">
        <v>23</v>
      </c>
      <c r="B39" s="1">
        <v>40.0585327148437</v>
      </c>
      <c r="C39" s="1">
        <v>35.3455200195312</v>
      </c>
      <c r="D39">
        <v>3054.28</v>
      </c>
    </row>
    <row r="40" spans="1:4" x14ac:dyDescent="0.2">
      <c r="A40" t="s">
        <v>23</v>
      </c>
      <c r="B40" s="1">
        <v>39.9227294921875</v>
      </c>
      <c r="C40" s="1">
        <v>35.2091674804687</v>
      </c>
      <c r="D40">
        <v>3036.19</v>
      </c>
    </row>
    <row r="41" spans="1:4" x14ac:dyDescent="0.2">
      <c r="A41" t="s">
        <v>19</v>
      </c>
      <c r="B41" s="1">
        <v>193.28802490234301</v>
      </c>
      <c r="C41" s="1">
        <v>180.948974609375</v>
      </c>
      <c r="D41">
        <v>7879.71</v>
      </c>
    </row>
    <row r="42" spans="1:4" x14ac:dyDescent="0.2">
      <c r="A42" t="s">
        <v>19</v>
      </c>
      <c r="B42" s="1">
        <v>191.72357177734301</v>
      </c>
      <c r="C42" s="1">
        <v>179.556396484375</v>
      </c>
      <c r="D42">
        <v>7772.45</v>
      </c>
    </row>
    <row r="43" spans="1:4" x14ac:dyDescent="0.2">
      <c r="A43" t="s">
        <v>19</v>
      </c>
      <c r="B43" s="1">
        <v>192.07763671875</v>
      </c>
      <c r="C43" s="1">
        <v>179.86981201171801</v>
      </c>
      <c r="D43">
        <v>7786.27</v>
      </c>
    </row>
    <row r="44" spans="1:4" x14ac:dyDescent="0.2">
      <c r="A44" t="s">
        <v>19</v>
      </c>
      <c r="B44" s="1">
        <v>192.11022949218699</v>
      </c>
      <c r="C44" s="1">
        <v>179.90783691406199</v>
      </c>
      <c r="D44">
        <v>7782.6</v>
      </c>
    </row>
    <row r="45" spans="1:4" x14ac:dyDescent="0.2">
      <c r="A45" t="s">
        <v>19</v>
      </c>
      <c r="B45" s="1">
        <v>191.48132324218699</v>
      </c>
      <c r="C45" s="1">
        <v>179.262939453125</v>
      </c>
      <c r="D45">
        <v>7779.22</v>
      </c>
    </row>
    <row r="46" spans="1:4" x14ac:dyDescent="0.2">
      <c r="A46" t="s">
        <v>19</v>
      </c>
      <c r="B46" s="1">
        <v>191.45599365234301</v>
      </c>
      <c r="C46" s="1">
        <v>179.21868896484301</v>
      </c>
      <c r="D46">
        <v>7783.92</v>
      </c>
    </row>
    <row r="47" spans="1:4" x14ac:dyDescent="0.2">
      <c r="A47" t="s">
        <v>19</v>
      </c>
      <c r="B47" s="1">
        <v>191.17474365234301</v>
      </c>
      <c r="C47" s="1">
        <v>178.98718261718699</v>
      </c>
      <c r="D47">
        <v>7792.95</v>
      </c>
    </row>
    <row r="48" spans="1:4" x14ac:dyDescent="0.2">
      <c r="A48" t="s">
        <v>19</v>
      </c>
      <c r="B48" s="1">
        <v>191.06396484375</v>
      </c>
      <c r="C48" s="1">
        <v>178.9599609375</v>
      </c>
      <c r="D48">
        <v>7767.46</v>
      </c>
    </row>
    <row r="49" spans="1:4" x14ac:dyDescent="0.2">
      <c r="A49" t="s">
        <v>19</v>
      </c>
      <c r="B49" s="1">
        <v>197.326171875</v>
      </c>
      <c r="C49" s="1">
        <v>185.24676513671801</v>
      </c>
      <c r="D49">
        <v>7769</v>
      </c>
    </row>
    <row r="50" spans="1:4" x14ac:dyDescent="0.2">
      <c r="A50" t="s">
        <v>19</v>
      </c>
      <c r="B50" s="1">
        <v>191.09417724609301</v>
      </c>
      <c r="C50" s="1">
        <v>178.97381591796801</v>
      </c>
      <c r="D50">
        <v>7786.81</v>
      </c>
    </row>
    <row r="51" spans="1:4" x14ac:dyDescent="0.2">
      <c r="A51" t="s">
        <v>24</v>
      </c>
      <c r="B51" s="1">
        <v>8.2738037109375</v>
      </c>
      <c r="C51" s="1">
        <v>7.63262939453125</v>
      </c>
      <c r="D51">
        <v>413.505</v>
      </c>
    </row>
    <row r="52" spans="1:4" x14ac:dyDescent="0.2">
      <c r="A52" t="s">
        <v>24</v>
      </c>
      <c r="B52" s="1">
        <v>8.37957763671875</v>
      </c>
      <c r="C52" s="1">
        <v>7.72332763671875</v>
      </c>
      <c r="D52">
        <v>413.91899999999998</v>
      </c>
    </row>
    <row r="53" spans="1:4" x14ac:dyDescent="0.2">
      <c r="A53" t="s">
        <v>24</v>
      </c>
      <c r="B53" s="1">
        <v>8.3056640625</v>
      </c>
      <c r="C53" s="1">
        <v>7.6632080078125</v>
      </c>
      <c r="D53">
        <v>410.76799999999997</v>
      </c>
    </row>
    <row r="54" spans="1:4" x14ac:dyDescent="0.2">
      <c r="A54" t="s">
        <v>24</v>
      </c>
      <c r="B54" s="1">
        <v>8.28643798828125</v>
      </c>
      <c r="C54" s="1">
        <v>7.62744140625</v>
      </c>
      <c r="D54">
        <v>412.66500000000002</v>
      </c>
    </row>
    <row r="55" spans="1:4" x14ac:dyDescent="0.2">
      <c r="A55" t="s">
        <v>24</v>
      </c>
      <c r="B55" s="1">
        <v>8.2506103515625</v>
      </c>
      <c r="C55" s="1">
        <v>7.6121826171875</v>
      </c>
      <c r="D55">
        <v>411.3</v>
      </c>
    </row>
    <row r="56" spans="1:4" x14ac:dyDescent="0.2">
      <c r="A56" t="s">
        <v>24</v>
      </c>
      <c r="B56" s="1">
        <v>8.2694091796875</v>
      </c>
      <c r="C56" s="1">
        <v>7.62554931640625</v>
      </c>
      <c r="D56">
        <v>410.67399999999998</v>
      </c>
    </row>
    <row r="57" spans="1:4" x14ac:dyDescent="0.2">
      <c r="A57" t="s">
        <v>24</v>
      </c>
      <c r="B57" s="1">
        <v>8.325927734375</v>
      </c>
      <c r="C57" s="1">
        <v>7.6822509765625</v>
      </c>
      <c r="D57">
        <v>413.52499999999998</v>
      </c>
    </row>
    <row r="58" spans="1:4" x14ac:dyDescent="0.2">
      <c r="A58" t="s">
        <v>24</v>
      </c>
      <c r="B58" s="1">
        <v>8.2711181640625</v>
      </c>
      <c r="C58" s="1">
        <v>7.6251220703125</v>
      </c>
      <c r="D58">
        <v>411.99799999999999</v>
      </c>
    </row>
    <row r="59" spans="1:4" x14ac:dyDescent="0.2">
      <c r="A59" t="s">
        <v>24</v>
      </c>
      <c r="B59" s="1">
        <v>8.265625</v>
      </c>
      <c r="C59" s="1">
        <v>7.61737060546875</v>
      </c>
      <c r="D59">
        <v>411.80200000000002</v>
      </c>
    </row>
    <row r="60" spans="1:4" x14ac:dyDescent="0.2">
      <c r="A60" t="s">
        <v>24</v>
      </c>
      <c r="B60" s="1">
        <v>8.28955078125</v>
      </c>
      <c r="C60" s="1">
        <v>7.63653564453125</v>
      </c>
      <c r="D60">
        <v>411.85300000000001</v>
      </c>
    </row>
    <row r="61" spans="1:4" x14ac:dyDescent="0.2">
      <c r="A61" t="s">
        <v>25</v>
      </c>
      <c r="B61" s="1">
        <v>28.861083984375</v>
      </c>
      <c r="C61" s="1">
        <v>26.7035522460937</v>
      </c>
      <c r="D61" s="1">
        <v>1336.66</v>
      </c>
    </row>
    <row r="62" spans="1:4" x14ac:dyDescent="0.2">
      <c r="A62" t="s">
        <v>25</v>
      </c>
      <c r="B62" s="1">
        <v>28.6856689453125</v>
      </c>
      <c r="C62" s="1">
        <v>26.6312866210937</v>
      </c>
      <c r="D62" s="1">
        <v>1289.5999999999999</v>
      </c>
    </row>
    <row r="63" spans="1:4" x14ac:dyDescent="0.2">
      <c r="A63" t="s">
        <v>25</v>
      </c>
      <c r="B63" s="1">
        <v>27.8695068359375</v>
      </c>
      <c r="C63" s="1">
        <v>25.9522094726562</v>
      </c>
      <c r="D63">
        <v>1203.01</v>
      </c>
    </row>
    <row r="64" spans="1:4" x14ac:dyDescent="0.2">
      <c r="A64" t="s">
        <v>25</v>
      </c>
      <c r="B64" s="1">
        <v>28.3169555664062</v>
      </c>
      <c r="C64" s="1">
        <v>26.3486328125</v>
      </c>
      <c r="D64" s="1">
        <v>1238.21</v>
      </c>
    </row>
    <row r="65" spans="1:4" x14ac:dyDescent="0.2">
      <c r="A65" t="s">
        <v>25</v>
      </c>
      <c r="B65" s="1">
        <v>27.9200439453125</v>
      </c>
      <c r="C65" s="1">
        <v>26.028076171875</v>
      </c>
      <c r="D65" s="1">
        <v>1194.75</v>
      </c>
    </row>
    <row r="66" spans="1:4" x14ac:dyDescent="0.2">
      <c r="A66" t="s">
        <v>25</v>
      </c>
      <c r="B66" s="1">
        <v>28.2865600585937</v>
      </c>
      <c r="C66" s="1">
        <v>26.3217163085937</v>
      </c>
      <c r="D66" s="1">
        <v>1219.55</v>
      </c>
    </row>
    <row r="67" spans="1:4" x14ac:dyDescent="0.2">
      <c r="A67" t="s">
        <v>25</v>
      </c>
      <c r="B67" s="1">
        <v>27.950439453125</v>
      </c>
      <c r="C67" s="1">
        <v>26.0347900390625</v>
      </c>
      <c r="D67" s="1">
        <v>1199.76</v>
      </c>
    </row>
    <row r="68" spans="1:4" x14ac:dyDescent="0.2">
      <c r="A68" t="s">
        <v>25</v>
      </c>
      <c r="B68" s="1">
        <v>28.4824829101562</v>
      </c>
      <c r="C68" s="1">
        <v>26.5281372070312</v>
      </c>
      <c r="D68" s="1">
        <v>1231.1099999999999</v>
      </c>
    </row>
    <row r="69" spans="1:4" x14ac:dyDescent="0.2">
      <c r="A69" t="s">
        <v>25</v>
      </c>
      <c r="B69" s="1">
        <v>27.724365234375</v>
      </c>
      <c r="C69" s="1">
        <v>25.82177734375</v>
      </c>
      <c r="D69" s="1">
        <v>1200.54</v>
      </c>
    </row>
    <row r="70" spans="1:4" x14ac:dyDescent="0.2">
      <c r="A70" t="s">
        <v>25</v>
      </c>
      <c r="B70" s="1">
        <v>27.982177734375</v>
      </c>
      <c r="C70" s="1">
        <v>26.0406494140625</v>
      </c>
      <c r="D70" s="1">
        <v>1203.57</v>
      </c>
    </row>
    <row r="71" spans="1:4" x14ac:dyDescent="0.2">
      <c r="A71" t="s">
        <v>26</v>
      </c>
      <c r="B71" s="1">
        <v>26.7898559570312</v>
      </c>
      <c r="C71" s="1">
        <v>24.7843017578125</v>
      </c>
      <c r="D71">
        <v>1068.76</v>
      </c>
    </row>
    <row r="72" spans="1:4" x14ac:dyDescent="0.2">
      <c r="A72" t="s">
        <v>26</v>
      </c>
      <c r="B72" s="1">
        <v>25.8978881835937</v>
      </c>
      <c r="C72" s="1">
        <v>23.9541015625</v>
      </c>
      <c r="D72">
        <v>1035.72</v>
      </c>
    </row>
    <row r="73" spans="1:4" x14ac:dyDescent="0.2">
      <c r="A73" t="s">
        <v>26</v>
      </c>
      <c r="B73" s="1">
        <v>25.9141235351562</v>
      </c>
      <c r="C73" s="1">
        <v>23.9869995117187</v>
      </c>
      <c r="D73">
        <v>1035.6400000000001</v>
      </c>
    </row>
    <row r="74" spans="1:4" x14ac:dyDescent="0.2">
      <c r="A74" t="s">
        <v>26</v>
      </c>
      <c r="B74" s="1">
        <v>25.8832397460937</v>
      </c>
      <c r="C74" s="1">
        <v>23.9252319335937</v>
      </c>
      <c r="D74">
        <v>1035.99</v>
      </c>
    </row>
    <row r="75" spans="1:4" x14ac:dyDescent="0.2">
      <c r="A75" t="s">
        <v>26</v>
      </c>
      <c r="B75" s="1">
        <v>25.8304443359375</v>
      </c>
      <c r="C75" s="1">
        <v>23.8782958984375</v>
      </c>
      <c r="D75">
        <v>1033.5</v>
      </c>
    </row>
    <row r="76" spans="1:4" x14ac:dyDescent="0.2">
      <c r="A76" t="s">
        <v>26</v>
      </c>
      <c r="B76" s="1">
        <v>25.7579345703125</v>
      </c>
      <c r="C76" s="1">
        <v>23.8284912109375</v>
      </c>
      <c r="D76">
        <v>1036.68</v>
      </c>
    </row>
    <row r="77" spans="1:4" x14ac:dyDescent="0.2">
      <c r="A77" t="s">
        <v>26</v>
      </c>
      <c r="B77" s="1">
        <v>25.9502563476562</v>
      </c>
      <c r="C77" s="1">
        <v>23.99169921875</v>
      </c>
      <c r="D77">
        <v>1037.9100000000001</v>
      </c>
    </row>
    <row r="78" spans="1:4" x14ac:dyDescent="0.2">
      <c r="A78" t="s">
        <v>26</v>
      </c>
      <c r="B78" s="1">
        <v>25.989990234375</v>
      </c>
      <c r="C78" s="1">
        <v>24.0276489257812</v>
      </c>
      <c r="D78">
        <v>1047.9100000000001</v>
      </c>
    </row>
    <row r="79" spans="1:4" x14ac:dyDescent="0.2">
      <c r="A79" t="s">
        <v>26</v>
      </c>
      <c r="B79" s="1">
        <v>25.9075927734375</v>
      </c>
      <c r="C79" s="1">
        <v>23.9697875976562</v>
      </c>
      <c r="D79">
        <v>1040.18</v>
      </c>
    </row>
    <row r="80" spans="1:4" x14ac:dyDescent="0.2">
      <c r="A80" t="s">
        <v>26</v>
      </c>
      <c r="B80" s="1">
        <v>26.0816650390625</v>
      </c>
      <c r="C80" s="1">
        <v>24.1334228515625</v>
      </c>
      <c r="D80">
        <v>1054.8</v>
      </c>
    </row>
    <row r="81" spans="1:4" x14ac:dyDescent="0.2">
      <c r="A81" t="s">
        <v>27</v>
      </c>
      <c r="B81" s="1">
        <v>8.45147705078125</v>
      </c>
      <c r="C81" s="1">
        <v>7.06854248046875</v>
      </c>
      <c r="D81" s="1">
        <v>799.80200000000002</v>
      </c>
    </row>
    <row r="82" spans="1:4" x14ac:dyDescent="0.2">
      <c r="A82" t="s">
        <v>27</v>
      </c>
      <c r="B82" s="1">
        <v>7.5418701171875</v>
      </c>
      <c r="C82" s="1">
        <v>6.73223876953125</v>
      </c>
      <c r="D82" s="1">
        <v>437.12900000000002</v>
      </c>
    </row>
    <row r="83" spans="1:4" x14ac:dyDescent="0.2">
      <c r="A83" t="s">
        <v>27</v>
      </c>
      <c r="B83" s="1">
        <v>7.5601806640625</v>
      </c>
      <c r="C83" s="1">
        <v>6.756103515625</v>
      </c>
      <c r="D83" s="1">
        <v>435.19799999999998</v>
      </c>
    </row>
    <row r="84" spans="1:4" x14ac:dyDescent="0.2">
      <c r="A84" t="s">
        <v>27</v>
      </c>
      <c r="B84" s="1">
        <v>7.5142822265625</v>
      </c>
      <c r="C84" s="1">
        <v>6.71051025390625</v>
      </c>
      <c r="D84">
        <v>435.74099999999999</v>
      </c>
    </row>
    <row r="85" spans="1:4" x14ac:dyDescent="0.2">
      <c r="A85" t="s">
        <v>27</v>
      </c>
      <c r="B85" s="1">
        <v>7.51507568359375</v>
      </c>
      <c r="C85" s="1">
        <v>6.7130126953125</v>
      </c>
      <c r="D85" s="1">
        <v>437.49400000000003</v>
      </c>
    </row>
    <row r="86" spans="1:4" x14ac:dyDescent="0.2">
      <c r="A86" t="s">
        <v>27</v>
      </c>
      <c r="B86" s="1">
        <v>7.55792236328125</v>
      </c>
      <c r="C86" s="1">
        <v>6.74774169921875</v>
      </c>
      <c r="D86" s="1">
        <v>436.27499999999998</v>
      </c>
    </row>
    <row r="87" spans="1:4" x14ac:dyDescent="0.2">
      <c r="A87" t="s">
        <v>27</v>
      </c>
      <c r="B87" s="1">
        <v>7.5479736328125</v>
      </c>
      <c r="C87" s="1">
        <v>6.75860595703125</v>
      </c>
      <c r="D87" s="1">
        <v>436.779</v>
      </c>
    </row>
    <row r="88" spans="1:4" x14ac:dyDescent="0.2">
      <c r="A88" t="s">
        <v>27</v>
      </c>
      <c r="B88" s="1">
        <v>7.54571533203125</v>
      </c>
      <c r="C88" s="1">
        <v>6.74249267578125</v>
      </c>
      <c r="D88" s="1">
        <v>435.19</v>
      </c>
    </row>
    <row r="89" spans="1:4" x14ac:dyDescent="0.2">
      <c r="A89" t="s">
        <v>27</v>
      </c>
      <c r="B89" s="1">
        <v>7.5137939453125</v>
      </c>
      <c r="C89" s="1">
        <v>6.71881103515625</v>
      </c>
      <c r="D89" s="1">
        <v>437.548</v>
      </c>
    </row>
    <row r="90" spans="1:4" x14ac:dyDescent="0.2">
      <c r="A90" t="s">
        <v>27</v>
      </c>
      <c r="B90" s="1">
        <v>7.5018310546875</v>
      </c>
      <c r="C90" s="1">
        <v>6.6944580078125</v>
      </c>
      <c r="D90" s="1">
        <v>438.00200000000001</v>
      </c>
    </row>
    <row r="91" spans="1:4" x14ac:dyDescent="0.2">
      <c r="A91" t="s">
        <v>28</v>
      </c>
      <c r="B91" s="1">
        <v>160.51092529296801</v>
      </c>
      <c r="C91" s="1">
        <v>143.99133300781199</v>
      </c>
      <c r="D91">
        <v>10447.700000000001</v>
      </c>
    </row>
    <row r="92" spans="1:4" x14ac:dyDescent="0.2">
      <c r="A92" t="s">
        <v>28</v>
      </c>
      <c r="B92" s="1">
        <v>171.70654296875</v>
      </c>
      <c r="C92" s="1">
        <v>151.05340576171801</v>
      </c>
      <c r="D92">
        <v>11158.9</v>
      </c>
    </row>
    <row r="93" spans="1:4" x14ac:dyDescent="0.2">
      <c r="A93" t="s">
        <v>28</v>
      </c>
      <c r="B93" s="1">
        <v>161.42779541015599</v>
      </c>
      <c r="C93" s="1">
        <v>144.67486572265599</v>
      </c>
      <c r="D93">
        <v>10728.2</v>
      </c>
    </row>
    <row r="94" spans="1:4" x14ac:dyDescent="0.2">
      <c r="A94" t="s">
        <v>28</v>
      </c>
      <c r="B94" s="1">
        <v>156.62066650390599</v>
      </c>
      <c r="C94" s="1">
        <v>141.59747314453099</v>
      </c>
      <c r="D94">
        <v>10397.299999999999</v>
      </c>
    </row>
    <row r="95" spans="1:4" x14ac:dyDescent="0.2">
      <c r="A95" t="s">
        <v>28</v>
      </c>
      <c r="B95" s="1">
        <v>161.78210449218699</v>
      </c>
      <c r="C95" s="1">
        <v>146.20275878906199</v>
      </c>
      <c r="D95">
        <v>10808.4</v>
      </c>
    </row>
    <row r="96" spans="1:4" x14ac:dyDescent="0.2">
      <c r="A96" t="s">
        <v>28</v>
      </c>
      <c r="B96" s="1">
        <v>157.00396728515599</v>
      </c>
      <c r="C96" s="1">
        <v>142.02996826171801</v>
      </c>
      <c r="D96">
        <v>10376.6</v>
      </c>
    </row>
    <row r="97" spans="1:4" x14ac:dyDescent="0.2">
      <c r="A97" t="s">
        <v>28</v>
      </c>
      <c r="B97" s="1">
        <v>156.20300292968699</v>
      </c>
      <c r="C97" s="1">
        <v>141.2353515625</v>
      </c>
      <c r="D97">
        <v>10392.9</v>
      </c>
    </row>
    <row r="98" spans="1:4" x14ac:dyDescent="0.2">
      <c r="A98" t="s">
        <v>28</v>
      </c>
      <c r="B98" s="1">
        <v>156.66247558593699</v>
      </c>
      <c r="C98" s="1">
        <v>141.70330810546801</v>
      </c>
      <c r="D98">
        <v>10389.6</v>
      </c>
    </row>
    <row r="99" spans="1:4" x14ac:dyDescent="0.2">
      <c r="A99" t="s">
        <v>28</v>
      </c>
      <c r="B99" s="1">
        <v>157.175537109375</v>
      </c>
      <c r="C99" s="1">
        <v>142.13043212890599</v>
      </c>
      <c r="D99">
        <v>10408.9</v>
      </c>
    </row>
    <row r="100" spans="1:4" x14ac:dyDescent="0.2">
      <c r="A100" t="s">
        <v>28</v>
      </c>
      <c r="B100" s="1">
        <v>155.67071533203099</v>
      </c>
      <c r="C100" s="1">
        <v>140.64117431640599</v>
      </c>
      <c r="D100">
        <v>10414.5</v>
      </c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7B07-3A09-1F4C-8B44-D6CFB2D107AA}">
  <dimension ref="A1:I100"/>
  <sheetViews>
    <sheetView workbookViewId="0">
      <selection activeCell="G20" sqref="G20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5" max="5" width="19.33203125" customWidth="1"/>
    <col min="6" max="6" width="24.5" customWidth="1"/>
    <col min="7" max="7" width="17.1640625" customWidth="1"/>
  </cols>
  <sheetData>
    <row r="1" spans="1:9" x14ac:dyDescent="0.2">
      <c r="A1" t="s">
        <v>20</v>
      </c>
      <c r="B1">
        <v>155.34210205078099</v>
      </c>
      <c r="C1">
        <v>142.81207275390599</v>
      </c>
      <c r="D1">
        <v>7217.59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20</v>
      </c>
      <c r="B2">
        <v>155.07189941406199</v>
      </c>
      <c r="C2">
        <v>142.38824462890599</v>
      </c>
      <c r="D2">
        <v>7294.57</v>
      </c>
      <c r="F2" t="str">
        <f>TRIM(A1)</f>
        <v>k-nucleotide</v>
      </c>
      <c r="G2" s="1">
        <f>(SUM(B1:B10)-SMALL(B1:B10,1)-LARGE(B1:B10,1))/8</f>
        <v>152.17726898193325</v>
      </c>
      <c r="H2" s="1">
        <f t="shared" ref="H2:I2" si="0">(SUM(C1:C10)-SMALL(C1:C10,1)-LARGE(C1:C10,1))/8</f>
        <v>139.74551391601537</v>
      </c>
      <c r="I2" s="1">
        <f t="shared" si="0"/>
        <v>7207.0112499999996</v>
      </c>
    </row>
    <row r="3" spans="1:9" x14ac:dyDescent="0.2">
      <c r="A3" t="s">
        <v>20</v>
      </c>
      <c r="B3">
        <v>151.24200439453099</v>
      </c>
      <c r="C3">
        <v>138.79724121093699</v>
      </c>
      <c r="D3">
        <v>7176.54</v>
      </c>
      <c r="F3" t="str">
        <f>TRIM(A11)</f>
        <v>pidigits</v>
      </c>
      <c r="G3" s="1">
        <f>(SUM(B11:B20)-SMALL(B11:B20,1)-LARGE(B11:B20,1))/8</f>
        <v>16.845451354980433</v>
      </c>
      <c r="H3" s="1">
        <f t="shared" ref="H3:I3" si="1">(SUM(C11:C20)-SMALL(C11:C20,1)-LARGE(C11:C20,1))/8</f>
        <v>14.901184082031225</v>
      </c>
      <c r="I3" s="1">
        <f t="shared" si="1"/>
        <v>1242.5962499999998</v>
      </c>
    </row>
    <row r="4" spans="1:9" x14ac:dyDescent="0.2">
      <c r="A4" t="s">
        <v>20</v>
      </c>
      <c r="B4">
        <v>155.68463134765599</v>
      </c>
      <c r="C4">
        <v>142.86328125</v>
      </c>
      <c r="D4">
        <v>7369.89</v>
      </c>
      <c r="F4" t="str">
        <f>TRIM(A21)</f>
        <v>mandelbrot</v>
      </c>
      <c r="G4" s="1">
        <f>(SUM(B21:B30)-SMALL(B21:B30,1)-LARGE(B21:B30,1))/8</f>
        <v>97.610748291015597</v>
      </c>
      <c r="H4" s="1">
        <f t="shared" ref="H4:I4" si="2">(SUM(C21:C30)-SMALL(C21:C30,1)-LARGE(C21:C30,1))/8</f>
        <v>91.40917205810544</v>
      </c>
      <c r="I4" s="1">
        <f t="shared" si="2"/>
        <v>3948.8162500000003</v>
      </c>
    </row>
    <row r="5" spans="1:9" x14ac:dyDescent="0.2">
      <c r="A5" t="s">
        <v>20</v>
      </c>
      <c r="B5">
        <v>152.67138671875</v>
      </c>
      <c r="C5">
        <v>140.156982421875</v>
      </c>
      <c r="D5">
        <v>7221.22</v>
      </c>
      <c r="F5" t="str">
        <f>TRIM(A31)</f>
        <v>n-body</v>
      </c>
      <c r="G5" s="1">
        <f>(SUM(B31:B40)-SMALL(B31:B40,1)-LARGE(B31:B40,1))/8</f>
        <v>56.091812133789027</v>
      </c>
      <c r="H5" s="1">
        <f t="shared" ref="H5:I5" si="3">(SUM(C31:C40)-SMALL(C31:C40,1)-LARGE(C31:C40,1))/8</f>
        <v>48.578895568847614</v>
      </c>
      <c r="I5" s="1">
        <f t="shared" si="3"/>
        <v>4807.0699999999988</v>
      </c>
    </row>
    <row r="6" spans="1:9" x14ac:dyDescent="0.2">
      <c r="A6" t="s">
        <v>20</v>
      </c>
      <c r="B6">
        <v>151.59265136718699</v>
      </c>
      <c r="C6">
        <v>139.24810791015599</v>
      </c>
      <c r="D6">
        <v>7179.64</v>
      </c>
      <c r="F6" t="str">
        <f>TRIM(A41)</f>
        <v>fannkuch-redux</v>
      </c>
      <c r="G6" s="1">
        <f>(SUM(B41:B50)-SMALL(B41:B50,1)-LARGE(B41:B50,1))/8</f>
        <v>348.3172225952145</v>
      </c>
      <c r="H6" s="1">
        <f t="shared" ref="H6:I6" si="4">(SUM(C41:C50)-SMALL(C41:C50,1)-LARGE(C41:C50,1))/8</f>
        <v>328.6806716918943</v>
      </c>
      <c r="I6" s="1">
        <f t="shared" si="4"/>
        <v>12628.762500000003</v>
      </c>
    </row>
    <row r="7" spans="1:9" x14ac:dyDescent="0.2">
      <c r="A7" t="s">
        <v>20</v>
      </c>
      <c r="B7">
        <v>150.79949951171801</v>
      </c>
      <c r="C7">
        <v>138.499267578125</v>
      </c>
      <c r="D7">
        <v>7181.25</v>
      </c>
      <c r="F7" t="str">
        <f>TRIM(A51)</f>
        <v>spectral-norm</v>
      </c>
      <c r="G7" s="1">
        <f>(SUM(B51:B60)-SMALL(B51:B60,1)-LARGE(B51:B60,1))/8</f>
        <v>14.201736450195284</v>
      </c>
      <c r="H7" s="1">
        <f t="shared" ref="H7:I7" si="5">(SUM(C51:C60)-SMALL(C51:C60,1)-LARGE(C51:C60,1))/8</f>
        <v>13.357261657714812</v>
      </c>
      <c r="I7" s="1">
        <f t="shared" si="5"/>
        <v>586.98187499999995</v>
      </c>
    </row>
    <row r="8" spans="1:9" x14ac:dyDescent="0.2">
      <c r="A8" t="s">
        <v>20</v>
      </c>
      <c r="B8">
        <v>150.629150390625</v>
      </c>
      <c r="C8">
        <v>138.32305908203099</v>
      </c>
      <c r="D8">
        <v>7144</v>
      </c>
      <c r="F8" t="str">
        <f>TRIM(A61)</f>
        <v>fasta</v>
      </c>
      <c r="G8" s="1">
        <f>(SUM(B61:B70)-SMALL(B61:B70,1)-LARGE(B61:B70,1))/8</f>
        <v>48.776817321777322</v>
      </c>
      <c r="H8" s="1">
        <f t="shared" ref="H8:I8" si="6">(SUM(C61:C70)-SMALL(C61:C70,1)-LARGE(C61:C70,1))/8</f>
        <v>45.728691101074197</v>
      </c>
      <c r="I8" s="1">
        <f t="shared" si="6"/>
        <v>2076.2200000000003</v>
      </c>
    </row>
    <row r="9" spans="1:9" x14ac:dyDescent="0.2">
      <c r="A9" t="s">
        <v>20</v>
      </c>
      <c r="B9">
        <v>149.29107666015599</v>
      </c>
      <c r="C9">
        <v>136.887939453125</v>
      </c>
      <c r="D9">
        <v>7220.05</v>
      </c>
      <c r="F9" s="5" t="str">
        <f>TRIM(A71)</f>
        <v>binary-trees</v>
      </c>
      <c r="G9" s="1">
        <f>(SUM(B71:B80)-SMALL(B71:B80,1)-LARGE(B71:B80,1))/8</f>
        <v>199.28734588623027</v>
      </c>
      <c r="H9" s="1">
        <f t="shared" ref="H9:I9" si="7">(SUM(C71:C80)-SMALL(C71:C80,1)-LARGE(C71:C80,1))/8</f>
        <v>178.46798706054665</v>
      </c>
      <c r="I9" s="1">
        <f t="shared" si="7"/>
        <v>12565.2875</v>
      </c>
    </row>
    <row r="10" spans="1:9" x14ac:dyDescent="0.2">
      <c r="A10" t="s">
        <v>20</v>
      </c>
      <c r="B10">
        <v>150.06945800781199</v>
      </c>
      <c r="C10">
        <v>137.73913574218699</v>
      </c>
      <c r="D10">
        <v>7165.23</v>
      </c>
      <c r="F10" t="str">
        <f>TRIM(A81)</f>
        <v>reverse-complement</v>
      </c>
      <c r="G10" s="1">
        <f>(SUM(B81:B90)-SMALL(B81:B90,1)-LARGE(B81:B90,1))/8</f>
        <v>14.696052551269499</v>
      </c>
      <c r="H10" s="1">
        <f t="shared" ref="H10:I10" si="8">(SUM(C81:C90)-SMALL(C81:C90,1)-LARGE(C81:C90,1))/8</f>
        <v>13.082099914550749</v>
      </c>
      <c r="I10" s="1">
        <f t="shared" si="8"/>
        <v>941.11800000000005</v>
      </c>
    </row>
    <row r="11" spans="1:9" x14ac:dyDescent="0.2">
      <c r="A11" t="s">
        <v>21</v>
      </c>
      <c r="B11">
        <v>16.8427734375</v>
      </c>
      <c r="C11">
        <v>14.8665771484375</v>
      </c>
      <c r="D11" s="1">
        <v>1249.18</v>
      </c>
      <c r="F11" t="str">
        <f>TRIM(A91)</f>
        <v>regex-redux</v>
      </c>
      <c r="G11" s="1">
        <f>(SUM(B91:B100)-SMALL(B91:B100,1)-LARGE(B91:B100,1))/8</f>
        <v>381.55392456054665</v>
      </c>
      <c r="H11" s="1">
        <f t="shared" ref="H11:I11" si="9">(SUM(C91:C100)-SMALL(C91:C100,1)-LARGE(C91:C100,1))/8</f>
        <v>359.61193084716751</v>
      </c>
      <c r="I11" s="1">
        <f t="shared" si="9"/>
        <v>14924.787499999999</v>
      </c>
    </row>
    <row r="12" spans="1:9" x14ac:dyDescent="0.2">
      <c r="A12" t="s">
        <v>21</v>
      </c>
      <c r="B12">
        <v>16.7589111328125</v>
      </c>
      <c r="C12">
        <v>14.82470703125</v>
      </c>
      <c r="D12" s="1">
        <v>1236.6400000000001</v>
      </c>
      <c r="G12" s="1"/>
      <c r="H12" s="1"/>
      <c r="I12" s="1"/>
    </row>
    <row r="13" spans="1:9" x14ac:dyDescent="0.2">
      <c r="A13" t="s">
        <v>21</v>
      </c>
      <c r="B13">
        <v>16.772216796875</v>
      </c>
      <c r="C13">
        <v>14.8419189453125</v>
      </c>
      <c r="D13" s="1">
        <v>1244.52</v>
      </c>
      <c r="G13" s="1"/>
      <c r="H13" s="1"/>
      <c r="I13" s="1"/>
    </row>
    <row r="14" spans="1:9" x14ac:dyDescent="0.2">
      <c r="A14" t="s">
        <v>21</v>
      </c>
      <c r="B14">
        <v>16.8256225585937</v>
      </c>
      <c r="C14">
        <v>14.8901977539062</v>
      </c>
      <c r="D14" s="1">
        <v>1236.53</v>
      </c>
      <c r="G14" s="1"/>
      <c r="H14" s="1"/>
      <c r="I14" s="1"/>
    </row>
    <row r="15" spans="1:9" x14ac:dyDescent="0.2">
      <c r="A15" t="s">
        <v>21</v>
      </c>
      <c r="B15">
        <v>17.0299682617187</v>
      </c>
      <c r="C15">
        <v>15.0746459960937</v>
      </c>
      <c r="D15">
        <v>1245.54</v>
      </c>
      <c r="G15" s="1"/>
      <c r="H15" s="1"/>
      <c r="I15" s="1"/>
    </row>
    <row r="16" spans="1:9" x14ac:dyDescent="0.2">
      <c r="A16" t="s">
        <v>21</v>
      </c>
      <c r="B16">
        <v>16.9320678710937</v>
      </c>
      <c r="C16">
        <v>14.9740600585937</v>
      </c>
      <c r="D16" s="1">
        <v>1240.57</v>
      </c>
      <c r="G16" s="1"/>
      <c r="H16" s="1"/>
      <c r="I16" s="1"/>
    </row>
    <row r="17" spans="1:9" x14ac:dyDescent="0.2">
      <c r="A17" t="s">
        <v>21</v>
      </c>
      <c r="B17">
        <v>16.8115844726562</v>
      </c>
      <c r="C17">
        <v>14.8800659179687</v>
      </c>
      <c r="D17" s="1">
        <v>1233.78</v>
      </c>
      <c r="G17" s="1"/>
      <c r="H17" s="1"/>
      <c r="I17" s="1"/>
    </row>
    <row r="18" spans="1:9" x14ac:dyDescent="0.2">
      <c r="A18" t="s">
        <v>21</v>
      </c>
      <c r="B18">
        <v>16.8257446289062</v>
      </c>
      <c r="C18">
        <v>14.88037109375</v>
      </c>
      <c r="D18">
        <v>1249.97</v>
      </c>
      <c r="G18" s="1"/>
      <c r="H18" s="1"/>
      <c r="I18" s="1"/>
    </row>
    <row r="19" spans="1:9" x14ac:dyDescent="0.2">
      <c r="A19" t="s">
        <v>21</v>
      </c>
      <c r="B19">
        <v>16.7129516601562</v>
      </c>
      <c r="C19">
        <v>14.7794189453125</v>
      </c>
      <c r="D19" s="1">
        <v>1241.46</v>
      </c>
      <c r="G19" s="1"/>
      <c r="H19" s="1"/>
      <c r="I19" s="1"/>
    </row>
    <row r="20" spans="1:9" x14ac:dyDescent="0.2">
      <c r="A20" t="s">
        <v>21</v>
      </c>
      <c r="B20">
        <v>16.9946899414062</v>
      </c>
      <c r="C20">
        <v>15.0515747070312</v>
      </c>
      <c r="D20" s="1">
        <v>1246.33</v>
      </c>
      <c r="G20" s="1"/>
      <c r="H20" s="1"/>
      <c r="I20" s="1"/>
    </row>
    <row r="21" spans="1:9" x14ac:dyDescent="0.2">
      <c r="A21" t="s">
        <v>22</v>
      </c>
      <c r="B21">
        <v>98.302307128906193</v>
      </c>
      <c r="C21">
        <v>92.10400390625</v>
      </c>
      <c r="D21">
        <v>3949.34</v>
      </c>
      <c r="G21" s="1"/>
      <c r="H21" s="1"/>
      <c r="I21" s="1"/>
    </row>
    <row r="22" spans="1:9" x14ac:dyDescent="0.2">
      <c r="A22" t="s">
        <v>22</v>
      </c>
      <c r="B22">
        <v>97.95556640625</v>
      </c>
      <c r="C22">
        <v>91.741149902343693</v>
      </c>
      <c r="D22">
        <v>3959.41</v>
      </c>
      <c r="G22" s="1"/>
      <c r="H22" s="1"/>
      <c r="I22" s="1"/>
    </row>
    <row r="23" spans="1:9" x14ac:dyDescent="0.2">
      <c r="A23" t="s">
        <v>22</v>
      </c>
      <c r="B23">
        <v>97.654846191406193</v>
      </c>
      <c r="C23">
        <v>91.452880859375</v>
      </c>
      <c r="D23">
        <v>3947.42</v>
      </c>
      <c r="G23" s="1"/>
      <c r="H23" s="1"/>
      <c r="I23" s="1"/>
    </row>
    <row r="24" spans="1:9" x14ac:dyDescent="0.2">
      <c r="A24" t="s">
        <v>22</v>
      </c>
      <c r="B24">
        <v>97.400634765625</v>
      </c>
      <c r="C24">
        <v>91.204895019531193</v>
      </c>
      <c r="D24">
        <v>3943.35</v>
      </c>
      <c r="G24" s="1"/>
      <c r="H24" s="1"/>
      <c r="I24" s="1"/>
    </row>
    <row r="25" spans="1:9" x14ac:dyDescent="0.2">
      <c r="A25" t="s">
        <v>22</v>
      </c>
      <c r="B25">
        <v>97.70849609375</v>
      </c>
      <c r="C25">
        <v>91.518798828125</v>
      </c>
      <c r="D25">
        <v>3949.35</v>
      </c>
      <c r="G25" s="1"/>
      <c r="H25" s="1"/>
      <c r="I25" s="1"/>
    </row>
    <row r="26" spans="1:9" x14ac:dyDescent="0.2">
      <c r="A26" t="s">
        <v>22</v>
      </c>
      <c r="B26">
        <v>97.3487548828125</v>
      </c>
      <c r="C26">
        <v>91.144592285156193</v>
      </c>
      <c r="D26">
        <v>3943.84</v>
      </c>
      <c r="G26" s="1"/>
      <c r="H26" s="1"/>
      <c r="I26" s="1"/>
    </row>
    <row r="27" spans="1:9" x14ac:dyDescent="0.2">
      <c r="A27" t="s">
        <v>22</v>
      </c>
      <c r="B27">
        <v>97.4742431640625</v>
      </c>
      <c r="C27">
        <v>91.2657470703125</v>
      </c>
      <c r="D27">
        <v>3952.65</v>
      </c>
      <c r="G27" s="1"/>
      <c r="H27" s="1"/>
      <c r="I27" s="1"/>
    </row>
    <row r="28" spans="1:9" x14ac:dyDescent="0.2">
      <c r="A28" t="s">
        <v>22</v>
      </c>
      <c r="B28">
        <v>97.489990234375</v>
      </c>
      <c r="C28">
        <v>91.299743652343693</v>
      </c>
      <c r="D28">
        <v>3944.7</v>
      </c>
      <c r="G28" s="1"/>
      <c r="H28" s="1"/>
      <c r="I28" s="1"/>
    </row>
    <row r="29" spans="1:9" x14ac:dyDescent="0.2">
      <c r="A29" t="s">
        <v>22</v>
      </c>
      <c r="B29">
        <v>97.659484863281193</v>
      </c>
      <c r="C29">
        <v>91.418884277343693</v>
      </c>
      <c r="D29">
        <v>3961.2</v>
      </c>
      <c r="G29" s="1"/>
      <c r="H29" s="1"/>
      <c r="I29" s="1"/>
    </row>
    <row r="30" spans="1:9" x14ac:dyDescent="0.2">
      <c r="A30" t="s">
        <v>22</v>
      </c>
      <c r="B30">
        <v>97.542724609375</v>
      </c>
      <c r="C30">
        <v>91.371276855468693</v>
      </c>
      <c r="D30">
        <v>3943.82</v>
      </c>
      <c r="G30" s="1"/>
      <c r="H30" s="1"/>
      <c r="I30" s="1"/>
    </row>
    <row r="31" spans="1:9" x14ac:dyDescent="0.2">
      <c r="A31" t="s">
        <v>23</v>
      </c>
      <c r="B31">
        <v>55.6524658203125</v>
      </c>
      <c r="C31">
        <v>48.1730346679687</v>
      </c>
      <c r="D31" s="1">
        <v>4795.26</v>
      </c>
      <c r="G31" s="1"/>
      <c r="H31" s="1"/>
      <c r="I31" s="1"/>
    </row>
    <row r="32" spans="1:9" x14ac:dyDescent="0.2">
      <c r="A32" t="s">
        <v>23</v>
      </c>
      <c r="B32">
        <v>55.7872924804687</v>
      </c>
      <c r="C32">
        <v>48.2910766601562</v>
      </c>
      <c r="D32">
        <v>4805.5200000000004</v>
      </c>
      <c r="G32" s="1"/>
      <c r="H32" s="1"/>
      <c r="I32" s="1"/>
    </row>
    <row r="33" spans="1:9" x14ac:dyDescent="0.2">
      <c r="A33" t="s">
        <v>23</v>
      </c>
      <c r="B33">
        <v>55.8229370117187</v>
      </c>
      <c r="C33">
        <v>48.3424682617187</v>
      </c>
      <c r="D33">
        <v>4805.83</v>
      </c>
      <c r="G33" s="1"/>
      <c r="H33" s="1"/>
      <c r="I33" s="1"/>
    </row>
    <row r="34" spans="1:9" x14ac:dyDescent="0.2">
      <c r="A34" t="s">
        <v>23</v>
      </c>
      <c r="B34">
        <v>55.7329711914062</v>
      </c>
      <c r="C34">
        <v>48.2704467773437</v>
      </c>
      <c r="D34" s="1">
        <v>4788.87</v>
      </c>
      <c r="G34" s="1"/>
      <c r="H34" s="1"/>
      <c r="I34" s="1"/>
    </row>
    <row r="35" spans="1:9" x14ac:dyDescent="0.2">
      <c r="A35" t="s">
        <v>23</v>
      </c>
      <c r="B35">
        <v>56.0560302734375</v>
      </c>
      <c r="C35">
        <v>48.5531005859375</v>
      </c>
      <c r="D35" s="1">
        <v>4801.78</v>
      </c>
      <c r="G35" s="1"/>
      <c r="H35" s="1"/>
      <c r="I35" s="1"/>
    </row>
    <row r="36" spans="1:9" x14ac:dyDescent="0.2">
      <c r="A36" t="s">
        <v>23</v>
      </c>
      <c r="B36">
        <v>56.2606811523437</v>
      </c>
      <c r="C36">
        <v>48.6981811523437</v>
      </c>
      <c r="D36" s="1">
        <v>4821.66</v>
      </c>
      <c r="G36" s="1"/>
      <c r="H36" s="1"/>
      <c r="I36" s="1"/>
    </row>
    <row r="37" spans="1:9" x14ac:dyDescent="0.2">
      <c r="A37" t="s">
        <v>23</v>
      </c>
      <c r="B37">
        <v>56.3396606445312</v>
      </c>
      <c r="C37">
        <v>48.7669067382812</v>
      </c>
      <c r="D37" s="1">
        <v>4822.1899999999996</v>
      </c>
      <c r="G37" s="1"/>
      <c r="H37" s="1"/>
      <c r="I37" s="1"/>
    </row>
    <row r="38" spans="1:9" x14ac:dyDescent="0.2">
      <c r="A38" t="s">
        <v>23</v>
      </c>
      <c r="B38">
        <v>56.244140625</v>
      </c>
      <c r="C38">
        <v>48.7578735351562</v>
      </c>
      <c r="D38" s="1">
        <v>4800.38</v>
      </c>
      <c r="G38" s="1"/>
      <c r="H38" s="1"/>
      <c r="I38" s="1"/>
    </row>
    <row r="39" spans="1:9" x14ac:dyDescent="0.2">
      <c r="A39" t="s">
        <v>23</v>
      </c>
      <c r="B39">
        <v>56.4907836914062</v>
      </c>
      <c r="C39">
        <v>48.9511108398437</v>
      </c>
      <c r="D39" s="1">
        <v>4818.18</v>
      </c>
      <c r="G39" s="1"/>
      <c r="H39" s="1"/>
      <c r="I39" s="1"/>
    </row>
    <row r="40" spans="1:9" x14ac:dyDescent="0.2">
      <c r="A40" t="s">
        <v>23</v>
      </c>
      <c r="B40">
        <v>56.8483276367187</v>
      </c>
      <c r="C40">
        <v>49.323486328125</v>
      </c>
      <c r="D40" s="1">
        <v>4807.95</v>
      </c>
      <c r="G40" s="1"/>
      <c r="H40" s="1"/>
      <c r="I40" s="1"/>
    </row>
    <row r="41" spans="1:9" x14ac:dyDescent="0.2">
      <c r="A41" t="s">
        <v>19</v>
      </c>
      <c r="B41">
        <v>350.24114990234301</v>
      </c>
      <c r="C41">
        <v>330.63800048828102</v>
      </c>
      <c r="D41">
        <v>12587.7</v>
      </c>
      <c r="G41" s="1"/>
      <c r="H41" s="1"/>
      <c r="I41" s="1"/>
    </row>
    <row r="42" spans="1:9" x14ac:dyDescent="0.2">
      <c r="A42" t="s">
        <v>19</v>
      </c>
      <c r="B42">
        <v>348.21630859375</v>
      </c>
      <c r="C42">
        <v>328.58258056640602</v>
      </c>
      <c r="D42" s="1">
        <v>12608.7</v>
      </c>
      <c r="G42" s="1"/>
      <c r="H42" s="1"/>
      <c r="I42" s="1"/>
    </row>
    <row r="43" spans="1:9" x14ac:dyDescent="0.2">
      <c r="A43" t="s">
        <v>19</v>
      </c>
      <c r="B43">
        <v>348.66021728515602</v>
      </c>
      <c r="C43">
        <v>328.98571777343699</v>
      </c>
      <c r="D43" s="1">
        <v>12617.4</v>
      </c>
      <c r="G43" s="1"/>
      <c r="H43" s="1"/>
      <c r="I43" s="1"/>
    </row>
    <row r="44" spans="1:9" x14ac:dyDescent="0.2">
      <c r="A44" t="s">
        <v>19</v>
      </c>
      <c r="B44">
        <v>349.16796875</v>
      </c>
      <c r="C44">
        <v>329.46929931640602</v>
      </c>
      <c r="D44" s="1">
        <v>12631.7</v>
      </c>
      <c r="G44" s="1"/>
      <c r="H44" s="1"/>
      <c r="I44" s="1"/>
    </row>
    <row r="45" spans="1:9" x14ac:dyDescent="0.2">
      <c r="A45" t="s">
        <v>19</v>
      </c>
      <c r="B45">
        <v>348.73181152343699</v>
      </c>
      <c r="C45">
        <v>329.00750732421801</v>
      </c>
      <c r="D45" s="1">
        <v>12648.1</v>
      </c>
      <c r="G45" s="1"/>
      <c r="H45" s="1"/>
      <c r="I45" s="1"/>
    </row>
    <row r="46" spans="1:9" x14ac:dyDescent="0.2">
      <c r="A46" t="s">
        <v>19</v>
      </c>
      <c r="B46">
        <v>347.494140625</v>
      </c>
      <c r="C46">
        <v>327.910888671875</v>
      </c>
      <c r="D46" s="1">
        <v>12594</v>
      </c>
      <c r="G46" s="1"/>
      <c r="H46" s="1"/>
      <c r="I46" s="1"/>
    </row>
    <row r="47" spans="1:9" x14ac:dyDescent="0.2">
      <c r="A47" t="s">
        <v>19</v>
      </c>
      <c r="B47">
        <v>347.30334472656199</v>
      </c>
      <c r="C47">
        <v>327.69195556640602</v>
      </c>
      <c r="D47" s="1">
        <v>12649.1</v>
      </c>
      <c r="G47" s="1"/>
      <c r="H47" s="1"/>
      <c r="I47" s="1"/>
    </row>
    <row r="48" spans="1:9" x14ac:dyDescent="0.2">
      <c r="A48" t="s">
        <v>19</v>
      </c>
      <c r="B48">
        <v>346.665283203125</v>
      </c>
      <c r="C48">
        <v>327.06182861328102</v>
      </c>
      <c r="D48" s="1">
        <v>12648.1</v>
      </c>
      <c r="G48" s="1"/>
      <c r="H48" s="1"/>
      <c r="I48" s="1"/>
    </row>
    <row r="49" spans="1:9" x14ac:dyDescent="0.2">
      <c r="A49" t="s">
        <v>19</v>
      </c>
      <c r="B49">
        <v>346.72283935546801</v>
      </c>
      <c r="C49">
        <v>327.159423828125</v>
      </c>
      <c r="D49" s="1">
        <v>12633</v>
      </c>
      <c r="G49" s="1"/>
      <c r="H49" s="1"/>
      <c r="I49" s="1"/>
    </row>
    <row r="50" spans="1:9" x14ac:dyDescent="0.2">
      <c r="A50" t="s">
        <v>19</v>
      </c>
      <c r="B50">
        <v>352.71301269531199</v>
      </c>
      <c r="C50">
        <v>330.80242919921801</v>
      </c>
      <c r="D50" s="1">
        <v>12671.2</v>
      </c>
      <c r="G50" s="1"/>
      <c r="H50" s="1"/>
      <c r="I50" s="1"/>
    </row>
    <row r="51" spans="1:9" x14ac:dyDescent="0.2">
      <c r="A51" t="s">
        <v>24</v>
      </c>
      <c r="B51">
        <v>14.177734375</v>
      </c>
      <c r="C51">
        <v>13.334716796875</v>
      </c>
      <c r="D51" s="1">
        <v>588.13300000000004</v>
      </c>
      <c r="G51" s="1"/>
      <c r="H51" s="1"/>
      <c r="I51" s="1"/>
    </row>
    <row r="52" spans="1:9" x14ac:dyDescent="0.2">
      <c r="A52" t="s">
        <v>24</v>
      </c>
      <c r="B52">
        <v>14.1932373046875</v>
      </c>
      <c r="C52">
        <v>13.3399047851562</v>
      </c>
      <c r="D52" s="1">
        <v>581.58699999999999</v>
      </c>
      <c r="G52" s="1"/>
      <c r="H52" s="1"/>
      <c r="I52" s="1"/>
    </row>
    <row r="53" spans="1:9" x14ac:dyDescent="0.2">
      <c r="A53" t="s">
        <v>24</v>
      </c>
      <c r="B53">
        <v>14.14501953125</v>
      </c>
      <c r="C53">
        <v>13.3223876953125</v>
      </c>
      <c r="D53" s="1">
        <v>585.53399999999999</v>
      </c>
      <c r="G53" s="1"/>
      <c r="H53" s="1"/>
      <c r="I53" s="1"/>
    </row>
    <row r="54" spans="1:9" x14ac:dyDescent="0.2">
      <c r="A54" t="s">
        <v>24</v>
      </c>
      <c r="B54">
        <v>14.6141967773437</v>
      </c>
      <c r="C54">
        <v>13.7359619140625</v>
      </c>
      <c r="D54" s="1">
        <v>599.86400000000003</v>
      </c>
      <c r="G54" s="1"/>
      <c r="H54" s="1"/>
      <c r="I54" s="1"/>
    </row>
    <row r="55" spans="1:9" x14ac:dyDescent="0.2">
      <c r="A55" t="s">
        <v>24</v>
      </c>
      <c r="B55">
        <v>14.2315673828125</v>
      </c>
      <c r="C55">
        <v>13.3822631835937</v>
      </c>
      <c r="D55">
        <v>589.45000000000005</v>
      </c>
      <c r="G55" s="1"/>
      <c r="H55" s="1"/>
      <c r="I55" s="1"/>
    </row>
    <row r="56" spans="1:9" x14ac:dyDescent="0.2">
      <c r="A56" t="s">
        <v>24</v>
      </c>
      <c r="B56">
        <v>14.1674194335937</v>
      </c>
      <c r="C56">
        <v>13.332275390625</v>
      </c>
      <c r="D56" s="1">
        <v>583.44600000000003</v>
      </c>
      <c r="G56" s="1"/>
      <c r="H56" s="1"/>
      <c r="I56" s="1"/>
    </row>
    <row r="57" spans="1:9" x14ac:dyDescent="0.2">
      <c r="A57" t="s">
        <v>24</v>
      </c>
      <c r="B57">
        <v>14.2119750976562</v>
      </c>
      <c r="C57">
        <v>13.367431640625</v>
      </c>
      <c r="D57" s="1">
        <v>580.87599999999998</v>
      </c>
      <c r="G57" s="1"/>
      <c r="H57" s="1"/>
      <c r="I57" s="1"/>
    </row>
    <row r="58" spans="1:9" x14ac:dyDescent="0.2">
      <c r="A58" t="s">
        <v>24</v>
      </c>
      <c r="B58">
        <v>14.1665649414062</v>
      </c>
      <c r="C58">
        <v>13.3385620117187</v>
      </c>
      <c r="D58" s="1">
        <v>588.53399999999999</v>
      </c>
      <c r="G58" s="1"/>
      <c r="H58" s="1"/>
      <c r="I58" s="1"/>
    </row>
    <row r="59" spans="1:9" x14ac:dyDescent="0.2">
      <c r="A59" t="s">
        <v>24</v>
      </c>
      <c r="B59">
        <v>14.1905517578125</v>
      </c>
      <c r="C59">
        <v>13.3389282226562</v>
      </c>
      <c r="D59" s="1">
        <v>585.86400000000003</v>
      </c>
      <c r="G59" s="1"/>
      <c r="H59" s="1"/>
      <c r="I59" s="1"/>
    </row>
    <row r="60" spans="1:9" x14ac:dyDescent="0.2">
      <c r="A60" t="s">
        <v>24</v>
      </c>
      <c r="B60">
        <v>14.2748413085937</v>
      </c>
      <c r="C60">
        <v>13.4240112304687</v>
      </c>
      <c r="D60" s="1">
        <v>593.30700000000002</v>
      </c>
      <c r="G60" s="1"/>
      <c r="H60" s="1"/>
      <c r="I60" s="1"/>
    </row>
    <row r="61" spans="1:9" x14ac:dyDescent="0.2">
      <c r="A61" t="s">
        <v>25</v>
      </c>
      <c r="B61">
        <v>47.1035766601562</v>
      </c>
      <c r="C61">
        <v>44.1488647460937</v>
      </c>
      <c r="D61">
        <v>2007.87</v>
      </c>
      <c r="G61" s="1"/>
      <c r="H61" s="1"/>
      <c r="I61" s="1"/>
    </row>
    <row r="62" spans="1:9" x14ac:dyDescent="0.2">
      <c r="A62" t="s">
        <v>25</v>
      </c>
      <c r="B62">
        <v>43.75732421875</v>
      </c>
      <c r="C62">
        <v>40.8989868164062</v>
      </c>
      <c r="D62">
        <v>1948.87</v>
      </c>
      <c r="G62" s="1"/>
      <c r="H62" s="1"/>
      <c r="I62" s="1"/>
    </row>
    <row r="63" spans="1:9" x14ac:dyDescent="0.2">
      <c r="A63" t="s">
        <v>25</v>
      </c>
      <c r="B63">
        <v>50.7750854492187</v>
      </c>
      <c r="C63">
        <v>47.61083984375</v>
      </c>
      <c r="D63">
        <v>2153.59</v>
      </c>
      <c r="G63" s="1"/>
      <c r="H63" s="1"/>
      <c r="I63" s="1"/>
    </row>
    <row r="64" spans="1:9" x14ac:dyDescent="0.2">
      <c r="A64" t="s">
        <v>25</v>
      </c>
      <c r="B64">
        <v>48.96484375</v>
      </c>
      <c r="C64">
        <v>45.9327392578125</v>
      </c>
      <c r="D64">
        <v>2065.04</v>
      </c>
      <c r="G64" s="1"/>
      <c r="H64" s="1"/>
      <c r="I64" s="1"/>
    </row>
    <row r="65" spans="1:9" x14ac:dyDescent="0.2">
      <c r="A65" t="s">
        <v>25</v>
      </c>
      <c r="B65">
        <v>51.0868530273437</v>
      </c>
      <c r="C65">
        <v>47.8685913085937</v>
      </c>
      <c r="D65">
        <v>2195.87</v>
      </c>
      <c r="G65" s="1"/>
      <c r="H65" s="1"/>
      <c r="I65" s="1"/>
    </row>
    <row r="66" spans="1:9" x14ac:dyDescent="0.2">
      <c r="A66" t="s">
        <v>25</v>
      </c>
      <c r="B66">
        <v>49.80859375</v>
      </c>
      <c r="C66">
        <v>46.7047119140625</v>
      </c>
      <c r="D66">
        <v>2117.08</v>
      </c>
      <c r="G66" s="1"/>
      <c r="H66" s="1"/>
      <c r="I66" s="1"/>
    </row>
    <row r="67" spans="1:9" x14ac:dyDescent="0.2">
      <c r="A67" t="s">
        <v>25</v>
      </c>
      <c r="B67">
        <v>47.6862182617187</v>
      </c>
      <c r="C67">
        <v>44.726806640625</v>
      </c>
      <c r="D67">
        <v>2014.69</v>
      </c>
      <c r="G67" s="1"/>
      <c r="H67" s="1"/>
      <c r="I67" s="1"/>
    </row>
    <row r="68" spans="1:9" x14ac:dyDescent="0.2">
      <c r="A68" t="s">
        <v>25</v>
      </c>
      <c r="B68">
        <v>48.4793701171875</v>
      </c>
      <c r="C68">
        <v>45.3986206054687</v>
      </c>
      <c r="D68">
        <v>2108.4</v>
      </c>
      <c r="G68" s="1"/>
      <c r="H68" s="1"/>
      <c r="I68" s="1"/>
    </row>
    <row r="69" spans="1:9" x14ac:dyDescent="0.2">
      <c r="A69" t="s">
        <v>25</v>
      </c>
      <c r="B69">
        <v>48.3323974609375</v>
      </c>
      <c r="C69">
        <v>45.2747802734375</v>
      </c>
      <c r="D69">
        <v>2071.6999999999998</v>
      </c>
      <c r="G69" s="1"/>
      <c r="H69" s="1"/>
      <c r="I69" s="1"/>
    </row>
    <row r="70" spans="1:9" x14ac:dyDescent="0.2">
      <c r="A70" t="s">
        <v>25</v>
      </c>
      <c r="B70">
        <v>49.064453125</v>
      </c>
      <c r="C70">
        <v>46.0321655273437</v>
      </c>
      <c r="D70">
        <v>2071.39</v>
      </c>
      <c r="G70" s="1"/>
      <c r="H70" s="1"/>
      <c r="I70" s="1"/>
    </row>
    <row r="71" spans="1:9" x14ac:dyDescent="0.2">
      <c r="A71" t="s">
        <v>26</v>
      </c>
      <c r="B71">
        <v>195.71044921875</v>
      </c>
      <c r="C71">
        <v>175.02099609375</v>
      </c>
      <c r="D71">
        <v>12454.3</v>
      </c>
      <c r="G71" s="1"/>
      <c r="H71" s="1"/>
      <c r="I71" s="1"/>
    </row>
    <row r="72" spans="1:9" x14ac:dyDescent="0.2">
      <c r="A72" t="s">
        <v>26</v>
      </c>
      <c r="B72">
        <v>205.673828125</v>
      </c>
      <c r="C72">
        <v>184.34820556640599</v>
      </c>
      <c r="D72">
        <v>12909.2</v>
      </c>
      <c r="G72" s="1"/>
      <c r="H72" s="1"/>
      <c r="I72" s="1"/>
    </row>
    <row r="73" spans="1:9" x14ac:dyDescent="0.2">
      <c r="A73" t="s">
        <v>26</v>
      </c>
      <c r="B73">
        <v>206.82281494140599</v>
      </c>
      <c r="C73">
        <v>185.40447998046801</v>
      </c>
      <c r="D73">
        <v>12946.5</v>
      </c>
      <c r="G73" s="1"/>
      <c r="H73" s="1"/>
      <c r="I73" s="1"/>
    </row>
    <row r="74" spans="1:9" x14ac:dyDescent="0.2">
      <c r="A74" t="s">
        <v>26</v>
      </c>
      <c r="B74">
        <v>196.695068359375</v>
      </c>
      <c r="C74">
        <v>176.02130126953099</v>
      </c>
      <c r="D74">
        <v>12452.8</v>
      </c>
      <c r="G74" s="1"/>
      <c r="H74" s="1"/>
      <c r="I74" s="1"/>
    </row>
    <row r="75" spans="1:9" x14ac:dyDescent="0.2">
      <c r="A75" t="s">
        <v>26</v>
      </c>
      <c r="B75">
        <v>189.33410644531199</v>
      </c>
      <c r="C75">
        <v>169.46234130859301</v>
      </c>
      <c r="D75">
        <v>11974</v>
      </c>
      <c r="G75" s="1"/>
      <c r="H75" s="1"/>
      <c r="I75" s="1"/>
    </row>
    <row r="76" spans="1:9" x14ac:dyDescent="0.2">
      <c r="A76" t="s">
        <v>26</v>
      </c>
      <c r="B76">
        <v>195.48211669921801</v>
      </c>
      <c r="C76">
        <v>174.89324951171801</v>
      </c>
      <c r="D76">
        <v>12419.9</v>
      </c>
      <c r="G76" s="1"/>
      <c r="H76" s="1"/>
      <c r="I76" s="1"/>
    </row>
    <row r="77" spans="1:9" x14ac:dyDescent="0.2">
      <c r="A77" t="s">
        <v>26</v>
      </c>
      <c r="B77">
        <v>204.70166015625</v>
      </c>
      <c r="C77">
        <v>183.546875</v>
      </c>
      <c r="D77">
        <v>12754</v>
      </c>
      <c r="G77" s="1"/>
      <c r="H77" s="1"/>
      <c r="I77" s="1"/>
    </row>
    <row r="78" spans="1:9" x14ac:dyDescent="0.2">
      <c r="A78" t="s">
        <v>26</v>
      </c>
      <c r="B78">
        <v>209.896484375</v>
      </c>
      <c r="C78">
        <v>188.22833251953099</v>
      </c>
      <c r="D78">
        <v>13100</v>
      </c>
      <c r="G78" s="1"/>
      <c r="H78" s="1"/>
      <c r="I78" s="1"/>
    </row>
    <row r="79" spans="1:9" x14ac:dyDescent="0.2">
      <c r="A79" t="s">
        <v>26</v>
      </c>
      <c r="B79">
        <v>190.617431640625</v>
      </c>
      <c r="C79">
        <v>170.7919921875</v>
      </c>
      <c r="D79">
        <v>11960.2</v>
      </c>
      <c r="G79" s="1"/>
      <c r="H79" s="1"/>
      <c r="I79" s="1"/>
    </row>
    <row r="80" spans="1:9" x14ac:dyDescent="0.2">
      <c r="A80" t="s">
        <v>26</v>
      </c>
      <c r="B80">
        <v>198.59539794921801</v>
      </c>
      <c r="C80">
        <v>177.716796875</v>
      </c>
      <c r="D80">
        <v>12611.6</v>
      </c>
      <c r="G80" s="1"/>
      <c r="H80" s="1"/>
      <c r="I80" s="1"/>
    </row>
    <row r="81" spans="1:9" x14ac:dyDescent="0.2">
      <c r="A81" t="s">
        <v>27</v>
      </c>
      <c r="B81">
        <v>15.2692260742187</v>
      </c>
      <c r="C81">
        <v>13.1729125976562</v>
      </c>
      <c r="D81" s="1">
        <v>1289.53</v>
      </c>
      <c r="G81" s="1"/>
      <c r="H81" s="1"/>
      <c r="I81" s="1"/>
    </row>
    <row r="82" spans="1:9" x14ac:dyDescent="0.2">
      <c r="A82" t="s">
        <v>27</v>
      </c>
      <c r="B82">
        <v>14.6803588867187</v>
      </c>
      <c r="C82">
        <v>13.1098022460937</v>
      </c>
      <c r="D82">
        <v>930.78499999999997</v>
      </c>
      <c r="G82" s="1"/>
      <c r="H82" s="1"/>
      <c r="I82" s="1"/>
    </row>
    <row r="83" spans="1:9" x14ac:dyDescent="0.2">
      <c r="A83" t="s">
        <v>27</v>
      </c>
      <c r="B83">
        <v>14.596435546875</v>
      </c>
      <c r="C83">
        <v>13.0089111328125</v>
      </c>
      <c r="D83">
        <v>946.26900000000001</v>
      </c>
      <c r="G83" s="1"/>
      <c r="H83" s="1"/>
      <c r="I83" s="1"/>
    </row>
    <row r="84" spans="1:9" x14ac:dyDescent="0.2">
      <c r="A84" t="s">
        <v>27</v>
      </c>
      <c r="B84">
        <v>14.7080078125</v>
      </c>
      <c r="C84">
        <v>13.1328735351562</v>
      </c>
      <c r="D84">
        <v>938.35799999999995</v>
      </c>
      <c r="G84" s="1"/>
      <c r="H84" s="1"/>
      <c r="I84" s="1"/>
    </row>
    <row r="85" spans="1:9" x14ac:dyDescent="0.2">
      <c r="A85" t="s">
        <v>27</v>
      </c>
      <c r="B85">
        <v>14.6875610351562</v>
      </c>
      <c r="C85">
        <v>13.1051635742187</v>
      </c>
      <c r="D85">
        <v>937.67700000000002</v>
      </c>
      <c r="G85" s="1"/>
      <c r="H85" s="1"/>
      <c r="I85" s="1"/>
    </row>
    <row r="86" spans="1:9" x14ac:dyDescent="0.2">
      <c r="A86" t="s">
        <v>27</v>
      </c>
      <c r="B86">
        <v>14.6605834960937</v>
      </c>
      <c r="C86">
        <v>13.1025390625</v>
      </c>
      <c r="D86">
        <v>929.35900000000004</v>
      </c>
      <c r="G86" s="1"/>
      <c r="H86" s="1"/>
      <c r="I86" s="1"/>
    </row>
    <row r="87" spans="1:9" x14ac:dyDescent="0.2">
      <c r="A87" t="s">
        <v>27</v>
      </c>
      <c r="B87">
        <v>14.4462280273437</v>
      </c>
      <c r="C87">
        <v>12.8701782226562</v>
      </c>
      <c r="D87">
        <v>943.779</v>
      </c>
      <c r="G87" s="1"/>
      <c r="H87" s="1"/>
      <c r="I87" s="1"/>
    </row>
    <row r="88" spans="1:9" x14ac:dyDescent="0.2">
      <c r="A88" t="s">
        <v>27</v>
      </c>
      <c r="B88">
        <v>14.5581665039062</v>
      </c>
      <c r="C88">
        <v>13.0031127929687</v>
      </c>
      <c r="D88">
        <v>919.71299999999997</v>
      </c>
      <c r="G88" s="1"/>
      <c r="H88" s="1"/>
      <c r="I88" s="1"/>
    </row>
    <row r="89" spans="1:9" x14ac:dyDescent="0.2">
      <c r="A89" t="s">
        <v>27</v>
      </c>
      <c r="B89">
        <v>14.5774536132812</v>
      </c>
      <c r="C89">
        <v>13.021484375</v>
      </c>
      <c r="D89">
        <v>931.44200000000001</v>
      </c>
      <c r="G89" s="1"/>
      <c r="H89" s="1"/>
      <c r="I89" s="1"/>
    </row>
    <row r="90" spans="1:9" x14ac:dyDescent="0.2">
      <c r="A90" t="s">
        <v>27</v>
      </c>
      <c r="B90">
        <v>15.099853515625</v>
      </c>
      <c r="C90">
        <v>13.4729614257812</v>
      </c>
      <c r="D90">
        <v>971.27499999999998</v>
      </c>
      <c r="G90" s="1"/>
      <c r="H90" s="1"/>
      <c r="I90" s="1"/>
    </row>
    <row r="91" spans="1:9" x14ac:dyDescent="0.2">
      <c r="A91" t="s">
        <v>28</v>
      </c>
      <c r="B91">
        <v>384.24645996093699</v>
      </c>
      <c r="C91">
        <v>362.22021484375</v>
      </c>
      <c r="D91">
        <v>15009.1</v>
      </c>
    </row>
    <row r="92" spans="1:9" x14ac:dyDescent="0.2">
      <c r="A92" t="s">
        <v>28</v>
      </c>
      <c r="B92">
        <v>383.474365234375</v>
      </c>
      <c r="C92">
        <v>361.32604980468699</v>
      </c>
      <c r="D92">
        <v>15074</v>
      </c>
    </row>
    <row r="93" spans="1:9" x14ac:dyDescent="0.2">
      <c r="A93" t="s">
        <v>28</v>
      </c>
      <c r="B93">
        <v>384.37548828125</v>
      </c>
      <c r="C93">
        <v>362.13610839843699</v>
      </c>
      <c r="D93">
        <v>15139.1</v>
      </c>
    </row>
    <row r="94" spans="1:9" x14ac:dyDescent="0.2">
      <c r="A94" t="s">
        <v>28</v>
      </c>
      <c r="B94">
        <v>382.24230957031199</v>
      </c>
      <c r="C94">
        <v>360.09979248046801</v>
      </c>
      <c r="D94">
        <v>15052.5</v>
      </c>
    </row>
    <row r="95" spans="1:9" x14ac:dyDescent="0.2">
      <c r="A95" t="s">
        <v>28</v>
      </c>
      <c r="B95">
        <v>379.27740478515602</v>
      </c>
      <c r="C95">
        <v>357.55950927734301</v>
      </c>
      <c r="D95">
        <v>14752.2</v>
      </c>
    </row>
    <row r="96" spans="1:9" x14ac:dyDescent="0.2">
      <c r="A96" t="s">
        <v>28</v>
      </c>
      <c r="B96">
        <v>378.787841796875</v>
      </c>
      <c r="C96">
        <v>357.19024658203102</v>
      </c>
      <c r="D96">
        <v>14686.6</v>
      </c>
    </row>
    <row r="97" spans="1:4" x14ac:dyDescent="0.2">
      <c r="A97" t="s">
        <v>28</v>
      </c>
      <c r="B97">
        <v>381.55090332031199</v>
      </c>
      <c r="C97">
        <v>359.50262451171801</v>
      </c>
      <c r="D97">
        <v>14980.5</v>
      </c>
    </row>
    <row r="98" spans="1:4" x14ac:dyDescent="0.2">
      <c r="A98" t="s">
        <v>28</v>
      </c>
      <c r="B98">
        <v>382.65673828125</v>
      </c>
      <c r="C98">
        <v>360.68731689453102</v>
      </c>
      <c r="D98">
        <v>14955.7</v>
      </c>
    </row>
    <row r="99" spans="1:4" x14ac:dyDescent="0.2">
      <c r="A99" t="s">
        <v>28</v>
      </c>
      <c r="B99">
        <v>379.55987548828102</v>
      </c>
      <c r="C99">
        <v>357.818115234375</v>
      </c>
      <c r="D99">
        <v>14804.6</v>
      </c>
    </row>
    <row r="100" spans="1:4" x14ac:dyDescent="0.2">
      <c r="A100" t="s">
        <v>28</v>
      </c>
      <c r="B100">
        <v>379.42333984375</v>
      </c>
      <c r="C100">
        <v>357.76593017578102</v>
      </c>
      <c r="D100">
        <v>14769.7</v>
      </c>
    </row>
  </sheetData>
  <sortState xmlns:xlrd2="http://schemas.microsoft.com/office/spreadsheetml/2017/richdata2" ref="A1:D90">
    <sortCondition ref="A1:A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C64F-2B67-6A4A-BDBD-39F66BB3CBD5}">
  <dimension ref="A1:I100"/>
  <sheetViews>
    <sheetView workbookViewId="0">
      <selection activeCell="G18" sqref="G18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20</v>
      </c>
      <c r="B1">
        <v>383.02056884765602</v>
      </c>
      <c r="C1">
        <v>355.21295166015602</v>
      </c>
      <c r="D1" s="1">
        <v>18304.2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20</v>
      </c>
      <c r="B2">
        <v>385.926513671875</v>
      </c>
      <c r="C2">
        <v>357.72589111328102</v>
      </c>
      <c r="D2">
        <v>18560.099999999999</v>
      </c>
      <c r="F2" t="str">
        <f>TRIM(A1)</f>
        <v>k-nucleotide</v>
      </c>
      <c r="G2" s="1">
        <f>(SUM(B1:B10)-SMALL(B1:B10,1)-LARGE(B1:B10,1))/8</f>
        <v>384.69940948486294</v>
      </c>
      <c r="H2" s="1">
        <f t="shared" ref="H2:I2" si="0">(SUM(C1:C10)-SMALL(C1:C10,1)-LARGE(C1:C10,1))/8</f>
        <v>356.57698822021433</v>
      </c>
      <c r="I2" s="1">
        <f t="shared" si="0"/>
        <v>18511.850000000002</v>
      </c>
    </row>
    <row r="3" spans="1:9" x14ac:dyDescent="0.2">
      <c r="A3" t="s">
        <v>20</v>
      </c>
      <c r="B3">
        <v>384.56646728515602</v>
      </c>
      <c r="C3">
        <v>356.41986083984301</v>
      </c>
      <c r="D3" s="1">
        <v>18561.099999999999</v>
      </c>
      <c r="F3" t="str">
        <f>TRIM(A11)</f>
        <v>pidigits</v>
      </c>
      <c r="G3" s="1">
        <f>(SUM(B11:B20)-SMALL(B11:B20,1)-LARGE(B11:B20,1))/8</f>
        <v>3.575714111328125</v>
      </c>
      <c r="H3" s="1">
        <f t="shared" ref="H3:I3" si="1">(SUM(C11:C20)-SMALL(C11:C20,1)-LARGE(C11:C20,1))/8</f>
        <v>3.162841796875</v>
      </c>
      <c r="I3" s="1">
        <f t="shared" si="1"/>
        <v>269.43362500000001</v>
      </c>
    </row>
    <row r="4" spans="1:9" x14ac:dyDescent="0.2">
      <c r="A4" t="s">
        <v>20</v>
      </c>
      <c r="B4">
        <v>385.81427001953102</v>
      </c>
      <c r="C4">
        <v>357.54583740234301</v>
      </c>
      <c r="D4" s="1">
        <v>18630.8</v>
      </c>
      <c r="F4" t="str">
        <f>TRIM(A21)</f>
        <v>mandelbrot</v>
      </c>
      <c r="G4" s="1">
        <f>(SUM(B21:B30)-SMALL(B21:B30,1)-LARGE(B21:B30,1))/8</f>
        <v>171.23525238037075</v>
      </c>
      <c r="H4" s="1">
        <f t="shared" ref="H4:I4" si="2">(SUM(C21:C30)-SMALL(C21:C30,1)-LARGE(C21:C30,1))/8</f>
        <v>155.6418838500974</v>
      </c>
      <c r="I4" s="1">
        <f t="shared" si="2"/>
        <v>10849.849999999999</v>
      </c>
    </row>
    <row r="5" spans="1:9" x14ac:dyDescent="0.2">
      <c r="A5" t="s">
        <v>20</v>
      </c>
      <c r="B5">
        <v>381.88140869140602</v>
      </c>
      <c r="C5">
        <v>354.14831542968699</v>
      </c>
      <c r="D5">
        <v>18266.5</v>
      </c>
      <c r="F5" t="str">
        <f>TRIM(A31)</f>
        <v>n-body</v>
      </c>
      <c r="G5" s="1">
        <f>(SUM(B31:B40)-SMALL(B31:B40,1)-LARGE(B31:B40,1))/8</f>
        <v>78.442756652832003</v>
      </c>
      <c r="H5" s="1">
        <f t="shared" ref="H5:I5" si="3">(SUM(C31:C40)-SMALL(C31:C40,1)-LARGE(C31:C40,1))/8</f>
        <v>69.81633758544919</v>
      </c>
      <c r="I5" s="1">
        <f t="shared" si="3"/>
        <v>6029.6149999999998</v>
      </c>
    </row>
    <row r="6" spans="1:9" x14ac:dyDescent="0.2">
      <c r="A6" t="s">
        <v>20</v>
      </c>
      <c r="B6">
        <v>382.87805175781199</v>
      </c>
      <c r="C6">
        <v>354.71142578125</v>
      </c>
      <c r="D6" s="1">
        <v>18563.3</v>
      </c>
      <c r="F6" t="str">
        <f>TRIM(A41)</f>
        <v>fannkuch-redux</v>
      </c>
      <c r="G6" s="1">
        <f>(SUM(B41:B50)-SMALL(B41:B50,1)-LARGE(B41:B50,1))/8</f>
        <v>642.27210998535111</v>
      </c>
      <c r="H6" s="1">
        <f t="shared" ref="H6:I6" si="4">(SUM(C41:C50)-SMALL(C41:C50,1)-LARGE(C41:C50,1))/8</f>
        <v>568.66781616210881</v>
      </c>
      <c r="I6" s="1">
        <f t="shared" si="4"/>
        <v>51394.125</v>
      </c>
    </row>
    <row r="7" spans="1:9" x14ac:dyDescent="0.2">
      <c r="A7" t="s">
        <v>20</v>
      </c>
      <c r="B7">
        <v>385.07598876953102</v>
      </c>
      <c r="C7">
        <v>356.92083740234301</v>
      </c>
      <c r="D7" s="1">
        <v>18565.400000000001</v>
      </c>
      <c r="F7" t="str">
        <f>TRIM(A51)</f>
        <v>spectral-norm</v>
      </c>
      <c r="G7" s="1">
        <f>(SUM(B51:B60)-SMALL(B51:B60,1)-LARGE(B51:B60,1))/8</f>
        <v>50.867691040039041</v>
      </c>
      <c r="H7" s="1">
        <f t="shared" ref="H7:I7" si="5">(SUM(C51:C60)-SMALL(C51:C60,1)-LARGE(C51:C60,1))/8</f>
        <v>45.358963012695284</v>
      </c>
      <c r="I7" s="1">
        <f t="shared" si="5"/>
        <v>3842.3975000000005</v>
      </c>
    </row>
    <row r="8" spans="1:9" x14ac:dyDescent="0.2">
      <c r="A8" t="s">
        <v>20</v>
      </c>
      <c r="B8">
        <v>385.128173828125</v>
      </c>
      <c r="C8">
        <v>357.04437255859301</v>
      </c>
      <c r="D8" s="1">
        <v>18497.7</v>
      </c>
      <c r="F8" t="str">
        <f>TRIM(A61)</f>
        <v>fasta</v>
      </c>
      <c r="G8" s="1">
        <f>(SUM(B61:B70)-SMALL(B61:B70,1)-LARGE(B61:B70,1))/8</f>
        <v>77.212127685546847</v>
      </c>
      <c r="H8" s="1">
        <f t="shared" ref="H8:I8" si="6">(SUM(C61:C70)-SMALL(C61:C70,1)-LARGE(C61:C70,1))/8</f>
        <v>67.746185302734347</v>
      </c>
      <c r="I8" s="1">
        <f t="shared" si="6"/>
        <v>5916.6787500000009</v>
      </c>
    </row>
    <row r="9" spans="1:9" x14ac:dyDescent="0.2">
      <c r="A9" t="s">
        <v>20</v>
      </c>
      <c r="B9">
        <v>386.07427978515602</v>
      </c>
      <c r="C9">
        <v>358.022705078125</v>
      </c>
      <c r="D9" s="1">
        <v>18481.099999999999</v>
      </c>
      <c r="F9" s="5" t="str">
        <f>TRIM(A71)</f>
        <v>binary-trees</v>
      </c>
      <c r="G9" s="1">
        <f>(SUM(B71:B80)-SMALL(B71:B80,1)-LARGE(B71:B80,1))/8</f>
        <v>283.96257781982388</v>
      </c>
      <c r="H9" s="1">
        <f t="shared" ref="H9:I9" si="7">(SUM(C71:C80)-SMALL(C71:C80,1)-LARGE(C71:C80,1))/8</f>
        <v>247.74308013915973</v>
      </c>
      <c r="I9" s="1">
        <f t="shared" si="7"/>
        <v>20179.462500000005</v>
      </c>
    </row>
    <row r="10" spans="1:9" x14ac:dyDescent="0.2">
      <c r="A10" t="s">
        <v>20</v>
      </c>
      <c r="B10">
        <v>385.18524169921801</v>
      </c>
      <c r="C10">
        <v>357.03472900390602</v>
      </c>
      <c r="D10" s="1">
        <v>18561.900000000001</v>
      </c>
      <c r="F10" t="str">
        <f>TRIM(A81)</f>
        <v>reverse-complement</v>
      </c>
      <c r="G10" s="1">
        <f>(SUM(B81:B90)-SMALL(B81:B90,1)-LARGE(B81:B90,1))/8</f>
        <v>210.85047912597602</v>
      </c>
      <c r="H10" s="1">
        <f t="shared" ref="H10:I10" si="8">(SUM(C81:C90)-SMALL(C81:C90,1)-LARGE(C81:C90,1))/8</f>
        <v>185.96286773681601</v>
      </c>
      <c r="I10" s="1">
        <f t="shared" si="8"/>
        <v>14995</v>
      </c>
    </row>
    <row r="11" spans="1:9" x14ac:dyDescent="0.2">
      <c r="A11" t="s">
        <v>21</v>
      </c>
      <c r="B11">
        <v>4.29437255859375</v>
      </c>
      <c r="C11">
        <v>3.6143798828125</v>
      </c>
      <c r="D11" s="1">
        <v>464.315</v>
      </c>
      <c r="F11" t="str">
        <f>TRIM(A91)</f>
        <v>regex-redux</v>
      </c>
      <c r="G11" s="1">
        <f>(SUM(B91:B100)-SMALL(B91:B100,1)-LARGE(B91:B100,1))/8</f>
        <v>196.87056732177678</v>
      </c>
      <c r="H11" s="1">
        <f t="shared" ref="H11:I11" si="9">(SUM(C91:C100)-SMALL(C91:C100,1)-LARGE(C91:C100,1))/8</f>
        <v>174.80474853515588</v>
      </c>
      <c r="I11" s="1">
        <f t="shared" si="9"/>
        <v>14770.15</v>
      </c>
    </row>
    <row r="12" spans="1:9" x14ac:dyDescent="0.2">
      <c r="A12" t="s">
        <v>21</v>
      </c>
      <c r="B12">
        <v>3.56884765625</v>
      </c>
      <c r="C12">
        <v>3.1573486328125</v>
      </c>
      <c r="D12" s="1">
        <v>269.01299999999998</v>
      </c>
      <c r="G12" s="1"/>
      <c r="H12" s="1"/>
      <c r="I12" s="1"/>
    </row>
    <row r="13" spans="1:9" x14ac:dyDescent="0.2">
      <c r="A13" t="s">
        <v>21</v>
      </c>
      <c r="B13">
        <v>3.58465576171875</v>
      </c>
      <c r="C13">
        <v>3.1688232421875</v>
      </c>
      <c r="D13" s="1">
        <v>267.20600000000002</v>
      </c>
      <c r="G13" s="1"/>
      <c r="H13" s="1"/>
      <c r="I13" s="1"/>
    </row>
    <row r="14" spans="1:9" x14ac:dyDescent="0.2">
      <c r="A14" t="s">
        <v>21</v>
      </c>
      <c r="B14">
        <v>3.572509765625</v>
      </c>
      <c r="C14">
        <v>3.16302490234375</v>
      </c>
      <c r="D14" s="1">
        <v>267.87299999999999</v>
      </c>
      <c r="G14" s="1"/>
      <c r="H14" s="1"/>
      <c r="I14" s="1"/>
    </row>
    <row r="15" spans="1:9" x14ac:dyDescent="0.2">
      <c r="A15" t="s">
        <v>21</v>
      </c>
      <c r="B15">
        <v>3.5377197265625</v>
      </c>
      <c r="C15">
        <v>3.14166259765625</v>
      </c>
      <c r="D15" s="1">
        <v>268.91699999999997</v>
      </c>
      <c r="G15" s="1"/>
      <c r="H15" s="1"/>
      <c r="I15" s="1"/>
    </row>
    <row r="16" spans="1:9" x14ac:dyDescent="0.2">
      <c r="A16" t="s">
        <v>21</v>
      </c>
      <c r="B16">
        <v>3.60693359375</v>
      </c>
      <c r="C16">
        <v>3.182373046875</v>
      </c>
      <c r="D16" s="1">
        <v>271.52999999999997</v>
      </c>
      <c r="G16" s="1"/>
      <c r="H16" s="1"/>
      <c r="I16" s="1"/>
    </row>
    <row r="17" spans="1:9" x14ac:dyDescent="0.2">
      <c r="A17" t="s">
        <v>21</v>
      </c>
      <c r="B17">
        <v>3.511962890625</v>
      </c>
      <c r="C17">
        <v>3.10235595703125</v>
      </c>
      <c r="D17" s="1">
        <v>271.30599999999998</v>
      </c>
      <c r="G17" s="1"/>
      <c r="H17" s="1"/>
      <c r="I17" s="1"/>
    </row>
    <row r="18" spans="1:9" x14ac:dyDescent="0.2">
      <c r="A18" t="s">
        <v>21</v>
      </c>
      <c r="B18">
        <v>3.59002685546875</v>
      </c>
      <c r="C18">
        <v>3.1705322265625</v>
      </c>
      <c r="D18" s="1">
        <v>269.22800000000001</v>
      </c>
    </row>
    <row r="19" spans="1:9" x14ac:dyDescent="0.2">
      <c r="A19" t="s">
        <v>21</v>
      </c>
      <c r="B19">
        <v>3.58612060546875</v>
      </c>
      <c r="C19">
        <v>3.1890869140625</v>
      </c>
      <c r="D19" s="1">
        <v>267.76400000000001</v>
      </c>
      <c r="G19" s="1"/>
      <c r="H19" s="1"/>
      <c r="I19" s="1"/>
    </row>
    <row r="20" spans="1:9" x14ac:dyDescent="0.2">
      <c r="A20" t="s">
        <v>21</v>
      </c>
      <c r="B20">
        <v>3.55889892578125</v>
      </c>
      <c r="C20">
        <v>3.1298828125</v>
      </c>
      <c r="D20" s="1">
        <v>269.83800000000002</v>
      </c>
      <c r="G20" s="1"/>
      <c r="H20" s="1"/>
      <c r="I20" s="1"/>
    </row>
    <row r="21" spans="1:9" x14ac:dyDescent="0.2">
      <c r="A21" t="s">
        <v>22</v>
      </c>
      <c r="B21">
        <v>171.17547607421801</v>
      </c>
      <c r="C21">
        <v>155.34423828125</v>
      </c>
      <c r="D21" s="1">
        <v>11041.5</v>
      </c>
      <c r="G21" s="1"/>
      <c r="H21" s="1"/>
      <c r="I21" s="1"/>
    </row>
    <row r="22" spans="1:9" x14ac:dyDescent="0.2">
      <c r="A22" t="s">
        <v>22</v>
      </c>
      <c r="B22">
        <v>174.84216308593699</v>
      </c>
      <c r="C22">
        <v>159.30810546875</v>
      </c>
      <c r="D22" s="1">
        <v>10831.1</v>
      </c>
      <c r="G22" s="1"/>
      <c r="H22" s="1"/>
      <c r="I22" s="1"/>
    </row>
    <row r="23" spans="1:9" x14ac:dyDescent="0.2">
      <c r="A23" t="s">
        <v>22</v>
      </c>
      <c r="B23">
        <v>169.928466796875</v>
      </c>
      <c r="C23">
        <v>154.41027832031199</v>
      </c>
      <c r="D23" s="1">
        <v>10828</v>
      </c>
      <c r="G23" s="1"/>
      <c r="H23" s="1"/>
      <c r="I23" s="1"/>
    </row>
    <row r="24" spans="1:9" x14ac:dyDescent="0.2">
      <c r="A24" t="s">
        <v>22</v>
      </c>
      <c r="B24">
        <v>169.71905517578099</v>
      </c>
      <c r="C24">
        <v>154.186279296875</v>
      </c>
      <c r="D24" s="1">
        <v>10835.9</v>
      </c>
      <c r="G24" s="1"/>
      <c r="H24" s="1"/>
      <c r="I24" s="1"/>
    </row>
    <row r="25" spans="1:9" x14ac:dyDescent="0.2">
      <c r="A25" t="s">
        <v>22</v>
      </c>
      <c r="B25">
        <v>170.62457275390599</v>
      </c>
      <c r="C25">
        <v>155.11102294921801</v>
      </c>
      <c r="D25" s="1">
        <v>10829.5</v>
      </c>
      <c r="G25" s="1"/>
      <c r="H25" s="1"/>
      <c r="I25" s="1"/>
    </row>
    <row r="26" spans="1:9" x14ac:dyDescent="0.2">
      <c r="A26" t="s">
        <v>22</v>
      </c>
      <c r="B26">
        <v>172.38732910156199</v>
      </c>
      <c r="C26">
        <v>156.54376220703099</v>
      </c>
      <c r="D26" s="1">
        <v>11045.9</v>
      </c>
      <c r="G26" s="1"/>
      <c r="H26" s="1"/>
      <c r="I26" s="1"/>
    </row>
    <row r="27" spans="1:9" x14ac:dyDescent="0.2">
      <c r="A27" t="s">
        <v>22</v>
      </c>
      <c r="B27">
        <v>169.17657470703099</v>
      </c>
      <c r="C27">
        <v>153.747314453125</v>
      </c>
      <c r="D27">
        <v>10759.1</v>
      </c>
      <c r="G27" s="1"/>
      <c r="H27" s="1"/>
      <c r="I27" s="1"/>
    </row>
    <row r="28" spans="1:9" x14ac:dyDescent="0.2">
      <c r="A28" t="s">
        <v>22</v>
      </c>
      <c r="B28">
        <v>175.46221923828099</v>
      </c>
      <c r="C28">
        <v>159.94476318359301</v>
      </c>
      <c r="D28" s="1">
        <v>10813.5</v>
      </c>
      <c r="G28" s="1"/>
      <c r="H28" s="1"/>
      <c r="I28" s="1"/>
    </row>
    <row r="29" spans="1:9" x14ac:dyDescent="0.2">
      <c r="A29" t="s">
        <v>22</v>
      </c>
      <c r="B29">
        <v>170.654541015625</v>
      </c>
      <c r="C29">
        <v>155.13421630859301</v>
      </c>
      <c r="D29" s="1">
        <v>10829.4</v>
      </c>
      <c r="G29" s="1"/>
      <c r="H29" s="1"/>
      <c r="I29" s="1"/>
    </row>
    <row r="30" spans="1:9" x14ac:dyDescent="0.2">
      <c r="A30" t="s">
        <v>22</v>
      </c>
      <c r="B30">
        <v>170.55041503906199</v>
      </c>
      <c r="C30">
        <v>155.09716796875</v>
      </c>
      <c r="D30" s="1">
        <v>10789.9</v>
      </c>
      <c r="G30" s="1"/>
      <c r="H30" s="1"/>
      <c r="I30" s="1"/>
    </row>
    <row r="31" spans="1:9" x14ac:dyDescent="0.2">
      <c r="A31" t="s">
        <v>23</v>
      </c>
      <c r="B31">
        <v>77.863037109375</v>
      </c>
      <c r="C31">
        <v>69.24072265625</v>
      </c>
      <c r="D31" s="1">
        <v>6034.03</v>
      </c>
      <c r="G31" s="1"/>
      <c r="H31" s="1"/>
      <c r="I31" s="1"/>
    </row>
    <row r="32" spans="1:9" x14ac:dyDescent="0.2">
      <c r="A32" t="s">
        <v>23</v>
      </c>
      <c r="B32">
        <v>78.173095703125</v>
      </c>
      <c r="C32">
        <v>69.5574951171875</v>
      </c>
      <c r="D32" s="1">
        <v>6025.23</v>
      </c>
      <c r="G32" s="1"/>
      <c r="H32" s="1"/>
      <c r="I32" s="1"/>
    </row>
    <row r="33" spans="1:9" x14ac:dyDescent="0.2">
      <c r="A33" t="s">
        <v>23</v>
      </c>
      <c r="B33">
        <v>77.829895019531193</v>
      </c>
      <c r="C33">
        <v>69.221252441406193</v>
      </c>
      <c r="D33" s="1">
        <v>6030.3</v>
      </c>
      <c r="G33" s="1"/>
      <c r="H33" s="1"/>
      <c r="I33" s="1"/>
    </row>
    <row r="34" spans="1:9" x14ac:dyDescent="0.2">
      <c r="A34" t="s">
        <v>23</v>
      </c>
      <c r="B34">
        <v>77.874572753906193</v>
      </c>
      <c r="C34">
        <v>69.248229980468693</v>
      </c>
      <c r="D34" s="1">
        <v>6031.13</v>
      </c>
      <c r="G34" s="1"/>
      <c r="H34" s="1"/>
      <c r="I34" s="1"/>
    </row>
    <row r="35" spans="1:9" x14ac:dyDescent="0.2">
      <c r="A35" t="s">
        <v>23</v>
      </c>
      <c r="B35">
        <v>78.07080078125</v>
      </c>
      <c r="C35">
        <v>69.455871582031193</v>
      </c>
      <c r="D35" s="1">
        <v>6025.83</v>
      </c>
      <c r="G35" s="1"/>
      <c r="H35" s="1"/>
      <c r="I35" s="1"/>
    </row>
    <row r="36" spans="1:9" x14ac:dyDescent="0.2">
      <c r="A36" t="s">
        <v>23</v>
      </c>
      <c r="B36">
        <v>79.125061035156193</v>
      </c>
      <c r="C36">
        <v>70.51611328125</v>
      </c>
      <c r="D36" s="1">
        <v>6023.1</v>
      </c>
      <c r="G36" s="1"/>
      <c r="H36" s="1"/>
      <c r="I36" s="1"/>
    </row>
    <row r="37" spans="1:9" x14ac:dyDescent="0.2">
      <c r="A37" t="s">
        <v>23</v>
      </c>
      <c r="B37">
        <v>78.6429443359375</v>
      </c>
      <c r="C37">
        <v>69.9954833984375</v>
      </c>
      <c r="D37" s="1">
        <v>6039.12</v>
      </c>
      <c r="G37" s="1"/>
      <c r="H37" s="1"/>
      <c r="I37" s="1"/>
    </row>
    <row r="38" spans="1:9" x14ac:dyDescent="0.2">
      <c r="A38" t="s">
        <v>23</v>
      </c>
      <c r="B38">
        <v>79.282409667968693</v>
      </c>
      <c r="C38">
        <v>70.664978027343693</v>
      </c>
      <c r="D38" s="1">
        <v>6030.18</v>
      </c>
      <c r="G38" s="1"/>
      <c r="H38" s="1"/>
      <c r="I38" s="1"/>
    </row>
    <row r="39" spans="1:9" x14ac:dyDescent="0.2">
      <c r="A39" t="s">
        <v>23</v>
      </c>
      <c r="B39">
        <v>78.9149169921875</v>
      </c>
      <c r="C39">
        <v>70.30078125</v>
      </c>
      <c r="D39" s="1">
        <v>6026.11</v>
      </c>
      <c r="G39" s="1"/>
      <c r="H39" s="1"/>
      <c r="I39" s="1"/>
    </row>
    <row r="40" spans="1:9" x14ac:dyDescent="0.2">
      <c r="A40" t="s">
        <v>23</v>
      </c>
      <c r="B40">
        <v>78.877624511718693</v>
      </c>
      <c r="C40">
        <v>70.216003417968693</v>
      </c>
      <c r="D40" s="1">
        <v>6034.11</v>
      </c>
      <c r="G40" s="1"/>
      <c r="H40" s="1"/>
      <c r="I40" s="1"/>
    </row>
    <row r="41" spans="1:9" x14ac:dyDescent="0.2">
      <c r="A41" t="s">
        <v>19</v>
      </c>
      <c r="B41">
        <v>643.26922607421795</v>
      </c>
      <c r="C41">
        <v>569.76409912109295</v>
      </c>
      <c r="D41" s="1">
        <v>51398.8</v>
      </c>
      <c r="G41" s="1"/>
      <c r="H41" s="1"/>
      <c r="I41" s="1"/>
    </row>
    <row r="42" spans="1:9" x14ac:dyDescent="0.2">
      <c r="A42" t="s">
        <v>19</v>
      </c>
      <c r="B42">
        <v>642.99768066406205</v>
      </c>
      <c r="C42">
        <v>569.41998291015602</v>
      </c>
      <c r="D42" s="1">
        <v>51383.6</v>
      </c>
      <c r="G42" s="1"/>
      <c r="H42" s="1"/>
      <c r="I42" s="1"/>
    </row>
    <row r="43" spans="1:9" x14ac:dyDescent="0.2">
      <c r="A43" t="s">
        <v>19</v>
      </c>
      <c r="B43">
        <v>640.6328125</v>
      </c>
      <c r="C43">
        <v>566.93707275390602</v>
      </c>
      <c r="D43" s="1">
        <v>51414.1</v>
      </c>
      <c r="G43" s="1"/>
      <c r="H43" s="1"/>
      <c r="I43" s="1"/>
    </row>
    <row r="44" spans="1:9" x14ac:dyDescent="0.2">
      <c r="A44" t="s">
        <v>19</v>
      </c>
      <c r="B44">
        <v>639.8046875</v>
      </c>
      <c r="C44">
        <v>566.35400390625</v>
      </c>
      <c r="D44" s="1">
        <v>51362.9</v>
      </c>
      <c r="G44" s="1"/>
      <c r="H44" s="1"/>
      <c r="I44" s="1"/>
    </row>
    <row r="45" spans="1:9" x14ac:dyDescent="0.2">
      <c r="A45" t="s">
        <v>19</v>
      </c>
      <c r="B45">
        <v>642.42492675781205</v>
      </c>
      <c r="C45">
        <v>568.97607421875</v>
      </c>
      <c r="D45" s="1">
        <v>51385.1</v>
      </c>
      <c r="G45" s="1"/>
      <c r="H45" s="1"/>
      <c r="I45" s="1"/>
    </row>
    <row r="46" spans="1:9" x14ac:dyDescent="0.2">
      <c r="A46" t="s">
        <v>19</v>
      </c>
      <c r="B46">
        <v>643.787353515625</v>
      </c>
      <c r="C46">
        <v>570.06292724609295</v>
      </c>
      <c r="D46" s="1">
        <v>51436.9</v>
      </c>
      <c r="G46" s="1"/>
      <c r="H46" s="1"/>
      <c r="I46" s="1"/>
    </row>
    <row r="47" spans="1:9" x14ac:dyDescent="0.2">
      <c r="A47" t="s">
        <v>19</v>
      </c>
      <c r="B47">
        <v>642.40521240234295</v>
      </c>
      <c r="C47">
        <v>568.66790771484295</v>
      </c>
      <c r="D47" s="1">
        <v>51391.8</v>
      </c>
      <c r="G47" s="1"/>
      <c r="H47" s="1"/>
      <c r="I47" s="1"/>
    </row>
    <row r="48" spans="1:9" x14ac:dyDescent="0.2">
      <c r="A48" t="s">
        <v>19</v>
      </c>
      <c r="B48">
        <v>643.64459228515602</v>
      </c>
      <c r="C48">
        <v>569.95031738281205</v>
      </c>
      <c r="D48" s="1">
        <v>51392.4</v>
      </c>
      <c r="G48" s="1"/>
      <c r="H48" s="1"/>
      <c r="I48" s="1"/>
    </row>
    <row r="49" spans="1:9" x14ac:dyDescent="0.2">
      <c r="A49" t="s">
        <v>19</v>
      </c>
      <c r="B49">
        <v>641.73278808593705</v>
      </c>
      <c r="C49">
        <v>567.96893310546795</v>
      </c>
      <c r="D49" s="1">
        <v>51413.2</v>
      </c>
      <c r="G49" s="1"/>
      <c r="H49" s="1"/>
      <c r="I49" s="1"/>
    </row>
    <row r="50" spans="1:9" x14ac:dyDescent="0.2">
      <c r="A50" t="s">
        <v>19</v>
      </c>
      <c r="B50">
        <v>641.06964111328102</v>
      </c>
      <c r="C50">
        <v>567.65814208984295</v>
      </c>
      <c r="D50">
        <v>51374</v>
      </c>
      <c r="G50" s="1"/>
      <c r="H50" s="1"/>
      <c r="I50" s="1"/>
    </row>
    <row r="51" spans="1:9" x14ac:dyDescent="0.2">
      <c r="A51" t="s">
        <v>24</v>
      </c>
      <c r="B51">
        <v>50.451904296875</v>
      </c>
      <c r="C51">
        <v>44.9721069335937</v>
      </c>
      <c r="D51" s="1">
        <v>3829.45</v>
      </c>
      <c r="G51" s="1"/>
      <c r="H51" s="1"/>
      <c r="I51" s="1"/>
    </row>
    <row r="52" spans="1:9" x14ac:dyDescent="0.2">
      <c r="A52" t="s">
        <v>24</v>
      </c>
      <c r="B52">
        <v>49.9805908203125</v>
      </c>
      <c r="C52">
        <v>44.4947509765625</v>
      </c>
      <c r="D52" s="1">
        <v>3823.5</v>
      </c>
      <c r="G52" s="1"/>
      <c r="H52" s="1"/>
      <c r="I52" s="1"/>
    </row>
    <row r="53" spans="1:9" x14ac:dyDescent="0.2">
      <c r="A53" t="s">
        <v>24</v>
      </c>
      <c r="B53">
        <v>50.4967651367187</v>
      </c>
      <c r="C53">
        <v>45.0363159179687</v>
      </c>
      <c r="D53">
        <v>3814.59</v>
      </c>
      <c r="G53" s="1"/>
      <c r="H53" s="1"/>
      <c r="I53" s="1"/>
    </row>
    <row r="54" spans="1:9" x14ac:dyDescent="0.2">
      <c r="A54" t="s">
        <v>24</v>
      </c>
      <c r="B54">
        <v>50.6226196289062</v>
      </c>
      <c r="C54">
        <v>45.1531982421875</v>
      </c>
      <c r="D54" s="1">
        <v>3813.47</v>
      </c>
      <c r="G54" s="1"/>
      <c r="H54" s="1"/>
      <c r="I54" s="1"/>
    </row>
    <row r="55" spans="1:9" x14ac:dyDescent="0.2">
      <c r="A55" t="s">
        <v>24</v>
      </c>
      <c r="B55">
        <v>50.6875</v>
      </c>
      <c r="C55">
        <v>45.2049560546875</v>
      </c>
      <c r="D55" s="1">
        <v>3813.35</v>
      </c>
      <c r="G55" s="1"/>
      <c r="H55" s="1"/>
      <c r="I55" s="1"/>
    </row>
    <row r="56" spans="1:9" x14ac:dyDescent="0.2">
      <c r="A56" t="s">
        <v>24</v>
      </c>
      <c r="B56">
        <v>55.7406616210937</v>
      </c>
      <c r="C56">
        <v>49.7250366210937</v>
      </c>
      <c r="D56" s="1">
        <v>4184.3</v>
      </c>
      <c r="G56" s="1"/>
      <c r="H56" s="1"/>
      <c r="I56" s="1"/>
    </row>
    <row r="57" spans="1:9" x14ac:dyDescent="0.2">
      <c r="A57" t="s">
        <v>24</v>
      </c>
      <c r="B57">
        <v>50.3612670898437</v>
      </c>
      <c r="C57">
        <v>44.8696899414062</v>
      </c>
      <c r="D57" s="1">
        <v>3825.21</v>
      </c>
      <c r="G57" s="1"/>
      <c r="H57" s="1"/>
      <c r="I57" s="1"/>
    </row>
    <row r="58" spans="1:9" x14ac:dyDescent="0.2">
      <c r="A58" t="s">
        <v>24</v>
      </c>
      <c r="B58">
        <v>50.4976806640625</v>
      </c>
      <c r="C58">
        <v>45.0427856445312</v>
      </c>
      <c r="D58" s="1">
        <v>3819.03</v>
      </c>
      <c r="G58" s="1"/>
      <c r="H58" s="1"/>
      <c r="I58" s="1"/>
    </row>
    <row r="59" spans="1:9" x14ac:dyDescent="0.2">
      <c r="A59" t="s">
        <v>24</v>
      </c>
      <c r="B59">
        <v>50.7090454101562</v>
      </c>
      <c r="C59">
        <v>45.231689453125</v>
      </c>
      <c r="D59" s="1">
        <v>3816.09</v>
      </c>
      <c r="G59" s="1"/>
      <c r="H59" s="1"/>
      <c r="I59" s="1"/>
    </row>
    <row r="60" spans="1:9" x14ac:dyDescent="0.2">
      <c r="A60" t="s">
        <v>24</v>
      </c>
      <c r="B60">
        <v>53.11474609375</v>
      </c>
      <c r="C60">
        <v>47.3609619140625</v>
      </c>
      <c r="D60" s="1">
        <v>3997.84</v>
      </c>
      <c r="G60" s="1"/>
      <c r="H60" s="1"/>
      <c r="I60" s="1"/>
    </row>
    <row r="61" spans="1:9" x14ac:dyDescent="0.2">
      <c r="A61" t="s">
        <v>25</v>
      </c>
      <c r="B61">
        <v>74.891418457031193</v>
      </c>
      <c r="C61">
        <v>66.44189453125</v>
      </c>
      <c r="D61" s="1">
        <v>5843.56</v>
      </c>
      <c r="G61" s="1"/>
      <c r="H61" s="1"/>
      <c r="I61" s="1"/>
    </row>
    <row r="62" spans="1:9" x14ac:dyDescent="0.2">
      <c r="A62" t="s">
        <v>25</v>
      </c>
      <c r="B62">
        <v>75.0767822265625</v>
      </c>
      <c r="C62">
        <v>66.620300292968693</v>
      </c>
      <c r="D62" s="1">
        <v>5825.5</v>
      </c>
      <c r="G62" s="1"/>
      <c r="H62" s="1"/>
      <c r="I62" s="1"/>
    </row>
    <row r="63" spans="1:9" x14ac:dyDescent="0.2">
      <c r="A63" t="s">
        <v>25</v>
      </c>
      <c r="B63">
        <v>75.932800292968693</v>
      </c>
      <c r="C63">
        <v>67.2462158203125</v>
      </c>
      <c r="D63" s="1">
        <v>5838.64</v>
      </c>
      <c r="G63" s="1"/>
      <c r="H63" s="1"/>
      <c r="I63" s="1"/>
    </row>
    <row r="64" spans="1:9" x14ac:dyDescent="0.2">
      <c r="A64" t="s">
        <v>25</v>
      </c>
      <c r="B64">
        <v>83.380920410156193</v>
      </c>
      <c r="C64">
        <v>72.758605957031193</v>
      </c>
      <c r="D64" s="1">
        <v>6003.95</v>
      </c>
      <c r="G64" s="1"/>
      <c r="H64" s="1"/>
      <c r="I64" s="1"/>
    </row>
    <row r="65" spans="1:9" x14ac:dyDescent="0.2">
      <c r="A65" t="s">
        <v>25</v>
      </c>
      <c r="B65">
        <v>79.03076171875</v>
      </c>
      <c r="C65">
        <v>69.0006103515625</v>
      </c>
      <c r="D65" s="1">
        <v>5949.43</v>
      </c>
      <c r="G65" s="1"/>
      <c r="H65" s="1"/>
      <c r="I65" s="1"/>
    </row>
    <row r="66" spans="1:9" x14ac:dyDescent="0.2">
      <c r="A66" t="s">
        <v>25</v>
      </c>
      <c r="B66">
        <v>80.513000488281193</v>
      </c>
      <c r="C66">
        <v>69.97705078125</v>
      </c>
      <c r="D66" s="1">
        <v>6129.21</v>
      </c>
      <c r="G66" s="1"/>
      <c r="H66" s="1"/>
      <c r="I66" s="1"/>
    </row>
    <row r="67" spans="1:9" x14ac:dyDescent="0.2">
      <c r="A67" t="s">
        <v>25</v>
      </c>
      <c r="B67">
        <v>78.096435546875</v>
      </c>
      <c r="C67">
        <v>67.950927734375</v>
      </c>
      <c r="D67" s="1">
        <v>6074.51</v>
      </c>
      <c r="G67" s="1"/>
      <c r="H67" s="1"/>
      <c r="I67" s="1"/>
    </row>
    <row r="68" spans="1:9" x14ac:dyDescent="0.2">
      <c r="A68" t="s">
        <v>25</v>
      </c>
      <c r="B68">
        <v>76.036315917968693</v>
      </c>
      <c r="C68">
        <v>66.7945556640625</v>
      </c>
      <c r="D68" s="1">
        <v>5848.37</v>
      </c>
      <c r="G68" s="1"/>
      <c r="H68" s="1"/>
      <c r="I68" s="1"/>
    </row>
    <row r="69" spans="1:9" x14ac:dyDescent="0.2">
      <c r="A69" t="s">
        <v>25</v>
      </c>
      <c r="B69">
        <v>77.3438720703125</v>
      </c>
      <c r="C69">
        <v>67.931457519531193</v>
      </c>
      <c r="D69" s="1">
        <v>5948.92</v>
      </c>
      <c r="G69" s="1"/>
      <c r="H69" s="1"/>
      <c r="I69" s="1"/>
    </row>
    <row r="70" spans="1:9" x14ac:dyDescent="0.2">
      <c r="A70" t="s">
        <v>25</v>
      </c>
      <c r="B70">
        <v>75.667053222656193</v>
      </c>
      <c r="C70">
        <v>66.4483642578125</v>
      </c>
      <c r="D70" s="1">
        <v>5826.05</v>
      </c>
      <c r="G70" s="1"/>
      <c r="H70" s="1"/>
      <c r="I70" s="1"/>
    </row>
    <row r="71" spans="1:9" x14ac:dyDescent="0.2">
      <c r="A71" t="s">
        <v>26</v>
      </c>
      <c r="B71">
        <v>290.80743408203102</v>
      </c>
      <c r="C71">
        <v>254.15435791015599</v>
      </c>
      <c r="D71" s="1">
        <v>20300.8</v>
      </c>
      <c r="G71" s="1"/>
      <c r="H71" s="1"/>
      <c r="I71" s="1"/>
    </row>
    <row r="72" spans="1:9" x14ac:dyDescent="0.2">
      <c r="A72" t="s">
        <v>26</v>
      </c>
      <c r="B72">
        <v>283.91845703125</v>
      </c>
      <c r="C72">
        <v>247.76550292968699</v>
      </c>
      <c r="D72" s="1">
        <v>20112</v>
      </c>
      <c r="G72" s="1"/>
      <c r="H72" s="1"/>
      <c r="I72" s="1"/>
    </row>
    <row r="73" spans="1:9" x14ac:dyDescent="0.2">
      <c r="A73" t="s">
        <v>26</v>
      </c>
      <c r="B73">
        <v>285.07897949218699</v>
      </c>
      <c r="C73">
        <v>248.759765625</v>
      </c>
      <c r="D73" s="1">
        <v>20225</v>
      </c>
      <c r="G73" s="1"/>
      <c r="H73" s="1"/>
      <c r="I73" s="1"/>
    </row>
    <row r="74" spans="1:9" x14ac:dyDescent="0.2">
      <c r="A74" t="s">
        <v>26</v>
      </c>
      <c r="B74">
        <v>284.09558105468699</v>
      </c>
      <c r="C74">
        <v>247.800537109375</v>
      </c>
      <c r="D74" s="1">
        <v>20226.900000000001</v>
      </c>
      <c r="G74" s="1"/>
      <c r="H74" s="1"/>
      <c r="I74" s="1"/>
    </row>
    <row r="75" spans="1:9" x14ac:dyDescent="0.2">
      <c r="A75" t="s">
        <v>26</v>
      </c>
      <c r="B75">
        <v>282.98138427734301</v>
      </c>
      <c r="C75">
        <v>246.89129638671801</v>
      </c>
      <c r="D75" s="1">
        <v>20109.400000000001</v>
      </c>
      <c r="G75" s="1"/>
      <c r="H75" s="1"/>
      <c r="I75" s="1"/>
    </row>
    <row r="76" spans="1:9" x14ac:dyDescent="0.2">
      <c r="A76" t="s">
        <v>26</v>
      </c>
      <c r="B76">
        <v>283.392578125</v>
      </c>
      <c r="C76">
        <v>247.269287109375</v>
      </c>
      <c r="D76" s="1">
        <v>20149.3</v>
      </c>
      <c r="G76" s="1"/>
      <c r="H76" s="1"/>
      <c r="I76" s="1"/>
    </row>
    <row r="77" spans="1:9" x14ac:dyDescent="0.2">
      <c r="A77" t="s">
        <v>26</v>
      </c>
      <c r="B77">
        <v>285.12481689453102</v>
      </c>
      <c r="C77">
        <v>248.86224365234301</v>
      </c>
      <c r="D77" s="1">
        <v>20213.5</v>
      </c>
      <c r="G77" s="1"/>
      <c r="H77" s="1"/>
      <c r="I77" s="1"/>
    </row>
    <row r="78" spans="1:9" x14ac:dyDescent="0.2">
      <c r="A78" t="s">
        <v>26</v>
      </c>
      <c r="B78">
        <v>284.36779785156199</v>
      </c>
      <c r="C78">
        <v>248.09143066406199</v>
      </c>
      <c r="D78" s="1">
        <v>20211.5</v>
      </c>
      <c r="G78" s="1"/>
      <c r="H78" s="1"/>
      <c r="I78" s="1"/>
    </row>
    <row r="79" spans="1:9" x14ac:dyDescent="0.2">
      <c r="A79" t="s">
        <v>26</v>
      </c>
      <c r="B79">
        <v>282.74102783203102</v>
      </c>
      <c r="C79">
        <v>246.50457763671801</v>
      </c>
      <c r="D79" s="1">
        <v>20188.099999999999</v>
      </c>
      <c r="G79" s="1"/>
      <c r="H79" s="1"/>
      <c r="I79" s="1"/>
    </row>
    <row r="80" spans="1:9" x14ac:dyDescent="0.2">
      <c r="A80" t="s">
        <v>26</v>
      </c>
      <c r="B80">
        <v>281.98986816406199</v>
      </c>
      <c r="C80">
        <v>245.86492919921801</v>
      </c>
      <c r="D80" s="1">
        <v>20106.3</v>
      </c>
      <c r="G80" s="1"/>
      <c r="H80" s="1"/>
      <c r="I80" s="1"/>
    </row>
    <row r="81" spans="1:9" x14ac:dyDescent="0.2">
      <c r="A81" t="s">
        <v>27</v>
      </c>
      <c r="B81">
        <v>210.64544677734301</v>
      </c>
      <c r="C81">
        <v>184.84875488281199</v>
      </c>
      <c r="D81" s="1">
        <v>15017.7</v>
      </c>
      <c r="G81" s="1"/>
      <c r="H81" s="1"/>
      <c r="I81" s="1"/>
    </row>
    <row r="82" spans="1:9" x14ac:dyDescent="0.2">
      <c r="A82" t="s">
        <v>27</v>
      </c>
      <c r="B82">
        <v>211.64685058593699</v>
      </c>
      <c r="C82">
        <v>185.91387939453099</v>
      </c>
      <c r="D82" s="1">
        <v>15010.5</v>
      </c>
      <c r="G82" s="1"/>
      <c r="H82" s="1"/>
      <c r="I82" s="1"/>
    </row>
    <row r="83" spans="1:9" x14ac:dyDescent="0.2">
      <c r="A83" t="s">
        <v>27</v>
      </c>
      <c r="B83">
        <v>211.13830566406199</v>
      </c>
      <c r="C83">
        <v>185.37542724609301</v>
      </c>
      <c r="D83" s="1">
        <v>15014.7</v>
      </c>
      <c r="G83" s="1"/>
      <c r="H83" s="1"/>
      <c r="I83" s="1"/>
    </row>
    <row r="84" spans="1:9" x14ac:dyDescent="0.2">
      <c r="A84" t="s">
        <v>27</v>
      </c>
      <c r="B84">
        <v>212.06170654296801</v>
      </c>
      <c r="C84">
        <v>186.36853027343699</v>
      </c>
      <c r="D84" s="1">
        <v>15042.8</v>
      </c>
      <c r="G84" s="1"/>
      <c r="H84" s="1"/>
      <c r="I84" s="1"/>
    </row>
    <row r="85" spans="1:9" x14ac:dyDescent="0.2">
      <c r="A85" t="s">
        <v>27</v>
      </c>
      <c r="B85">
        <v>211.13922119140599</v>
      </c>
      <c r="C85">
        <v>185.72869873046801</v>
      </c>
      <c r="D85" s="1">
        <v>14966.2</v>
      </c>
      <c r="G85" s="1"/>
      <c r="H85" s="1"/>
      <c r="I85" s="1"/>
    </row>
    <row r="86" spans="1:9" x14ac:dyDescent="0.2">
      <c r="A86" t="s">
        <v>27</v>
      </c>
      <c r="B86">
        <v>218.16027832031199</v>
      </c>
      <c r="C86">
        <v>188.66223144531199</v>
      </c>
      <c r="D86" s="1">
        <v>15146.5</v>
      </c>
      <c r="G86" s="1"/>
      <c r="H86" s="1"/>
      <c r="I86" s="1"/>
    </row>
    <row r="87" spans="1:9" x14ac:dyDescent="0.2">
      <c r="A87" t="s">
        <v>27</v>
      </c>
      <c r="B87">
        <v>209.90057373046801</v>
      </c>
      <c r="C87">
        <v>186.21545410156199</v>
      </c>
      <c r="D87" s="1">
        <v>14952.7</v>
      </c>
      <c r="G87" s="1"/>
      <c r="H87" s="1"/>
      <c r="I87" s="1"/>
    </row>
    <row r="88" spans="1:9" x14ac:dyDescent="0.2">
      <c r="A88" t="s">
        <v>27</v>
      </c>
      <c r="B88">
        <v>209.84429931640599</v>
      </c>
      <c r="C88">
        <v>186.16101074218699</v>
      </c>
      <c r="D88" s="1">
        <v>14957.1</v>
      </c>
      <c r="G88" s="1"/>
      <c r="H88" s="1"/>
      <c r="I88" s="1"/>
    </row>
    <row r="89" spans="1:9" x14ac:dyDescent="0.2">
      <c r="A89" t="s">
        <v>27</v>
      </c>
      <c r="B89">
        <v>210.42742919921801</v>
      </c>
      <c r="C89">
        <v>186.701416015625</v>
      </c>
      <c r="D89" s="1">
        <v>14984.9</v>
      </c>
      <c r="G89" s="1"/>
      <c r="H89" s="1"/>
      <c r="I89" s="1"/>
    </row>
    <row r="90" spans="1:9" x14ac:dyDescent="0.2">
      <c r="A90" t="s">
        <v>27</v>
      </c>
      <c r="B90">
        <v>208.89715576171801</v>
      </c>
      <c r="C90">
        <v>185.238525390625</v>
      </c>
      <c r="D90" s="1">
        <v>14966.1</v>
      </c>
      <c r="G90" s="1"/>
      <c r="H90" s="1"/>
      <c r="I90" s="1"/>
    </row>
    <row r="91" spans="1:9" x14ac:dyDescent="0.2">
      <c r="A91" t="s">
        <v>28</v>
      </c>
      <c r="B91">
        <v>198.82287597656199</v>
      </c>
      <c r="C91">
        <v>176.62933349609301</v>
      </c>
      <c r="D91">
        <v>14868</v>
      </c>
      <c r="G91" s="1"/>
      <c r="H91" s="1"/>
      <c r="I91" s="1"/>
    </row>
    <row r="92" spans="1:9" x14ac:dyDescent="0.2">
      <c r="A92" t="s">
        <v>28</v>
      </c>
      <c r="B92">
        <v>198.92254638671801</v>
      </c>
      <c r="C92">
        <v>176.81085205078099</v>
      </c>
      <c r="D92">
        <v>14832.9</v>
      </c>
      <c r="G92" s="1"/>
      <c r="H92" s="1"/>
      <c r="I92" s="1"/>
    </row>
    <row r="93" spans="1:9" x14ac:dyDescent="0.2">
      <c r="A93" t="s">
        <v>28</v>
      </c>
      <c r="B93">
        <v>197.07287597656199</v>
      </c>
      <c r="C93">
        <v>175.04150390625</v>
      </c>
      <c r="D93">
        <v>14738.4</v>
      </c>
      <c r="G93" s="1"/>
      <c r="H93" s="1"/>
      <c r="I93" s="1"/>
    </row>
    <row r="94" spans="1:9" x14ac:dyDescent="0.2">
      <c r="A94" t="s">
        <v>28</v>
      </c>
      <c r="B94">
        <v>196.19354248046801</v>
      </c>
      <c r="C94">
        <v>174.1611328125</v>
      </c>
      <c r="D94">
        <v>14717.5</v>
      </c>
      <c r="G94" s="1"/>
      <c r="H94" s="1"/>
      <c r="I94" s="1"/>
    </row>
    <row r="95" spans="1:9" x14ac:dyDescent="0.2">
      <c r="A95" t="s">
        <v>28</v>
      </c>
      <c r="B95">
        <v>195.82586669921801</v>
      </c>
      <c r="C95">
        <v>173.72521972656199</v>
      </c>
      <c r="D95">
        <v>14778.5</v>
      </c>
      <c r="G95" s="1"/>
      <c r="H95" s="1"/>
      <c r="I95" s="1"/>
    </row>
    <row r="96" spans="1:9" x14ac:dyDescent="0.2">
      <c r="A96" t="s">
        <v>28</v>
      </c>
      <c r="B96">
        <v>197.40710449218699</v>
      </c>
      <c r="C96">
        <v>175.18487548828099</v>
      </c>
      <c r="D96">
        <v>14868.8</v>
      </c>
      <c r="G96" s="1"/>
      <c r="H96" s="1"/>
      <c r="I96" s="1"/>
    </row>
    <row r="97" spans="1:9" x14ac:dyDescent="0.2">
      <c r="A97" t="s">
        <v>28</v>
      </c>
      <c r="B97">
        <v>196.15142822265599</v>
      </c>
      <c r="C97">
        <v>174.21936035156199</v>
      </c>
      <c r="D97">
        <v>14686.2</v>
      </c>
      <c r="G97" s="1"/>
      <c r="H97" s="1"/>
      <c r="I97" s="1"/>
    </row>
    <row r="98" spans="1:9" x14ac:dyDescent="0.2">
      <c r="A98" t="s">
        <v>28</v>
      </c>
      <c r="B98">
        <v>195.74212646484301</v>
      </c>
      <c r="C98">
        <v>173.81042480468699</v>
      </c>
      <c r="D98">
        <v>14669.1</v>
      </c>
      <c r="G98" s="1"/>
      <c r="H98" s="1"/>
      <c r="I98" s="1"/>
    </row>
    <row r="99" spans="1:9" x14ac:dyDescent="0.2">
      <c r="A99" t="s">
        <v>28</v>
      </c>
      <c r="B99">
        <v>197.74871826171801</v>
      </c>
      <c r="C99">
        <v>175.66613769531199</v>
      </c>
      <c r="D99">
        <v>14817.8</v>
      </c>
      <c r="G99" s="1"/>
      <c r="H99" s="1"/>
      <c r="I99" s="1"/>
    </row>
    <row r="100" spans="1:9" x14ac:dyDescent="0.2">
      <c r="A100" t="s">
        <v>28</v>
      </c>
      <c r="B100">
        <v>195.738037109375</v>
      </c>
      <c r="C100">
        <v>173.71636962890599</v>
      </c>
      <c r="D100">
        <v>14721.9</v>
      </c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CEBF-2B22-8A47-B200-38449F5AA9F8}">
  <dimension ref="A1:I60"/>
  <sheetViews>
    <sheetView workbookViewId="0">
      <selection activeCell="F35" sqref="F35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26</v>
      </c>
      <c r="B1" s="1">
        <v>168.77587890625</v>
      </c>
      <c r="C1" s="1">
        <v>150.6357421875</v>
      </c>
      <c r="D1">
        <v>9859.86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26</v>
      </c>
      <c r="B2" s="1">
        <v>178.61859130859301</v>
      </c>
      <c r="C2" s="1">
        <v>159.51324462890599</v>
      </c>
      <c r="D2" s="1">
        <v>10296.799999999999</v>
      </c>
      <c r="F2" t="str">
        <f>TRIM(A1)</f>
        <v>binary-trees</v>
      </c>
      <c r="G2" s="1">
        <f>(SUM(B1:B10)-SMALL(B1:B10,1)-LARGE(B1:B10,1))/8</f>
        <v>184.83769989013629</v>
      </c>
      <c r="H2" s="1">
        <f t="shared" ref="H2:I2" si="0">(SUM(C1:C10)-SMALL(C1:C10,1)-LARGE(C1:C10,1))/8</f>
        <v>165.54634857177714</v>
      </c>
      <c r="I2" s="1">
        <f t="shared" si="0"/>
        <v>10436.105000000001</v>
      </c>
    </row>
    <row r="3" spans="1:9" x14ac:dyDescent="0.2">
      <c r="A3" t="s">
        <v>26</v>
      </c>
      <c r="B3" s="1">
        <v>191.771728515625</v>
      </c>
      <c r="C3" s="1">
        <v>171.99530029296801</v>
      </c>
      <c r="D3" s="1">
        <v>10688.1</v>
      </c>
      <c r="F3" t="str">
        <f>TRIM(A11)</f>
        <v>fasta</v>
      </c>
      <c r="G3" s="1">
        <f>(SUM(B11:B20)-SMALL(B11:B20,1)-LARGE(B11:B20,1))/8</f>
        <v>145.18399810790976</v>
      </c>
      <c r="H3" s="1">
        <f t="shared" ref="H3:I3" si="1">(SUM(C11:C20)-SMALL(C11:C20,1)-LARGE(C11:C20,1))/8</f>
        <v>136.66468048095663</v>
      </c>
      <c r="I3" s="1">
        <f t="shared" si="1"/>
        <v>5650.4350000000004</v>
      </c>
    </row>
    <row r="4" spans="1:9" x14ac:dyDescent="0.2">
      <c r="A4" t="s">
        <v>26</v>
      </c>
      <c r="B4" s="1">
        <v>170.68353271484301</v>
      </c>
      <c r="C4" s="1">
        <v>152.53857421875</v>
      </c>
      <c r="D4" s="1">
        <v>9859.3799999999992</v>
      </c>
      <c r="F4" t="str">
        <f>TRIM(A21)</f>
        <v>mandelbrot</v>
      </c>
      <c r="G4" s="1">
        <f>(SUM(B21:B30)-SMALL(B21:B30,1)-LARGE(B21:B30,1))/8</f>
        <v>116.15282440185513</v>
      </c>
      <c r="H4" s="1">
        <f t="shared" ref="H4:I4" si="2">(SUM(C21:C30)-SMALL(C21:C30,1)-LARGE(C21:C30,1))/8</f>
        <v>107.28318023681611</v>
      </c>
      <c r="I4" s="1">
        <f t="shared" si="2"/>
        <v>6210.3987499999994</v>
      </c>
    </row>
    <row r="5" spans="1:9" x14ac:dyDescent="0.2">
      <c r="A5" t="s">
        <v>26</v>
      </c>
      <c r="B5" s="1">
        <v>192.35540771484301</v>
      </c>
      <c r="C5" s="1">
        <v>172.543212890625</v>
      </c>
      <c r="D5" s="1">
        <v>10719.5</v>
      </c>
      <c r="F5" t="str">
        <f>TRIM(A31)</f>
        <v>n-body</v>
      </c>
      <c r="G5" s="1">
        <f>(SUM(B31:B40)-SMALL(B31:B40,1)-LARGE(B31:B40,1))/8</f>
        <v>99.624252319335909</v>
      </c>
      <c r="H5" s="1">
        <f t="shared" ref="H5:I5" si="3">(SUM(C31:C40)-SMALL(C31:C40,1)-LARGE(C31:C40,1))/8</f>
        <v>92.741119384765611</v>
      </c>
      <c r="I5" s="1">
        <f t="shared" si="3"/>
        <v>4815.4937499999996</v>
      </c>
    </row>
    <row r="6" spans="1:9" x14ac:dyDescent="0.2">
      <c r="A6" t="s">
        <v>26</v>
      </c>
      <c r="B6" s="1">
        <v>191.22399902343699</v>
      </c>
      <c r="C6" s="1">
        <v>171.42864990234301</v>
      </c>
      <c r="D6">
        <v>10689</v>
      </c>
      <c r="F6" t="str">
        <f>TRIM(A41)</f>
        <v>reverse-complement</v>
      </c>
      <c r="G6" s="1">
        <f>(SUM(B41:B50)-SMALL(B41:B50,1)-LARGE(B41:B50,1))/8</f>
        <v>11.693588256835898</v>
      </c>
      <c r="H6" s="1">
        <f t="shared" ref="H6:I6" si="4">(SUM(C41:C50)-SMALL(C41:C50,1)-LARGE(C41:C50,1))/8</f>
        <v>10.267066955566374</v>
      </c>
      <c r="I6" s="1">
        <f t="shared" si="4"/>
        <v>896.35612500000013</v>
      </c>
    </row>
    <row r="7" spans="1:9" x14ac:dyDescent="0.2">
      <c r="A7" t="s">
        <v>26</v>
      </c>
      <c r="B7" s="1">
        <v>168.38311767578099</v>
      </c>
      <c r="C7" s="1">
        <v>150.24334716796801</v>
      </c>
      <c r="D7" s="1">
        <v>9839.7800000000007</v>
      </c>
      <c r="F7" t="str">
        <f>TRIM(A51)</f>
        <v>spectral-norm</v>
      </c>
      <c r="G7" s="1">
        <f>(SUM(B51:B60)-SMALL(B51:B60,1)-LARGE(B51:B60,1))/8</f>
        <v>13.328727722167937</v>
      </c>
      <c r="H7" s="1">
        <f t="shared" ref="H7:I7" si="5">(SUM(C51:C60)-SMALL(C51:C60,1)-LARGE(C51:C60,1))/8</f>
        <v>12.593612670898413</v>
      </c>
      <c r="I7" s="1">
        <f t="shared" si="5"/>
        <v>513.90312500000005</v>
      </c>
    </row>
    <row r="8" spans="1:9" x14ac:dyDescent="0.2">
      <c r="A8" t="s">
        <v>26</v>
      </c>
      <c r="B8" s="1">
        <v>192.78485107421801</v>
      </c>
      <c r="C8" s="1">
        <v>173.02880859375</v>
      </c>
      <c r="D8">
        <v>10678.6</v>
      </c>
      <c r="F8" t="str">
        <f>TRIM(A61)</f>
        <v/>
      </c>
      <c r="G8" s="1"/>
      <c r="H8" s="1"/>
      <c r="I8" s="1"/>
    </row>
    <row r="9" spans="1:9" x14ac:dyDescent="0.2">
      <c r="A9" t="s">
        <v>26</v>
      </c>
      <c r="B9" s="1">
        <v>193.03137207031199</v>
      </c>
      <c r="C9" s="1">
        <v>173.18933105468699</v>
      </c>
      <c r="D9" s="1">
        <v>10738.8</v>
      </c>
      <c r="F9" s="5" t="str">
        <f>TRIM(A71)</f>
        <v/>
      </c>
      <c r="G9" s="1"/>
      <c r="H9" s="1"/>
      <c r="I9" s="1"/>
    </row>
    <row r="10" spans="1:9" x14ac:dyDescent="0.2">
      <c r="A10" t="s">
        <v>26</v>
      </c>
      <c r="B10" s="1">
        <v>192.48760986328099</v>
      </c>
      <c r="C10" s="1">
        <v>172.687255859375</v>
      </c>
      <c r="D10" s="1">
        <v>10697.6</v>
      </c>
      <c r="F10" t="str">
        <f>TRIM(A81)</f>
        <v/>
      </c>
      <c r="G10" s="1"/>
      <c r="H10" s="1"/>
      <c r="I10" s="1"/>
    </row>
    <row r="11" spans="1:9" x14ac:dyDescent="0.2">
      <c r="A11" t="s">
        <v>25</v>
      </c>
      <c r="B11">
        <v>145.21008300781199</v>
      </c>
      <c r="C11">
        <v>136.72546386718699</v>
      </c>
      <c r="D11">
        <v>5650.3</v>
      </c>
      <c r="F11" t="str">
        <f>TRIM(A91)</f>
        <v/>
      </c>
      <c r="G11" s="1"/>
      <c r="H11" s="1"/>
      <c r="I11" s="1"/>
    </row>
    <row r="12" spans="1:9" x14ac:dyDescent="0.2">
      <c r="A12" t="s">
        <v>25</v>
      </c>
      <c r="B12">
        <v>144.48211669921801</v>
      </c>
      <c r="C12">
        <v>135.98101806640599</v>
      </c>
      <c r="D12">
        <v>5630.93</v>
      </c>
      <c r="G12" s="1"/>
      <c r="H12" s="1"/>
      <c r="I12" s="1"/>
    </row>
    <row r="13" spans="1:9" x14ac:dyDescent="0.2">
      <c r="A13" t="s">
        <v>25</v>
      </c>
      <c r="B13">
        <v>146.752685546875</v>
      </c>
      <c r="C13">
        <v>138.11145019531199</v>
      </c>
      <c r="D13">
        <v>5761.17</v>
      </c>
      <c r="G13" s="1"/>
      <c r="H13" s="1"/>
      <c r="I13" s="1"/>
    </row>
    <row r="14" spans="1:9" x14ac:dyDescent="0.2">
      <c r="A14" t="s">
        <v>25</v>
      </c>
      <c r="B14">
        <v>146.86968994140599</v>
      </c>
      <c r="C14">
        <v>138.279296875</v>
      </c>
      <c r="D14">
        <v>5741.04</v>
      </c>
      <c r="G14" s="1"/>
      <c r="H14" s="1"/>
      <c r="I14" s="1"/>
    </row>
    <row r="15" spans="1:9" x14ac:dyDescent="0.2">
      <c r="A15" t="s">
        <v>25</v>
      </c>
      <c r="B15">
        <v>146.32672119140599</v>
      </c>
      <c r="C15">
        <v>137.701904296875</v>
      </c>
      <c r="D15">
        <v>5740.8</v>
      </c>
      <c r="G15" s="1"/>
      <c r="H15" s="1"/>
      <c r="I15" s="1"/>
    </row>
    <row r="16" spans="1:9" x14ac:dyDescent="0.2">
      <c r="A16" t="s">
        <v>25</v>
      </c>
      <c r="B16">
        <v>143.52532958984301</v>
      </c>
      <c r="C16">
        <v>135.13415527343699</v>
      </c>
      <c r="D16">
        <v>5579.85</v>
      </c>
      <c r="G16" s="1"/>
      <c r="H16" s="1"/>
      <c r="I16" s="1"/>
    </row>
    <row r="17" spans="1:9" x14ac:dyDescent="0.2">
      <c r="A17" t="s">
        <v>25</v>
      </c>
      <c r="B17">
        <v>145.00109863281199</v>
      </c>
      <c r="C17">
        <v>136.59490966796801</v>
      </c>
      <c r="D17">
        <v>5600.34</v>
      </c>
      <c r="G17" s="1"/>
      <c r="H17" s="1"/>
      <c r="I17" s="1"/>
    </row>
    <row r="18" spans="1:9" x14ac:dyDescent="0.2">
      <c r="A18" t="s">
        <v>25</v>
      </c>
      <c r="B18">
        <v>144.74816894531199</v>
      </c>
      <c r="C18">
        <v>136.27484130859301</v>
      </c>
      <c r="D18">
        <v>5629.88</v>
      </c>
      <c r="G18" s="1"/>
      <c r="H18" s="1"/>
      <c r="I18" s="1"/>
    </row>
    <row r="19" spans="1:9" x14ac:dyDescent="0.2">
      <c r="A19" t="s">
        <v>25</v>
      </c>
      <c r="B19">
        <v>145.00421142578099</v>
      </c>
      <c r="C19">
        <v>136.57574462890599</v>
      </c>
      <c r="D19">
        <v>5629.88</v>
      </c>
      <c r="G19" s="1"/>
      <c r="H19" s="1"/>
      <c r="I19" s="1"/>
    </row>
    <row r="20" spans="1:9" x14ac:dyDescent="0.2">
      <c r="A20" t="s">
        <v>25</v>
      </c>
      <c r="B20">
        <v>143.94689941406199</v>
      </c>
      <c r="C20">
        <v>135.35211181640599</v>
      </c>
      <c r="D20">
        <v>5580.31</v>
      </c>
      <c r="G20" s="1"/>
      <c r="H20" s="1"/>
      <c r="I20" s="1"/>
    </row>
    <row r="21" spans="1:9" x14ac:dyDescent="0.2">
      <c r="A21" t="s">
        <v>22</v>
      </c>
      <c r="B21" s="1">
        <v>116.931518554687</v>
      </c>
      <c r="C21" s="1">
        <v>108.04595947265599</v>
      </c>
      <c r="D21">
        <v>6216.78</v>
      </c>
      <c r="G21" s="1"/>
      <c r="H21" s="1"/>
      <c r="I21" s="1"/>
    </row>
    <row r="22" spans="1:9" x14ac:dyDescent="0.2">
      <c r="A22" t="s">
        <v>22</v>
      </c>
      <c r="B22" s="1">
        <v>116.673583984375</v>
      </c>
      <c r="C22" s="1">
        <v>107.814636230468</v>
      </c>
      <c r="D22">
        <v>6206.83</v>
      </c>
      <c r="G22" s="1"/>
      <c r="H22" s="1"/>
      <c r="I22" s="1"/>
    </row>
    <row r="23" spans="1:9" x14ac:dyDescent="0.2">
      <c r="A23" t="s">
        <v>22</v>
      </c>
      <c r="B23" s="1">
        <v>116.523681640625</v>
      </c>
      <c r="C23" s="1">
        <v>107.661743164062</v>
      </c>
      <c r="D23">
        <v>6206.44</v>
      </c>
      <c r="G23" s="1"/>
      <c r="H23" s="1"/>
      <c r="I23" s="1"/>
    </row>
    <row r="24" spans="1:9" x14ac:dyDescent="0.2">
      <c r="A24" t="s">
        <v>22</v>
      </c>
      <c r="B24" s="1">
        <v>115.992797851562</v>
      </c>
      <c r="C24" s="1">
        <v>107.1220703125</v>
      </c>
      <c r="D24">
        <v>6216.41</v>
      </c>
      <c r="G24" s="1"/>
      <c r="H24" s="1"/>
      <c r="I24" s="1"/>
    </row>
    <row r="25" spans="1:9" x14ac:dyDescent="0.2">
      <c r="A25" t="s">
        <v>22</v>
      </c>
      <c r="B25" s="1">
        <v>116.038024902343</v>
      </c>
      <c r="C25" s="1">
        <v>107.17364501953099</v>
      </c>
      <c r="D25">
        <v>6206.49</v>
      </c>
      <c r="G25" s="1"/>
      <c r="H25" s="1"/>
      <c r="I25" s="1"/>
    </row>
    <row r="26" spans="1:9" x14ac:dyDescent="0.2">
      <c r="A26" t="s">
        <v>22</v>
      </c>
      <c r="B26" s="1">
        <v>116.128051757812</v>
      </c>
      <c r="C26" s="1">
        <v>107.24249267578099</v>
      </c>
      <c r="D26">
        <v>6226.35</v>
      </c>
      <c r="G26" s="1"/>
      <c r="H26" s="1"/>
      <c r="I26" s="1"/>
    </row>
    <row r="27" spans="1:9" x14ac:dyDescent="0.2">
      <c r="A27" t="s">
        <v>22</v>
      </c>
      <c r="B27" s="1">
        <v>115.87237548828099</v>
      </c>
      <c r="C27" s="1">
        <v>107.00396728515599</v>
      </c>
      <c r="D27">
        <v>6206.19</v>
      </c>
      <c r="G27" s="1"/>
      <c r="H27" s="1"/>
      <c r="I27" s="1"/>
    </row>
    <row r="28" spans="1:9" x14ac:dyDescent="0.2">
      <c r="A28" t="s">
        <v>22</v>
      </c>
      <c r="B28" s="1">
        <v>115.39898681640599</v>
      </c>
      <c r="C28" s="1">
        <v>106.528503417968</v>
      </c>
      <c r="D28">
        <v>6206.99</v>
      </c>
      <c r="G28" s="1"/>
      <c r="H28" s="1"/>
      <c r="I28" s="1"/>
    </row>
    <row r="29" spans="1:9" x14ac:dyDescent="0.2">
      <c r="A29" t="s">
        <v>22</v>
      </c>
      <c r="B29" s="1">
        <v>115.96826171875</v>
      </c>
      <c r="C29" s="1">
        <v>107.0966796875</v>
      </c>
      <c r="D29">
        <v>6206.68</v>
      </c>
      <c r="G29" s="1"/>
      <c r="H29" s="1"/>
      <c r="I29" s="1"/>
    </row>
    <row r="30" spans="1:9" x14ac:dyDescent="0.2">
      <c r="A30" t="s">
        <v>22</v>
      </c>
      <c r="B30" s="1">
        <v>116.025817871093</v>
      </c>
      <c r="C30" s="1">
        <v>107.15020751953099</v>
      </c>
      <c r="D30">
        <v>6216.57</v>
      </c>
      <c r="G30" s="1"/>
      <c r="H30" s="1"/>
      <c r="I30" s="1"/>
    </row>
    <row r="31" spans="1:9" x14ac:dyDescent="0.2">
      <c r="A31" t="s">
        <v>23</v>
      </c>
      <c r="B31">
        <v>99.880615234375</v>
      </c>
      <c r="C31">
        <v>93.001953125</v>
      </c>
      <c r="D31" s="1">
        <v>4822.82</v>
      </c>
      <c r="G31" s="1"/>
      <c r="H31" s="1"/>
      <c r="I31" s="1"/>
    </row>
    <row r="32" spans="1:9" x14ac:dyDescent="0.2">
      <c r="A32" t="s">
        <v>23</v>
      </c>
      <c r="B32">
        <v>99.470031738281193</v>
      </c>
      <c r="C32">
        <v>92.598571777343693</v>
      </c>
      <c r="D32" s="1">
        <v>4812.97</v>
      </c>
      <c r="G32" s="1"/>
      <c r="H32" s="1"/>
      <c r="I32" s="1"/>
    </row>
    <row r="33" spans="1:9" x14ac:dyDescent="0.2">
      <c r="A33" t="s">
        <v>23</v>
      </c>
      <c r="B33">
        <v>99.2401123046875</v>
      </c>
      <c r="C33">
        <v>92.3597412109375</v>
      </c>
      <c r="D33" s="1">
        <v>4812.9799999999996</v>
      </c>
      <c r="G33" s="1"/>
      <c r="H33" s="1"/>
      <c r="I33" s="1"/>
    </row>
    <row r="34" spans="1:9" x14ac:dyDescent="0.2">
      <c r="A34" t="s">
        <v>23</v>
      </c>
      <c r="B34">
        <v>99.908996582031193</v>
      </c>
      <c r="C34">
        <v>93.0213623046875</v>
      </c>
      <c r="D34" s="1">
        <v>4812.97</v>
      </c>
      <c r="G34" s="1"/>
      <c r="H34" s="1"/>
      <c r="I34" s="1"/>
    </row>
    <row r="35" spans="1:9" x14ac:dyDescent="0.2">
      <c r="A35" t="s">
        <v>23</v>
      </c>
      <c r="B35">
        <v>99.685791015625</v>
      </c>
      <c r="C35">
        <v>92.808776855468693</v>
      </c>
      <c r="D35" s="1">
        <v>4813.0600000000004</v>
      </c>
      <c r="G35" s="1"/>
      <c r="H35" s="1"/>
      <c r="I35" s="1"/>
    </row>
    <row r="36" spans="1:9" x14ac:dyDescent="0.2">
      <c r="A36" t="s">
        <v>23</v>
      </c>
      <c r="B36">
        <v>99.8515625</v>
      </c>
      <c r="C36">
        <v>92.974853515625</v>
      </c>
      <c r="D36" s="1">
        <v>4822.96</v>
      </c>
      <c r="G36" s="1"/>
      <c r="H36" s="1"/>
      <c r="I36" s="1"/>
    </row>
    <row r="37" spans="1:9" x14ac:dyDescent="0.2">
      <c r="A37" t="s">
        <v>23</v>
      </c>
      <c r="B37">
        <v>99.897399902343693</v>
      </c>
      <c r="C37">
        <v>93.0052490234375</v>
      </c>
      <c r="D37" s="1">
        <v>4812.62</v>
      </c>
      <c r="G37" s="1"/>
      <c r="H37" s="1"/>
      <c r="I37" s="1"/>
    </row>
    <row r="38" spans="1:9" x14ac:dyDescent="0.2">
      <c r="A38" t="s">
        <v>23</v>
      </c>
      <c r="B38">
        <v>99.294250488281193</v>
      </c>
      <c r="C38">
        <v>92.416748046875</v>
      </c>
      <c r="D38" s="1">
        <v>4813.2</v>
      </c>
      <c r="G38" s="1"/>
      <c r="H38" s="1"/>
      <c r="I38" s="1"/>
    </row>
    <row r="39" spans="1:9" x14ac:dyDescent="0.2">
      <c r="A39" t="s">
        <v>23</v>
      </c>
      <c r="B39">
        <v>99.5511474609375</v>
      </c>
      <c r="C39">
        <v>92.6392822265625</v>
      </c>
      <c r="D39" s="1">
        <v>4833.1899999999996</v>
      </c>
      <c r="G39" s="1"/>
      <c r="H39" s="1"/>
      <c r="I39" s="1"/>
    </row>
    <row r="40" spans="1:9" x14ac:dyDescent="0.2">
      <c r="A40" t="s">
        <v>23</v>
      </c>
      <c r="B40">
        <v>99.363220214843693</v>
      </c>
      <c r="C40">
        <v>92.4835205078125</v>
      </c>
      <c r="D40" s="1">
        <v>4812.99</v>
      </c>
      <c r="G40" s="1"/>
      <c r="H40" s="1"/>
      <c r="I40" s="1"/>
    </row>
    <row r="41" spans="1:9" x14ac:dyDescent="0.2">
      <c r="A41" t="s">
        <v>27</v>
      </c>
      <c r="B41">
        <v>10.9970703125</v>
      </c>
      <c r="C41">
        <v>9.637451171875</v>
      </c>
      <c r="D41">
        <v>834.45500000000004</v>
      </c>
      <c r="G41" s="1"/>
      <c r="H41" s="1"/>
      <c r="I41" s="1"/>
    </row>
    <row r="42" spans="1:9" x14ac:dyDescent="0.2">
      <c r="A42" t="s">
        <v>27</v>
      </c>
      <c r="B42">
        <v>11.570556640625</v>
      </c>
      <c r="C42">
        <v>10.1615600585937</v>
      </c>
      <c r="D42">
        <v>884.13300000000004</v>
      </c>
      <c r="G42" s="1"/>
      <c r="H42" s="1"/>
      <c r="I42" s="1"/>
    </row>
    <row r="43" spans="1:9" x14ac:dyDescent="0.2">
      <c r="A43" t="s">
        <v>27</v>
      </c>
      <c r="B43">
        <v>11.6002807617187</v>
      </c>
      <c r="C43">
        <v>10.1853637695312</v>
      </c>
      <c r="D43">
        <v>893.90700000000004</v>
      </c>
      <c r="G43" s="1"/>
      <c r="H43" s="1"/>
      <c r="I43" s="1"/>
    </row>
    <row r="44" spans="1:9" x14ac:dyDescent="0.2">
      <c r="A44" t="s">
        <v>27</v>
      </c>
      <c r="B44">
        <v>11.8132934570312</v>
      </c>
      <c r="C44">
        <v>10.3755493164062</v>
      </c>
      <c r="D44">
        <v>904.11199999999997</v>
      </c>
      <c r="G44" s="1"/>
      <c r="H44" s="1"/>
      <c r="I44" s="1"/>
    </row>
    <row r="45" spans="1:9" x14ac:dyDescent="0.2">
      <c r="A45" t="s">
        <v>27</v>
      </c>
      <c r="B45">
        <v>11.9375</v>
      </c>
      <c r="C45">
        <v>10.49072265625</v>
      </c>
      <c r="D45">
        <v>903.803</v>
      </c>
      <c r="G45" s="1"/>
      <c r="H45" s="1"/>
      <c r="I45" s="1"/>
    </row>
    <row r="46" spans="1:9" x14ac:dyDescent="0.2">
      <c r="A46" t="s">
        <v>27</v>
      </c>
      <c r="B46">
        <v>11.6078491210937</v>
      </c>
      <c r="C46">
        <v>10.18310546875</v>
      </c>
      <c r="D46">
        <v>894.13099999999997</v>
      </c>
      <c r="G46" s="1"/>
      <c r="H46" s="1"/>
      <c r="I46" s="1"/>
    </row>
    <row r="47" spans="1:9" x14ac:dyDescent="0.2">
      <c r="A47" t="s">
        <v>27</v>
      </c>
      <c r="B47">
        <v>11.6460571289062</v>
      </c>
      <c r="C47">
        <v>10.21533203125</v>
      </c>
      <c r="D47">
        <v>893.71199999999999</v>
      </c>
      <c r="G47" s="1"/>
      <c r="H47" s="1"/>
      <c r="I47" s="1"/>
    </row>
    <row r="48" spans="1:9" x14ac:dyDescent="0.2">
      <c r="A48" t="s">
        <v>27</v>
      </c>
      <c r="B48">
        <v>11.7003173828125</v>
      </c>
      <c r="C48">
        <v>10.28271484375</v>
      </c>
      <c r="D48">
        <v>893.69600000000003</v>
      </c>
      <c r="G48" s="1"/>
      <c r="H48" s="1"/>
      <c r="I48" s="1"/>
    </row>
    <row r="49" spans="1:9" x14ac:dyDescent="0.2">
      <c r="A49" t="s">
        <v>27</v>
      </c>
      <c r="B49">
        <v>11.8042602539062</v>
      </c>
      <c r="C49">
        <v>10.3744506835937</v>
      </c>
      <c r="D49">
        <v>903.87699999999995</v>
      </c>
      <c r="G49" s="1"/>
      <c r="H49" s="1"/>
      <c r="I49" s="1"/>
    </row>
    <row r="50" spans="1:9" x14ac:dyDescent="0.2">
      <c r="A50" t="s">
        <v>27</v>
      </c>
      <c r="B50">
        <v>11.8060913085937</v>
      </c>
      <c r="C50">
        <v>10.3584594726562</v>
      </c>
      <c r="D50">
        <v>903.59</v>
      </c>
      <c r="G50" s="1"/>
      <c r="H50" s="1"/>
      <c r="I50" s="1"/>
    </row>
    <row r="51" spans="1:9" x14ac:dyDescent="0.2">
      <c r="A51" t="s">
        <v>24</v>
      </c>
      <c r="B51">
        <v>13.4533081054687</v>
      </c>
      <c r="C51">
        <v>12.6800537109375</v>
      </c>
      <c r="D51">
        <v>522.87599999999998</v>
      </c>
    </row>
    <row r="52" spans="1:9" x14ac:dyDescent="0.2">
      <c r="A52" t="s">
        <v>24</v>
      </c>
      <c r="B52">
        <v>13.3291625976562</v>
      </c>
      <c r="C52">
        <v>12.5999145507812</v>
      </c>
      <c r="D52">
        <v>512.83299999999997</v>
      </c>
    </row>
    <row r="53" spans="1:9" x14ac:dyDescent="0.2">
      <c r="A53" t="s">
        <v>24</v>
      </c>
      <c r="B53">
        <v>13.3483276367187</v>
      </c>
      <c r="C53">
        <v>12.610595703125</v>
      </c>
      <c r="D53">
        <v>512.41200000000003</v>
      </c>
    </row>
    <row r="54" spans="1:9" x14ac:dyDescent="0.2">
      <c r="A54" t="s">
        <v>24</v>
      </c>
      <c r="B54">
        <v>13.3441162109375</v>
      </c>
      <c r="C54">
        <v>12.6190185546875</v>
      </c>
      <c r="D54">
        <v>512.70000000000005</v>
      </c>
    </row>
    <row r="55" spans="1:9" x14ac:dyDescent="0.2">
      <c r="A55" t="s">
        <v>24</v>
      </c>
      <c r="B55">
        <v>13.3353271484375</v>
      </c>
      <c r="C55">
        <v>12.59130859375</v>
      </c>
      <c r="D55">
        <v>512.63199999999995</v>
      </c>
    </row>
    <row r="56" spans="1:9" x14ac:dyDescent="0.2">
      <c r="A56" t="s">
        <v>24</v>
      </c>
      <c r="B56">
        <v>13.2946166992187</v>
      </c>
      <c r="C56">
        <v>12.5723266601562</v>
      </c>
      <c r="D56">
        <v>512.57000000000005</v>
      </c>
    </row>
    <row r="57" spans="1:9" x14ac:dyDescent="0.2">
      <c r="A57" t="s">
        <v>24</v>
      </c>
      <c r="B57">
        <v>13.3521728515625</v>
      </c>
      <c r="C57">
        <v>12.5969848632812</v>
      </c>
      <c r="D57">
        <v>522.66099999999994</v>
      </c>
    </row>
    <row r="58" spans="1:9" x14ac:dyDescent="0.2">
      <c r="A58" t="s">
        <v>24</v>
      </c>
      <c r="B58">
        <v>13.2813110351562</v>
      </c>
      <c r="C58">
        <v>12.5555419921875</v>
      </c>
      <c r="D58">
        <v>512.97</v>
      </c>
    </row>
    <row r="59" spans="1:9" x14ac:dyDescent="0.2">
      <c r="A59" t="s">
        <v>24</v>
      </c>
      <c r="B59">
        <v>13.3200073242187</v>
      </c>
      <c r="C59">
        <v>12.5819091796875</v>
      </c>
      <c r="D59">
        <v>512.447</v>
      </c>
    </row>
    <row r="60" spans="1:9" x14ac:dyDescent="0.2">
      <c r="A60" t="s">
        <v>24</v>
      </c>
      <c r="B60">
        <v>13.3060913085937</v>
      </c>
      <c r="C60">
        <v>12.5768432617187</v>
      </c>
      <c r="D60">
        <v>512.32799999999997</v>
      </c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8BD1-07B7-9542-A88D-11BCE8E71983}">
  <dimension ref="A1:I100"/>
  <sheetViews>
    <sheetView workbookViewId="0">
      <selection activeCell="G33" sqref="G33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20</v>
      </c>
      <c r="B1">
        <v>17.525634765625</v>
      </c>
      <c r="C1">
        <v>15.4026489257812</v>
      </c>
      <c r="D1" s="1">
        <v>1320.09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20</v>
      </c>
      <c r="B2">
        <v>16.6286010742187</v>
      </c>
      <c r="C2">
        <v>14.7847900390625</v>
      </c>
      <c r="D2" s="1">
        <v>1136.43</v>
      </c>
      <c r="F2" t="str">
        <f>TRIM(A1)</f>
        <v>k-nucleotide</v>
      </c>
      <c r="G2" s="1">
        <f>(SUM(B1:B10)-SMALL(B1:B10,1)-LARGE(B1:B10,1))/8</f>
        <v>16.505813598632773</v>
      </c>
      <c r="H2" s="1">
        <f t="shared" ref="H2:I2" si="0">(SUM(C1:C10)-SMALL(C1:C10,1)-LARGE(C1:C10,1))/8</f>
        <v>14.665153503417937</v>
      </c>
      <c r="I2" s="1">
        <f t="shared" si="0"/>
        <v>1134.75</v>
      </c>
    </row>
    <row r="3" spans="1:9" x14ac:dyDescent="0.2">
      <c r="A3" t="s">
        <v>20</v>
      </c>
      <c r="B3">
        <v>16.4502563476562</v>
      </c>
      <c r="C3">
        <v>14.6284790039062</v>
      </c>
      <c r="D3" s="1">
        <v>1129.46</v>
      </c>
      <c r="F3" t="str">
        <f>TRIM(A11)</f>
        <v>pidigits</v>
      </c>
      <c r="G3" s="1">
        <f>(SUM(B11:B20)-SMALL(B11:B20,1)-LARGE(B11:B20,1))/8</f>
        <v>0.65057373046875</v>
      </c>
      <c r="H3" s="1">
        <f t="shared" ref="H3:I3" si="1">(SUM(C11:C20)-SMALL(C11:C20,1)-LARGE(C11:C20,1))/8</f>
        <v>0.57295989990234375</v>
      </c>
      <c r="I3" s="1">
        <f t="shared" si="1"/>
        <v>53.213374999999992</v>
      </c>
    </row>
    <row r="4" spans="1:9" x14ac:dyDescent="0.2">
      <c r="A4" t="s">
        <v>20</v>
      </c>
      <c r="B4">
        <v>16.4979248046875</v>
      </c>
      <c r="C4">
        <v>14.6566772460937</v>
      </c>
      <c r="D4" s="1">
        <v>1136.6500000000001</v>
      </c>
      <c r="F4" t="str">
        <f>TRIM(A21)</f>
        <v>mandelbrot</v>
      </c>
      <c r="G4" s="1">
        <f>(SUM(B21:B30)-SMALL(B21:B30,1)-LARGE(B21:B30,1))/8</f>
        <v>77.411621093749972</v>
      </c>
      <c r="H4" s="1">
        <f t="shared" ref="H4:I4" si="2">(SUM(C21:C30)-SMALL(C21:C30,1)-LARGE(C21:C30,1))/8</f>
        <v>72.098937988281207</v>
      </c>
      <c r="I4" s="1">
        <f t="shared" si="2"/>
        <v>3699.0237499999998</v>
      </c>
    </row>
    <row r="5" spans="1:9" x14ac:dyDescent="0.2">
      <c r="A5" t="s">
        <v>20</v>
      </c>
      <c r="B5">
        <v>15.2411499023437</v>
      </c>
      <c r="C5">
        <v>13.5186767578125</v>
      </c>
      <c r="D5" s="1">
        <v>1070.43</v>
      </c>
      <c r="F5" t="str">
        <f>TRIM(A31)</f>
        <v>n-body</v>
      </c>
      <c r="G5" s="1">
        <f>(SUM(B31:B40)-SMALL(B31:B40,1)-LARGE(B31:B40,1))/8</f>
        <v>52.823783874511683</v>
      </c>
      <c r="H5" s="1">
        <f t="shared" ref="H5:I5" si="3">(SUM(C31:C40)-SMALL(C31:C40,1)-LARGE(C31:C40,1))/8</f>
        <v>46.406768798828097</v>
      </c>
      <c r="I5" s="1">
        <f t="shared" si="3"/>
        <v>4491.307499999999</v>
      </c>
    </row>
    <row r="6" spans="1:9" x14ac:dyDescent="0.2">
      <c r="A6" t="s">
        <v>20</v>
      </c>
      <c r="B6">
        <v>16.7123413085937</v>
      </c>
      <c r="C6">
        <v>14.8724365234375</v>
      </c>
      <c r="D6" s="1">
        <v>1130.46</v>
      </c>
      <c r="F6" t="str">
        <f>TRIM(A41)</f>
        <v>fannkuch-redux</v>
      </c>
      <c r="G6" s="1">
        <f>(SUM(B41:B50)-SMALL(B41:B50,1)-LARGE(B41:B50,1))/8</f>
        <v>275.44499206542935</v>
      </c>
      <c r="H6" s="1">
        <f t="shared" ref="H6:I6" si="4">(SUM(C41:C50)-SMALL(C41:C50,1)-LARGE(C41:C50,1))/8</f>
        <v>259.98722076415993</v>
      </c>
      <c r="I6" s="1">
        <f t="shared" si="4"/>
        <v>10780.924999999999</v>
      </c>
    </row>
    <row r="7" spans="1:9" x14ac:dyDescent="0.2">
      <c r="A7" t="s">
        <v>20</v>
      </c>
      <c r="B7">
        <v>16.3917846679687</v>
      </c>
      <c r="C7">
        <v>14.5471801757812</v>
      </c>
      <c r="D7">
        <v>1144.52</v>
      </c>
      <c r="F7" t="str">
        <f>TRIM(A51)</f>
        <v>spectral-norm</v>
      </c>
      <c r="G7" s="1">
        <f>(SUM(B51:B60)-SMALL(B51:B60,1)-LARGE(B51:B60,1))/8</f>
        <v>22.885360717773413</v>
      </c>
      <c r="H7" s="1">
        <f t="shared" ref="H7:I7" si="5">(SUM(C51:C60)-SMALL(C51:C60,1)-LARGE(C51:C60,1))/8</f>
        <v>20.899314880371048</v>
      </c>
      <c r="I7" s="1">
        <f t="shared" si="5"/>
        <v>1377.4625000000001</v>
      </c>
    </row>
    <row r="8" spans="1:9" x14ac:dyDescent="0.2">
      <c r="A8" t="s">
        <v>20</v>
      </c>
      <c r="B8">
        <v>16.2850952148437</v>
      </c>
      <c r="C8">
        <v>14.4598999023437</v>
      </c>
      <c r="D8">
        <v>1122.22</v>
      </c>
      <c r="F8" t="str">
        <f>TRIM(A61)</f>
        <v>fasta</v>
      </c>
      <c r="G8" s="1">
        <f>(SUM(B61:B70)-SMALL(B61:B70,1)-LARGE(B61:B70,1))/8</f>
        <v>29.765922546386697</v>
      </c>
      <c r="H8" s="1">
        <f t="shared" ref="H8:I8" si="6">(SUM(C61:C70)-SMALL(C61:C70,1)-LARGE(C61:C70,1))/8</f>
        <v>27.704406738281222</v>
      </c>
      <c r="I8" s="1">
        <f t="shared" si="6"/>
        <v>1385.8137499999998</v>
      </c>
    </row>
    <row r="9" spans="1:9" x14ac:dyDescent="0.2">
      <c r="A9" t="s">
        <v>20</v>
      </c>
      <c r="B9">
        <v>16.84375</v>
      </c>
      <c r="C9">
        <v>14.9735717773437</v>
      </c>
      <c r="D9">
        <v>1150.76</v>
      </c>
      <c r="F9" s="5" t="str">
        <f>TRIM(A71)</f>
        <v>binary-trees</v>
      </c>
      <c r="G9" s="1">
        <f>(SUM(B71:B80)-SMALL(B71:B80,1)-LARGE(B71:B80,1))/8</f>
        <v>75.697700500488253</v>
      </c>
      <c r="H9" s="1">
        <f t="shared" ref="H9:I9" si="7">(SUM(C71:C80)-SMALL(C71:C80,1)-LARGE(C71:C80,1))/8</f>
        <v>68.630706787109347</v>
      </c>
      <c r="I9" s="1">
        <f t="shared" si="7"/>
        <v>3345.8924999999995</v>
      </c>
    </row>
    <row r="10" spans="1:9" x14ac:dyDescent="0.2">
      <c r="A10" t="s">
        <v>20</v>
      </c>
      <c r="B10">
        <v>16.2367553710937</v>
      </c>
      <c r="C10">
        <v>14.398193359375</v>
      </c>
      <c r="D10" s="1">
        <v>1127.5</v>
      </c>
      <c r="F10" t="str">
        <f>TRIM(A81)</f>
        <v>reverse-complement</v>
      </c>
      <c r="G10" s="1">
        <f>(SUM(B81:B90)-SMALL(B81:B90,1)-LARGE(B81:B90,1))/8</f>
        <v>14.8054504394531</v>
      </c>
      <c r="H10" s="1">
        <f t="shared" ref="H10:I10" si="8">(SUM(C81:C90)-SMALL(C81:C90,1)-LARGE(C81:C90,1))/8</f>
        <v>13.3279113769531</v>
      </c>
      <c r="I10" s="1">
        <f t="shared" si="8"/>
        <v>789.34612500000003</v>
      </c>
    </row>
    <row r="11" spans="1:9" x14ac:dyDescent="0.2">
      <c r="A11" t="s">
        <v>21</v>
      </c>
      <c r="B11">
        <v>0.64019775390625</v>
      </c>
      <c r="C11">
        <v>0.560302734375</v>
      </c>
      <c r="D11" s="1">
        <v>53.247999999999998</v>
      </c>
      <c r="F11" t="str">
        <f>TRIM(A91)</f>
        <v>regex-redux</v>
      </c>
      <c r="G11" s="1">
        <f>(SUM(B91:B100)-SMALL(B91:B100,1)-LARGE(B91:B100,1))/8</f>
        <v>157.65962219238239</v>
      </c>
      <c r="H11" s="1">
        <f t="shared" ref="H11:I11" si="9">(SUM(C91:C100)-SMALL(C91:C100,1)-LARGE(C91:C100,1))/8</f>
        <v>146.8892745971674</v>
      </c>
      <c r="I11" s="1">
        <f t="shared" si="9"/>
        <v>6726.4737500000001</v>
      </c>
    </row>
    <row r="12" spans="1:9" x14ac:dyDescent="0.2">
      <c r="A12" t="s">
        <v>21</v>
      </c>
      <c r="B12">
        <v>0.6405029296875</v>
      </c>
      <c r="C12">
        <v>0.5623779296875</v>
      </c>
      <c r="D12" s="1">
        <v>54.131999999999998</v>
      </c>
      <c r="G12" s="1"/>
      <c r="H12" s="1"/>
      <c r="I12" s="1"/>
    </row>
    <row r="13" spans="1:9" x14ac:dyDescent="0.2">
      <c r="A13" t="s">
        <v>21</v>
      </c>
      <c r="B13">
        <v>0.66546630859375</v>
      </c>
      <c r="C13">
        <v>0.58251953125</v>
      </c>
      <c r="D13" s="1">
        <v>53.567</v>
      </c>
      <c r="G13" s="1"/>
      <c r="H13" s="1"/>
      <c r="I13" s="1"/>
    </row>
    <row r="14" spans="1:9" x14ac:dyDescent="0.2">
      <c r="A14" t="s">
        <v>21</v>
      </c>
      <c r="B14">
        <v>0.6531982421875</v>
      </c>
      <c r="C14">
        <v>0.58245849609375</v>
      </c>
      <c r="D14" s="1">
        <v>52.456000000000003</v>
      </c>
      <c r="G14" s="1"/>
      <c r="H14" s="1"/>
      <c r="I14" s="1"/>
    </row>
    <row r="15" spans="1:9" x14ac:dyDescent="0.2">
      <c r="A15" t="s">
        <v>21</v>
      </c>
      <c r="B15">
        <v>0.65948486328125</v>
      </c>
      <c r="C15">
        <v>0.5755615234375</v>
      </c>
      <c r="D15">
        <v>53.56</v>
      </c>
      <c r="G15" s="1"/>
      <c r="H15" s="1"/>
      <c r="I15" s="1"/>
    </row>
    <row r="16" spans="1:9" x14ac:dyDescent="0.2">
      <c r="A16" t="s">
        <v>21</v>
      </c>
      <c r="B16">
        <v>0.65557861328125</v>
      </c>
      <c r="C16">
        <v>0.57611083984375</v>
      </c>
      <c r="D16" s="1">
        <v>52.758000000000003</v>
      </c>
      <c r="G16" s="1"/>
      <c r="H16" s="1"/>
      <c r="I16" s="1"/>
    </row>
    <row r="17" spans="1:9" x14ac:dyDescent="0.2">
      <c r="A17" t="s">
        <v>21</v>
      </c>
      <c r="B17">
        <v>0.64306640625</v>
      </c>
      <c r="C17">
        <v>0.56951904296875</v>
      </c>
      <c r="D17" s="1">
        <v>53.328000000000003</v>
      </c>
      <c r="G17" s="1"/>
      <c r="H17" s="1"/>
      <c r="I17" s="1"/>
    </row>
    <row r="18" spans="1:9" x14ac:dyDescent="0.2">
      <c r="A18" t="s">
        <v>21</v>
      </c>
      <c r="B18">
        <v>0.6446533203125</v>
      </c>
      <c r="C18">
        <v>0.5728759765625</v>
      </c>
      <c r="D18" s="1">
        <v>52.354999999999997</v>
      </c>
      <c r="G18" s="1"/>
      <c r="H18" s="1"/>
      <c r="I18" s="1"/>
    </row>
    <row r="19" spans="1:9" x14ac:dyDescent="0.2">
      <c r="A19" t="s">
        <v>21</v>
      </c>
      <c r="B19">
        <v>0.654541015625</v>
      </c>
      <c r="C19">
        <v>0.57098388671875</v>
      </c>
      <c r="D19" s="1">
        <v>54.69</v>
      </c>
      <c r="G19" s="1"/>
      <c r="H19" s="1"/>
      <c r="I19" s="1"/>
    </row>
    <row r="20" spans="1:9" x14ac:dyDescent="0.2">
      <c r="A20" t="s">
        <v>21</v>
      </c>
      <c r="B20">
        <v>0.653564453125</v>
      </c>
      <c r="C20">
        <v>0.57379150390625</v>
      </c>
      <c r="D20" s="1">
        <v>52.658000000000001</v>
      </c>
      <c r="G20" s="1"/>
      <c r="H20" s="1"/>
      <c r="I20" s="1"/>
    </row>
    <row r="21" spans="1:9" x14ac:dyDescent="0.2">
      <c r="A21" t="s">
        <v>22</v>
      </c>
      <c r="B21">
        <v>77.027526855468693</v>
      </c>
      <c r="C21">
        <v>71.7269287109375</v>
      </c>
      <c r="D21" s="1">
        <v>3695.3</v>
      </c>
      <c r="G21" s="1"/>
      <c r="H21" s="1"/>
      <c r="I21" s="1"/>
    </row>
    <row r="22" spans="1:9" x14ac:dyDescent="0.2">
      <c r="A22" t="s">
        <v>22</v>
      </c>
      <c r="B22">
        <v>76.589538574218693</v>
      </c>
      <c r="C22">
        <v>71.296203613281193</v>
      </c>
      <c r="D22" s="1">
        <v>3689.74</v>
      </c>
      <c r="G22" s="1"/>
      <c r="H22" s="1"/>
      <c r="I22" s="1"/>
    </row>
    <row r="23" spans="1:9" x14ac:dyDescent="0.2">
      <c r="A23" t="s">
        <v>22</v>
      </c>
      <c r="B23">
        <v>76.6605224609375</v>
      </c>
      <c r="C23">
        <v>71.381774902343693</v>
      </c>
      <c r="D23" s="1">
        <v>3685.69</v>
      </c>
      <c r="G23" s="1"/>
      <c r="H23" s="1"/>
      <c r="I23" s="1"/>
    </row>
    <row r="24" spans="1:9" x14ac:dyDescent="0.2">
      <c r="A24" t="s">
        <v>22</v>
      </c>
      <c r="B24">
        <v>76.715576171875</v>
      </c>
      <c r="C24">
        <v>71.403747558593693</v>
      </c>
      <c r="D24" s="1">
        <v>3701.14</v>
      </c>
      <c r="G24" s="1"/>
      <c r="H24" s="1"/>
      <c r="I24" s="1"/>
    </row>
    <row r="25" spans="1:9" x14ac:dyDescent="0.2">
      <c r="A25" t="s">
        <v>22</v>
      </c>
      <c r="B25">
        <v>83.217590332031193</v>
      </c>
      <c r="C25">
        <v>77.836669921875</v>
      </c>
      <c r="D25" s="1">
        <v>3754.74</v>
      </c>
      <c r="G25" s="1"/>
      <c r="H25" s="1"/>
      <c r="I25" s="1"/>
    </row>
    <row r="26" spans="1:9" x14ac:dyDescent="0.2">
      <c r="A26" t="s">
        <v>22</v>
      </c>
      <c r="B26">
        <v>76.721984863281193</v>
      </c>
      <c r="C26">
        <v>71.435485839843693</v>
      </c>
      <c r="D26" s="1">
        <v>3687.61</v>
      </c>
      <c r="G26" s="1"/>
      <c r="H26" s="1"/>
      <c r="I26" s="1"/>
    </row>
    <row r="27" spans="1:9" x14ac:dyDescent="0.2">
      <c r="A27" t="s">
        <v>22</v>
      </c>
      <c r="B27">
        <v>76.4752197265625</v>
      </c>
      <c r="C27">
        <v>71.193786621093693</v>
      </c>
      <c r="D27" s="1">
        <v>3684.7</v>
      </c>
      <c r="G27" s="1"/>
      <c r="H27" s="1"/>
      <c r="I27" s="1"/>
    </row>
    <row r="28" spans="1:9" x14ac:dyDescent="0.2">
      <c r="A28" t="s">
        <v>22</v>
      </c>
      <c r="B28">
        <v>82.216003417968693</v>
      </c>
      <c r="C28">
        <v>76.751647949218693</v>
      </c>
      <c r="D28">
        <v>3810.12</v>
      </c>
      <c r="G28" s="1"/>
      <c r="H28" s="1"/>
      <c r="I28" s="1"/>
    </row>
    <row r="29" spans="1:9" x14ac:dyDescent="0.2">
      <c r="A29" t="s">
        <v>22</v>
      </c>
      <c r="B29">
        <v>76</v>
      </c>
      <c r="C29">
        <v>70.7437744140625</v>
      </c>
      <c r="D29" s="1">
        <v>3656.52</v>
      </c>
      <c r="G29" s="1"/>
      <c r="H29" s="1"/>
      <c r="I29" s="1"/>
    </row>
    <row r="30" spans="1:9" x14ac:dyDescent="0.2">
      <c r="A30" t="s">
        <v>22</v>
      </c>
      <c r="B30">
        <v>76.8865966796875</v>
      </c>
      <c r="C30">
        <v>71.6019287109375</v>
      </c>
      <c r="D30" s="1">
        <v>3693.27</v>
      </c>
      <c r="G30" s="1"/>
      <c r="H30" s="1"/>
      <c r="I30" s="1"/>
    </row>
    <row r="31" spans="1:9" x14ac:dyDescent="0.2">
      <c r="A31" t="s">
        <v>23</v>
      </c>
      <c r="B31">
        <v>55.4691772460937</v>
      </c>
      <c r="C31">
        <v>48.8862915039062</v>
      </c>
      <c r="D31" s="1">
        <v>4592.2299999999996</v>
      </c>
      <c r="G31" s="1"/>
      <c r="H31" s="1"/>
      <c r="I31" s="1"/>
    </row>
    <row r="32" spans="1:9" x14ac:dyDescent="0.2">
      <c r="A32" t="s">
        <v>23</v>
      </c>
      <c r="B32">
        <v>52.5633544921875</v>
      </c>
      <c r="C32">
        <v>46.2117309570312</v>
      </c>
      <c r="D32" s="1">
        <v>4443.6099999999997</v>
      </c>
      <c r="G32" s="1"/>
      <c r="H32" s="1"/>
      <c r="I32" s="1"/>
    </row>
    <row r="33" spans="1:9" x14ac:dyDescent="0.2">
      <c r="A33" t="s">
        <v>23</v>
      </c>
      <c r="B33">
        <v>52.9148559570312</v>
      </c>
      <c r="C33">
        <v>46.507080078125</v>
      </c>
      <c r="D33" s="1">
        <v>4492.1099999999997</v>
      </c>
      <c r="G33" s="1"/>
      <c r="H33" s="1"/>
      <c r="I33" s="1"/>
    </row>
    <row r="34" spans="1:9" x14ac:dyDescent="0.2">
      <c r="A34" t="s">
        <v>23</v>
      </c>
      <c r="B34">
        <v>52.970703125</v>
      </c>
      <c r="C34">
        <v>46.5287475585937</v>
      </c>
      <c r="D34" s="1">
        <v>4499.5200000000004</v>
      </c>
      <c r="G34" s="1"/>
      <c r="H34" s="1"/>
      <c r="I34" s="1"/>
    </row>
    <row r="35" spans="1:9" x14ac:dyDescent="0.2">
      <c r="A35" t="s">
        <v>23</v>
      </c>
      <c r="B35">
        <v>52.5447998046875</v>
      </c>
      <c r="C35">
        <v>46.179443359375</v>
      </c>
      <c r="D35" s="1">
        <v>4463.67</v>
      </c>
      <c r="G35" s="1"/>
      <c r="H35" s="1"/>
      <c r="I35" s="1"/>
    </row>
    <row r="36" spans="1:9" x14ac:dyDescent="0.2">
      <c r="A36" t="s">
        <v>23</v>
      </c>
      <c r="B36">
        <v>52.9805297851562</v>
      </c>
      <c r="C36">
        <v>46.5260620117187</v>
      </c>
      <c r="D36" s="1">
        <v>4501.17</v>
      </c>
      <c r="G36" s="1"/>
      <c r="H36" s="1"/>
      <c r="I36" s="1"/>
    </row>
    <row r="37" spans="1:9" x14ac:dyDescent="0.2">
      <c r="A37" t="s">
        <v>23</v>
      </c>
      <c r="B37">
        <v>53.1588745117187</v>
      </c>
      <c r="C37">
        <v>46.715087890625</v>
      </c>
      <c r="D37">
        <v>4499.46</v>
      </c>
      <c r="G37" s="1"/>
      <c r="H37" s="1"/>
      <c r="I37" s="1"/>
    </row>
    <row r="38" spans="1:9" x14ac:dyDescent="0.2">
      <c r="A38" t="s">
        <v>23</v>
      </c>
      <c r="B38">
        <v>52.5552978515625</v>
      </c>
      <c r="C38">
        <v>46.1502685546875</v>
      </c>
      <c r="D38" s="1">
        <v>4472.16</v>
      </c>
      <c r="G38" s="1"/>
      <c r="H38" s="1"/>
      <c r="I38" s="1"/>
    </row>
    <row r="39" spans="1:9" x14ac:dyDescent="0.2">
      <c r="A39" t="s">
        <v>23</v>
      </c>
      <c r="B39">
        <v>52.8878784179687</v>
      </c>
      <c r="C39">
        <v>46.4357299804687</v>
      </c>
      <c r="D39">
        <v>4501.76</v>
      </c>
      <c r="G39" s="1"/>
      <c r="H39" s="1"/>
      <c r="I39" s="1"/>
    </row>
    <row r="40" spans="1:9" x14ac:dyDescent="0.2">
      <c r="A40" t="s">
        <v>23</v>
      </c>
      <c r="B40">
        <v>52.5587768554687</v>
      </c>
      <c r="C40">
        <v>46.1239624023437</v>
      </c>
      <c r="D40" s="1">
        <v>4500.6099999999997</v>
      </c>
      <c r="G40" s="1"/>
      <c r="H40" s="1"/>
      <c r="I40" s="1"/>
    </row>
    <row r="41" spans="1:9" x14ac:dyDescent="0.2">
      <c r="A41" t="s">
        <v>19</v>
      </c>
      <c r="B41">
        <v>281.04791259765602</v>
      </c>
      <c r="C41">
        <v>265.43719482421801</v>
      </c>
      <c r="D41" s="1">
        <v>10913.4</v>
      </c>
      <c r="G41" s="1"/>
      <c r="H41" s="1"/>
      <c r="I41" s="1"/>
    </row>
    <row r="42" spans="1:9" x14ac:dyDescent="0.2">
      <c r="A42" t="s">
        <v>19</v>
      </c>
      <c r="B42">
        <v>279.67706298828102</v>
      </c>
      <c r="C42">
        <v>264.09844970703102</v>
      </c>
      <c r="D42" s="1">
        <v>10885.8</v>
      </c>
      <c r="G42" s="1"/>
      <c r="H42" s="1"/>
      <c r="I42" s="1"/>
    </row>
    <row r="43" spans="1:9" x14ac:dyDescent="0.2">
      <c r="A43" t="s">
        <v>19</v>
      </c>
      <c r="B43">
        <v>272.78210449218699</v>
      </c>
      <c r="C43">
        <v>257.47802734375</v>
      </c>
      <c r="D43" s="1">
        <v>10678.8</v>
      </c>
      <c r="G43" s="1"/>
      <c r="H43" s="1"/>
      <c r="I43" s="1"/>
    </row>
    <row r="44" spans="1:9" x14ac:dyDescent="0.2">
      <c r="A44" t="s">
        <v>19</v>
      </c>
      <c r="B44">
        <v>272.4443359375</v>
      </c>
      <c r="C44">
        <v>257.1142578125</v>
      </c>
      <c r="D44" s="1">
        <v>10694.4</v>
      </c>
      <c r="G44" s="1"/>
      <c r="H44" s="1"/>
      <c r="I44" s="1"/>
    </row>
    <row r="45" spans="1:9" x14ac:dyDescent="0.2">
      <c r="A45" t="s">
        <v>19</v>
      </c>
      <c r="B45">
        <v>272.68798828125</v>
      </c>
      <c r="C45">
        <v>257.44525146484301</v>
      </c>
      <c r="D45" s="1">
        <v>10643.4</v>
      </c>
      <c r="G45" s="1"/>
      <c r="H45" s="1"/>
      <c r="I45" s="1"/>
    </row>
    <row r="46" spans="1:9" x14ac:dyDescent="0.2">
      <c r="A46" t="s">
        <v>19</v>
      </c>
      <c r="B46">
        <v>276.83612060546801</v>
      </c>
      <c r="C46">
        <v>261.29479980468699</v>
      </c>
      <c r="D46" s="1">
        <v>10823.5</v>
      </c>
      <c r="G46" s="1"/>
      <c r="H46" s="1"/>
      <c r="I46" s="1"/>
    </row>
    <row r="47" spans="1:9" x14ac:dyDescent="0.2">
      <c r="A47" t="s">
        <v>19</v>
      </c>
      <c r="B47">
        <v>275.1318359375</v>
      </c>
      <c r="C47">
        <v>259.60137939453102</v>
      </c>
      <c r="D47" s="1">
        <v>10827.3</v>
      </c>
      <c r="G47" s="1"/>
      <c r="H47" s="1"/>
      <c r="I47" s="1"/>
    </row>
    <row r="48" spans="1:9" x14ac:dyDescent="0.2">
      <c r="A48" t="s">
        <v>19</v>
      </c>
      <c r="B48">
        <v>268.05621337890602</v>
      </c>
      <c r="C48">
        <v>252.928466796875</v>
      </c>
      <c r="D48" s="1">
        <v>10540</v>
      </c>
      <c r="G48" s="1"/>
      <c r="H48" s="1"/>
      <c r="I48" s="1"/>
    </row>
    <row r="49" spans="1:9" x14ac:dyDescent="0.2">
      <c r="A49" t="s">
        <v>19</v>
      </c>
      <c r="B49">
        <v>278.11608886718699</v>
      </c>
      <c r="C49">
        <v>262.43756103515602</v>
      </c>
      <c r="D49" s="1">
        <v>10937.2</v>
      </c>
      <c r="G49" s="1"/>
      <c r="H49" s="1"/>
      <c r="I49" s="1"/>
    </row>
    <row r="50" spans="1:9" x14ac:dyDescent="0.2">
      <c r="A50" t="s">
        <v>19</v>
      </c>
      <c r="B50">
        <v>275.88439941406199</v>
      </c>
      <c r="C50">
        <v>260.42803955078102</v>
      </c>
      <c r="D50" s="1">
        <v>10780.8</v>
      </c>
      <c r="G50" s="1"/>
      <c r="H50" s="1"/>
      <c r="I50" s="1"/>
    </row>
    <row r="51" spans="1:9" x14ac:dyDescent="0.2">
      <c r="A51" t="s">
        <v>24</v>
      </c>
      <c r="B51">
        <v>22.7647094726562</v>
      </c>
      <c r="C51">
        <v>20.6559448242187</v>
      </c>
      <c r="D51" s="1">
        <v>1458.1</v>
      </c>
      <c r="G51" s="1"/>
      <c r="H51" s="1"/>
      <c r="I51" s="1"/>
    </row>
    <row r="52" spans="1:9" x14ac:dyDescent="0.2">
      <c r="A52" t="s">
        <v>24</v>
      </c>
      <c r="B52">
        <v>22.8165893554687</v>
      </c>
      <c r="C52">
        <v>20.8630981445312</v>
      </c>
      <c r="D52" s="1">
        <v>1369.2</v>
      </c>
      <c r="G52" s="1"/>
      <c r="H52" s="1"/>
      <c r="I52" s="1"/>
    </row>
    <row r="53" spans="1:9" x14ac:dyDescent="0.2">
      <c r="A53" t="s">
        <v>24</v>
      </c>
      <c r="B53">
        <v>21.424560546875</v>
      </c>
      <c r="C53">
        <v>19.6162719726562</v>
      </c>
      <c r="D53" s="1">
        <v>1265.06</v>
      </c>
      <c r="G53" s="1"/>
      <c r="H53" s="1"/>
      <c r="I53" s="1"/>
    </row>
    <row r="54" spans="1:9" x14ac:dyDescent="0.2">
      <c r="A54" t="s">
        <v>24</v>
      </c>
      <c r="B54">
        <v>22.7299194335937</v>
      </c>
      <c r="C54">
        <v>20.7595825195312</v>
      </c>
      <c r="D54" s="1">
        <v>1361.31</v>
      </c>
      <c r="G54" s="1"/>
      <c r="H54" s="1"/>
      <c r="I54" s="1"/>
    </row>
    <row r="55" spans="1:9" x14ac:dyDescent="0.2">
      <c r="A55" t="s">
        <v>24</v>
      </c>
      <c r="B55">
        <v>23.0437622070312</v>
      </c>
      <c r="C55">
        <v>21.05615234375</v>
      </c>
      <c r="D55" s="1">
        <v>1390.96</v>
      </c>
      <c r="G55" s="1"/>
      <c r="H55" s="1"/>
      <c r="I55" s="1"/>
    </row>
    <row r="56" spans="1:9" x14ac:dyDescent="0.2">
      <c r="A56" t="s">
        <v>24</v>
      </c>
      <c r="B56">
        <v>23.0218505859375</v>
      </c>
      <c r="C56">
        <v>21.0288696289062</v>
      </c>
      <c r="D56" s="1">
        <v>1386.23</v>
      </c>
      <c r="G56" s="1"/>
      <c r="H56" s="1"/>
      <c r="I56" s="1"/>
    </row>
    <row r="57" spans="1:9" x14ac:dyDescent="0.2">
      <c r="A57" t="s">
        <v>24</v>
      </c>
      <c r="B57">
        <v>23.2078857421875</v>
      </c>
      <c r="C57">
        <v>21.2278442382812</v>
      </c>
      <c r="D57" s="1">
        <v>1391.42</v>
      </c>
      <c r="G57" s="1"/>
      <c r="H57" s="1"/>
      <c r="I57" s="1"/>
    </row>
    <row r="58" spans="1:9" x14ac:dyDescent="0.2">
      <c r="A58" t="s">
        <v>24</v>
      </c>
      <c r="B58">
        <v>22.8062744140625</v>
      </c>
      <c r="C58">
        <v>20.8439331054687</v>
      </c>
      <c r="D58" s="1">
        <v>1369.42</v>
      </c>
      <c r="G58" s="1"/>
      <c r="H58" s="1"/>
      <c r="I58" s="1"/>
    </row>
    <row r="59" spans="1:9" x14ac:dyDescent="0.2">
      <c r="A59" t="s">
        <v>24</v>
      </c>
      <c r="B59">
        <v>23.3365478515625</v>
      </c>
      <c r="C59">
        <v>21.3272094726562</v>
      </c>
      <c r="D59" s="1">
        <v>1401.52</v>
      </c>
      <c r="G59" s="1"/>
      <c r="H59" s="1"/>
      <c r="I59" s="1"/>
    </row>
    <row r="60" spans="1:9" x14ac:dyDescent="0.2">
      <c r="A60" t="s">
        <v>24</v>
      </c>
      <c r="B60">
        <v>22.69189453125</v>
      </c>
      <c r="C60">
        <v>20.7590942382812</v>
      </c>
      <c r="D60" s="1">
        <v>1349.64</v>
      </c>
      <c r="G60" s="1"/>
      <c r="H60" s="1"/>
      <c r="I60" s="1"/>
    </row>
    <row r="61" spans="1:9" x14ac:dyDescent="0.2">
      <c r="A61" t="s">
        <v>25</v>
      </c>
      <c r="B61">
        <v>28.6470947265625</v>
      </c>
      <c r="C61">
        <v>26.6172485351562</v>
      </c>
      <c r="D61" s="1">
        <v>1350.92</v>
      </c>
      <c r="G61" s="1"/>
      <c r="H61" s="1"/>
      <c r="I61" s="1"/>
    </row>
    <row r="62" spans="1:9" x14ac:dyDescent="0.2">
      <c r="A62" t="s">
        <v>25</v>
      </c>
      <c r="B62">
        <v>30.3565673828125</v>
      </c>
      <c r="C62">
        <v>28.2720947265625</v>
      </c>
      <c r="D62" s="1">
        <v>1406.28</v>
      </c>
      <c r="G62" s="1"/>
      <c r="H62" s="1"/>
      <c r="I62" s="1"/>
    </row>
    <row r="63" spans="1:9" x14ac:dyDescent="0.2">
      <c r="A63" t="s">
        <v>25</v>
      </c>
      <c r="B63">
        <v>28.5112915039062</v>
      </c>
      <c r="C63">
        <v>26.47509765625</v>
      </c>
      <c r="D63" s="1">
        <v>1359.45</v>
      </c>
      <c r="G63" s="1"/>
      <c r="H63" s="1"/>
      <c r="I63" s="1"/>
    </row>
    <row r="64" spans="1:9" x14ac:dyDescent="0.2">
      <c r="A64" t="s">
        <v>25</v>
      </c>
      <c r="B64">
        <v>30.5298461914062</v>
      </c>
      <c r="C64">
        <v>28.4415283203125</v>
      </c>
      <c r="D64" s="1">
        <v>1396.89</v>
      </c>
      <c r="G64" s="1"/>
      <c r="H64" s="1"/>
      <c r="I64" s="1"/>
    </row>
    <row r="65" spans="1:9" x14ac:dyDescent="0.2">
      <c r="A65" t="s">
        <v>25</v>
      </c>
      <c r="B65">
        <v>31.1517333984375</v>
      </c>
      <c r="C65">
        <v>28.994873046875</v>
      </c>
      <c r="D65">
        <v>1473.54</v>
      </c>
      <c r="G65" s="1"/>
      <c r="H65" s="1"/>
      <c r="I65" s="1"/>
    </row>
    <row r="66" spans="1:9" x14ac:dyDescent="0.2">
      <c r="A66" t="s">
        <v>25</v>
      </c>
      <c r="B66">
        <v>30.4396362304687</v>
      </c>
      <c r="C66">
        <v>28.3419799804687</v>
      </c>
      <c r="D66" s="1">
        <v>1410.66</v>
      </c>
      <c r="G66" s="1"/>
      <c r="H66" s="1"/>
      <c r="I66" s="1"/>
    </row>
    <row r="67" spans="1:9" x14ac:dyDescent="0.2">
      <c r="A67" t="s">
        <v>25</v>
      </c>
      <c r="B67">
        <v>30.4220581054687</v>
      </c>
      <c r="C67">
        <v>28.3290405273437</v>
      </c>
      <c r="D67" s="1">
        <v>1409.06</v>
      </c>
      <c r="G67" s="1"/>
      <c r="H67" s="1"/>
      <c r="I67" s="1"/>
    </row>
    <row r="68" spans="1:9" x14ac:dyDescent="0.2">
      <c r="A68" t="s">
        <v>25</v>
      </c>
      <c r="B68">
        <v>28.714111328125</v>
      </c>
      <c r="C68">
        <v>26.7091064453125</v>
      </c>
      <c r="D68" s="1">
        <v>1354.21</v>
      </c>
      <c r="G68" s="1"/>
      <c r="H68" s="1"/>
      <c r="I68" s="1"/>
    </row>
    <row r="69" spans="1:9" x14ac:dyDescent="0.2">
      <c r="A69" t="s">
        <v>25</v>
      </c>
      <c r="B69">
        <v>28.5594482421875</v>
      </c>
      <c r="C69">
        <v>26.5360107421875</v>
      </c>
      <c r="D69" s="1">
        <v>1350.47</v>
      </c>
      <c r="G69" s="1"/>
      <c r="H69" s="1"/>
      <c r="I69" s="1"/>
    </row>
    <row r="70" spans="1:9" x14ac:dyDescent="0.2">
      <c r="A70" t="s">
        <v>25</v>
      </c>
      <c r="B70">
        <v>30.4586181640625</v>
      </c>
      <c r="C70">
        <v>28.3882446289062</v>
      </c>
      <c r="D70" s="1">
        <v>1399.04</v>
      </c>
      <c r="G70" s="1"/>
      <c r="H70" s="1"/>
      <c r="I70" s="1"/>
    </row>
    <row r="71" spans="1:9" x14ac:dyDescent="0.2">
      <c r="A71" t="s">
        <v>26</v>
      </c>
      <c r="B71">
        <v>75.8917236328125</v>
      </c>
      <c r="C71">
        <v>68.820129394531193</v>
      </c>
      <c r="D71">
        <v>3341.23</v>
      </c>
      <c r="G71" s="1"/>
      <c r="H71" s="1"/>
      <c r="I71" s="1"/>
    </row>
    <row r="72" spans="1:9" x14ac:dyDescent="0.2">
      <c r="A72" t="s">
        <v>26</v>
      </c>
      <c r="B72">
        <v>76.135681152343693</v>
      </c>
      <c r="C72">
        <v>69.034484863281193</v>
      </c>
      <c r="D72" s="1">
        <v>3373.98</v>
      </c>
      <c r="G72" s="1"/>
      <c r="H72" s="1"/>
      <c r="I72" s="1"/>
    </row>
    <row r="73" spans="1:9" x14ac:dyDescent="0.2">
      <c r="A73" t="s">
        <v>26</v>
      </c>
      <c r="B73">
        <v>75.9747314453125</v>
      </c>
      <c r="C73">
        <v>68.8873291015625</v>
      </c>
      <c r="D73" s="1">
        <v>3356.2</v>
      </c>
      <c r="G73" s="1"/>
      <c r="H73" s="1"/>
      <c r="I73" s="1"/>
    </row>
    <row r="74" spans="1:9" x14ac:dyDescent="0.2">
      <c r="A74" t="s">
        <v>26</v>
      </c>
      <c r="B74">
        <v>75.466735839843693</v>
      </c>
      <c r="C74">
        <v>68.42431640625</v>
      </c>
      <c r="D74" s="1">
        <v>3332.01</v>
      </c>
      <c r="G74" s="1"/>
      <c r="H74" s="1"/>
      <c r="I74" s="1"/>
    </row>
    <row r="75" spans="1:9" x14ac:dyDescent="0.2">
      <c r="A75" t="s">
        <v>26</v>
      </c>
      <c r="B75">
        <v>75.864562988281193</v>
      </c>
      <c r="C75">
        <v>68.794616699218693</v>
      </c>
      <c r="D75" s="1">
        <v>3354.58</v>
      </c>
      <c r="G75" s="1"/>
      <c r="H75" s="1"/>
      <c r="I75" s="1"/>
    </row>
    <row r="76" spans="1:9" x14ac:dyDescent="0.2">
      <c r="A76" t="s">
        <v>26</v>
      </c>
      <c r="B76">
        <v>75.816223144531193</v>
      </c>
      <c r="C76">
        <v>68.751159667968693</v>
      </c>
      <c r="D76" s="1">
        <v>3342.94</v>
      </c>
      <c r="G76" s="1"/>
      <c r="H76" s="1"/>
      <c r="I76" s="1"/>
    </row>
    <row r="77" spans="1:9" x14ac:dyDescent="0.2">
      <c r="A77" t="s">
        <v>26</v>
      </c>
      <c r="B77">
        <v>75.133117675781193</v>
      </c>
      <c r="C77">
        <v>68.1138916015625</v>
      </c>
      <c r="D77" s="1">
        <v>3317.47</v>
      </c>
      <c r="G77" s="1"/>
      <c r="H77" s="1"/>
      <c r="I77" s="1"/>
    </row>
    <row r="78" spans="1:9" x14ac:dyDescent="0.2">
      <c r="A78" t="s">
        <v>26</v>
      </c>
      <c r="B78">
        <v>75.978759765625</v>
      </c>
      <c r="C78">
        <v>68.901123046875</v>
      </c>
      <c r="D78" s="1">
        <v>3359.6</v>
      </c>
      <c r="G78" s="1"/>
      <c r="H78" s="1"/>
      <c r="I78" s="1"/>
    </row>
    <row r="79" spans="1:9" x14ac:dyDescent="0.2">
      <c r="A79" t="s">
        <v>26</v>
      </c>
      <c r="B79">
        <v>75.3421630859375</v>
      </c>
      <c r="C79">
        <v>68.279113769531193</v>
      </c>
      <c r="D79" s="1">
        <v>3337.84</v>
      </c>
      <c r="G79" s="1"/>
      <c r="H79" s="1"/>
      <c r="I79" s="1"/>
    </row>
    <row r="80" spans="1:9" x14ac:dyDescent="0.2">
      <c r="A80" t="s">
        <v>26</v>
      </c>
      <c r="B80">
        <v>75.2467041015625</v>
      </c>
      <c r="C80">
        <v>68.1878662109375</v>
      </c>
      <c r="D80" s="1">
        <v>3342.74</v>
      </c>
      <c r="G80" s="1"/>
      <c r="H80" s="1"/>
      <c r="I80" s="1"/>
    </row>
    <row r="81" spans="1:9" x14ac:dyDescent="0.2">
      <c r="A81" t="s">
        <v>27</v>
      </c>
      <c r="B81" s="1">
        <v>15.1058959960937</v>
      </c>
      <c r="C81" s="1">
        <v>13.5831909179687</v>
      </c>
      <c r="D81">
        <v>834.14700000000005</v>
      </c>
      <c r="G81" s="1"/>
      <c r="H81" s="1"/>
      <c r="I81" s="1"/>
    </row>
    <row r="82" spans="1:9" x14ac:dyDescent="0.2">
      <c r="A82" t="s">
        <v>27</v>
      </c>
      <c r="B82">
        <v>15.3390502929687</v>
      </c>
      <c r="C82">
        <v>13.8536987304687</v>
      </c>
      <c r="D82" s="1">
        <v>799.803</v>
      </c>
      <c r="G82" s="1"/>
      <c r="H82" s="1"/>
      <c r="I82" s="1"/>
    </row>
    <row r="83" spans="1:9" x14ac:dyDescent="0.2">
      <c r="A83" t="s">
        <v>27</v>
      </c>
      <c r="B83">
        <v>15.0694580078125</v>
      </c>
      <c r="C83">
        <v>13.6064453125</v>
      </c>
      <c r="D83" s="1">
        <v>793.07899999999995</v>
      </c>
      <c r="G83" s="1"/>
      <c r="H83" s="1"/>
      <c r="I83" s="1"/>
    </row>
    <row r="84" spans="1:9" x14ac:dyDescent="0.2">
      <c r="A84" t="s">
        <v>27</v>
      </c>
      <c r="B84">
        <v>13.4754028320312</v>
      </c>
      <c r="C84">
        <v>12.1673583984375</v>
      </c>
      <c r="D84" s="1">
        <v>695.77700000000004</v>
      </c>
      <c r="G84" s="1"/>
      <c r="H84" s="1"/>
      <c r="I84" s="1"/>
    </row>
    <row r="85" spans="1:9" x14ac:dyDescent="0.2">
      <c r="A85" t="s">
        <v>27</v>
      </c>
      <c r="B85">
        <v>15.6369018554687</v>
      </c>
      <c r="C85">
        <v>14.1727905273437</v>
      </c>
      <c r="D85" s="1">
        <v>818.73400000000004</v>
      </c>
      <c r="G85" s="1"/>
      <c r="H85" s="1"/>
      <c r="I85" s="1"/>
    </row>
    <row r="86" spans="1:9" x14ac:dyDescent="0.2">
      <c r="A86" t="s">
        <v>27</v>
      </c>
      <c r="B86">
        <v>13.808349609375</v>
      </c>
      <c r="C86">
        <v>12.4681396484375</v>
      </c>
      <c r="D86" s="1">
        <v>711.27700000000004</v>
      </c>
      <c r="G86" s="1"/>
      <c r="H86" s="1"/>
      <c r="I86" s="1"/>
    </row>
    <row r="87" spans="1:9" x14ac:dyDescent="0.2">
      <c r="A87" t="s">
        <v>27</v>
      </c>
      <c r="B87">
        <v>14.1434936523437</v>
      </c>
      <c r="C87">
        <v>12.7647705078125</v>
      </c>
      <c r="D87" s="1">
        <v>738.38499999999999</v>
      </c>
      <c r="G87" s="1"/>
      <c r="H87" s="1"/>
      <c r="I87" s="1"/>
    </row>
    <row r="88" spans="1:9" x14ac:dyDescent="0.2">
      <c r="A88" t="s">
        <v>27</v>
      </c>
      <c r="B88">
        <v>14.5486450195312</v>
      </c>
      <c r="C88">
        <v>12.8327026367187</v>
      </c>
      <c r="D88" s="1">
        <v>966.42600000000004</v>
      </c>
      <c r="G88" s="1"/>
      <c r="H88" s="1"/>
      <c r="I88" s="1"/>
    </row>
    <row r="89" spans="1:9" x14ac:dyDescent="0.2">
      <c r="A89" t="s">
        <v>27</v>
      </c>
      <c r="B89">
        <v>14.9737548828125</v>
      </c>
      <c r="C89">
        <v>13.5503540039062</v>
      </c>
      <c r="D89" s="1">
        <v>789.99599999999998</v>
      </c>
      <c r="G89" s="1"/>
      <c r="H89" s="1"/>
      <c r="I89" s="1"/>
    </row>
    <row r="90" spans="1:9" x14ac:dyDescent="0.2">
      <c r="A90" t="s">
        <v>27</v>
      </c>
      <c r="B90">
        <v>15.4549560546875</v>
      </c>
      <c r="C90">
        <v>13.9639892578125</v>
      </c>
      <c r="D90" s="1">
        <v>829.34799999999996</v>
      </c>
      <c r="G90" s="1"/>
      <c r="H90" s="1"/>
      <c r="I90" s="1"/>
    </row>
    <row r="91" spans="1:9" x14ac:dyDescent="0.2">
      <c r="A91" t="s">
        <v>28</v>
      </c>
      <c r="B91">
        <v>158.16174316406199</v>
      </c>
      <c r="C91">
        <v>147.38983154296801</v>
      </c>
      <c r="D91">
        <v>6727.97</v>
      </c>
      <c r="G91" s="1"/>
      <c r="H91" s="1"/>
      <c r="I91" s="1"/>
    </row>
    <row r="92" spans="1:9" x14ac:dyDescent="0.2">
      <c r="A92" t="s">
        <v>28</v>
      </c>
      <c r="B92">
        <v>160.25543212890599</v>
      </c>
      <c r="C92">
        <v>149.24700927734301</v>
      </c>
      <c r="D92">
        <v>6815.63</v>
      </c>
      <c r="G92" s="1"/>
      <c r="H92" s="1"/>
      <c r="I92" s="1"/>
    </row>
    <row r="93" spans="1:9" x14ac:dyDescent="0.2">
      <c r="A93" t="s">
        <v>28</v>
      </c>
      <c r="B93">
        <v>153.29089355468699</v>
      </c>
      <c r="C93">
        <v>142.78912353515599</v>
      </c>
      <c r="D93">
        <v>6572.06</v>
      </c>
      <c r="G93" s="1"/>
      <c r="H93" s="1"/>
      <c r="I93" s="1"/>
    </row>
    <row r="94" spans="1:9" x14ac:dyDescent="0.2">
      <c r="A94" t="s">
        <v>28</v>
      </c>
      <c r="B94">
        <v>148.53106689453099</v>
      </c>
      <c r="C94">
        <v>138.256591796875</v>
      </c>
      <c r="D94">
        <v>6416.81</v>
      </c>
      <c r="G94" s="1"/>
      <c r="H94" s="1"/>
      <c r="I94" s="1"/>
    </row>
    <row r="95" spans="1:9" x14ac:dyDescent="0.2">
      <c r="A95" t="s">
        <v>28</v>
      </c>
      <c r="B95">
        <v>161.38269042968699</v>
      </c>
      <c r="C95">
        <v>150.29089355468699</v>
      </c>
      <c r="D95">
        <v>6939.12</v>
      </c>
      <c r="G95" s="1"/>
      <c r="H95" s="1"/>
      <c r="I95" s="1"/>
    </row>
    <row r="96" spans="1:9" x14ac:dyDescent="0.2">
      <c r="A96" t="s">
        <v>28</v>
      </c>
      <c r="B96">
        <v>157.95104980468699</v>
      </c>
      <c r="C96">
        <v>147.21887207031199</v>
      </c>
      <c r="D96">
        <v>6699.03</v>
      </c>
      <c r="G96" s="1"/>
      <c r="H96" s="1"/>
      <c r="I96" s="1"/>
    </row>
    <row r="97" spans="1:9" x14ac:dyDescent="0.2">
      <c r="A97" t="s">
        <v>28</v>
      </c>
      <c r="B97">
        <v>158.41424560546801</v>
      </c>
      <c r="C97">
        <v>147.63153076171801</v>
      </c>
      <c r="D97">
        <v>6750.55</v>
      </c>
      <c r="G97" s="1"/>
      <c r="H97" s="1"/>
      <c r="I97" s="1"/>
    </row>
    <row r="98" spans="1:9" x14ac:dyDescent="0.2">
      <c r="A98" t="s">
        <v>28</v>
      </c>
      <c r="B98">
        <v>156.89837646484301</v>
      </c>
      <c r="C98">
        <v>146.24005126953099</v>
      </c>
      <c r="D98">
        <v>6707.11</v>
      </c>
      <c r="G98" s="1"/>
      <c r="H98" s="1"/>
      <c r="I98" s="1"/>
    </row>
    <row r="99" spans="1:9" x14ac:dyDescent="0.2">
      <c r="A99" t="s">
        <v>28</v>
      </c>
      <c r="B99">
        <v>159.91748046875</v>
      </c>
      <c r="C99">
        <v>148.94500732421801</v>
      </c>
      <c r="D99">
        <v>6851</v>
      </c>
      <c r="G99" s="1"/>
      <c r="H99" s="1"/>
      <c r="I99" s="1"/>
    </row>
    <row r="100" spans="1:9" x14ac:dyDescent="0.2">
      <c r="A100" t="s">
        <v>28</v>
      </c>
      <c r="B100">
        <v>156.38775634765599</v>
      </c>
      <c r="C100">
        <v>145.65277099609301</v>
      </c>
      <c r="D100">
        <v>6688.44</v>
      </c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E907-9E4D-8246-B8ED-16FF1DE57E16}">
  <dimension ref="A1:I100"/>
  <sheetViews>
    <sheetView topLeftCell="A76" workbookViewId="0">
      <selection activeCell="G30" sqref="G30"/>
    </sheetView>
  </sheetViews>
  <sheetFormatPr baseColWidth="10" defaultRowHeight="16" x14ac:dyDescent="0.2"/>
  <cols>
    <col min="1" max="1" width="18.33203125" bestFit="1" customWidth="1"/>
    <col min="2" max="3" width="4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20</v>
      </c>
      <c r="B1" s="1">
        <v>728.06140136718705</v>
      </c>
      <c r="C1" s="1">
        <v>670.48974609375</v>
      </c>
      <c r="D1">
        <v>31915.3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20</v>
      </c>
      <c r="B2" s="1">
        <v>703.76599121093705</v>
      </c>
      <c r="C2" s="1">
        <v>652.96228027343705</v>
      </c>
      <c r="D2">
        <v>27725.3</v>
      </c>
      <c r="F2" t="str">
        <f>TRIM(A1)</f>
        <v>k-nucleotide</v>
      </c>
      <c r="G2" s="1">
        <f>(SUM(B1:B10)-SMALL(B1:B10,1)-LARGE(B1:B10,1))/8</f>
        <v>704.73335266113259</v>
      </c>
      <c r="H2" s="1">
        <f t="shared" ref="H2:I2" si="0">(SUM(C1:C10)-SMALL(C1:C10,1)-LARGE(C1:C10,1))/8</f>
        <v>653.66387176513626</v>
      </c>
      <c r="I2" s="1">
        <f t="shared" si="0"/>
        <v>28130.625000000004</v>
      </c>
    </row>
    <row r="3" spans="1:9" x14ac:dyDescent="0.2">
      <c r="A3" t="s">
        <v>20</v>
      </c>
      <c r="B3" s="1">
        <v>707.48138427734295</v>
      </c>
      <c r="C3" s="1">
        <v>656.30377197265602</v>
      </c>
      <c r="D3">
        <v>28162.3</v>
      </c>
      <c r="F3" t="str">
        <f>TRIM(A11)</f>
        <v>mandelbrot</v>
      </c>
      <c r="G3" s="1">
        <f>(SUM(B11:B20)-SMALL(B11:B20,1)-LARGE(B11:B20,1))/8</f>
        <v>203.80106353759729</v>
      </c>
      <c r="H3" s="1">
        <f t="shared" ref="H3:I3" si="1">(SUM(C11:C20)-SMALL(C11:C20,1)-LARGE(C11:C20,1))/8</f>
        <v>189.45794677734338</v>
      </c>
      <c r="I3" s="1">
        <f t="shared" si="1"/>
        <v>8795.6687499999989</v>
      </c>
    </row>
    <row r="4" spans="1:9" x14ac:dyDescent="0.2">
      <c r="A4" t="s">
        <v>20</v>
      </c>
      <c r="B4" s="1">
        <v>719.42272949218705</v>
      </c>
      <c r="C4" s="1">
        <v>666.79498291015602</v>
      </c>
      <c r="D4">
        <v>29175.1</v>
      </c>
      <c r="F4" t="str">
        <f>TRIM(A21)</f>
        <v>n-body</v>
      </c>
      <c r="G4" s="1">
        <f>(SUM(B21:B30)-SMALL(B21:B30,1)-LARGE(B21:B30,1))/8</f>
        <v>107.19457244873013</v>
      </c>
      <c r="H4" s="1">
        <f t="shared" ref="H4:I4" si="2">(SUM(C21:C30)-SMALL(C21:C30,1)-LARGE(C21:C30,1))/8</f>
        <v>93.765350341796818</v>
      </c>
      <c r="I4" s="1">
        <f t="shared" si="2"/>
        <v>8543.5387499999979</v>
      </c>
    </row>
    <row r="5" spans="1:9" x14ac:dyDescent="0.2">
      <c r="A5" t="s">
        <v>20</v>
      </c>
      <c r="B5" s="1">
        <v>698.444580078125</v>
      </c>
      <c r="C5" s="1">
        <v>647.82147216796795</v>
      </c>
      <c r="D5">
        <v>27825.9</v>
      </c>
      <c r="F5" t="str">
        <f>TRIM(A31)</f>
        <v>fannkuch-redux</v>
      </c>
      <c r="G5" s="1">
        <f>(SUM(B31:B40)-SMALL(B31:B40,1)-LARGE(B31:B40,1))/8</f>
        <v>568.76819610595669</v>
      </c>
      <c r="H5" s="1">
        <f t="shared" ref="H5:I5" si="3">(SUM(C31:C40)-SMALL(C31:C40,1)-LARGE(C31:C40,1))/8</f>
        <v>502.5309906005856</v>
      </c>
      <c r="I5" s="1">
        <f t="shared" si="3"/>
        <v>44819.962500000001</v>
      </c>
    </row>
    <row r="6" spans="1:9" x14ac:dyDescent="0.2">
      <c r="A6" t="s">
        <v>20</v>
      </c>
      <c r="B6" s="1">
        <v>696.38983154296795</v>
      </c>
      <c r="C6" s="1">
        <v>646.00134277343705</v>
      </c>
      <c r="D6">
        <v>27709.9</v>
      </c>
      <c r="F6" t="str">
        <f>TRIM(A41)</f>
        <v>spectral-norm</v>
      </c>
      <c r="G6" s="1">
        <f>(SUM(B41:B50)-SMALL(B41:B50,1)-LARGE(B41:B50,1))/8</f>
        <v>70.033782958984347</v>
      </c>
      <c r="H6" s="1">
        <f t="shared" ref="H6:I6" si="4">(SUM(C41:C50)-SMALL(C41:C50,1)-LARGE(C41:C50,1))/8</f>
        <v>62.166053771972628</v>
      </c>
      <c r="I6" s="1">
        <f t="shared" si="4"/>
        <v>5465.2837500000005</v>
      </c>
    </row>
    <row r="7" spans="1:9" x14ac:dyDescent="0.2">
      <c r="A7" t="s">
        <v>20</v>
      </c>
      <c r="B7" s="1">
        <v>699.306640625</v>
      </c>
      <c r="C7" s="1">
        <v>648.53894042968705</v>
      </c>
      <c r="D7">
        <v>28060.2</v>
      </c>
      <c r="F7" t="str">
        <f>TRIM(A51)</f>
        <v>fasta</v>
      </c>
      <c r="G7" s="1">
        <f>(SUM(B51:B60)-SMALL(B51:B60,1)-LARGE(B51:B60,1))/8</f>
        <v>1.83563232421875E-2</v>
      </c>
      <c r="H7" s="1">
        <f t="shared" ref="H7:I7" si="5">(SUM(C51:C60)-SMALL(C51:C60,1)-LARGE(C51:C60,1))/8</f>
        <v>1.598358154296875E-2</v>
      </c>
      <c r="I7" s="1">
        <f t="shared" si="5"/>
        <v>1.50275</v>
      </c>
    </row>
    <row r="8" spans="1:9" x14ac:dyDescent="0.2">
      <c r="A8" t="s">
        <v>20</v>
      </c>
      <c r="B8" s="1">
        <v>705.855712890625</v>
      </c>
      <c r="C8" s="1">
        <v>654.925048828125</v>
      </c>
      <c r="D8">
        <v>28113</v>
      </c>
      <c r="F8" t="str">
        <f>TRIM(A61)</f>
        <v>binary-trees</v>
      </c>
      <c r="G8" s="1">
        <f>(SUM(B61:B70)-SMALL(B61:B70,1)-LARGE(B61:B70,1))/8</f>
        <v>260.84793090820267</v>
      </c>
      <c r="H8" s="1">
        <f t="shared" ref="H8:I8" si="6">(SUM(C61:C70)-SMALL(C61:C70,1)-LARGE(C61:C70,1))/8</f>
        <v>229.39950561523395</v>
      </c>
      <c r="I8" s="1">
        <f t="shared" si="6"/>
        <v>19480.775000000001</v>
      </c>
    </row>
    <row r="9" spans="1:9" x14ac:dyDescent="0.2">
      <c r="A9" t="s">
        <v>20</v>
      </c>
      <c r="B9" s="1">
        <v>702.58551025390602</v>
      </c>
      <c r="C9" s="1">
        <v>651.55194091796795</v>
      </c>
      <c r="D9">
        <v>28111.599999999999</v>
      </c>
      <c r="F9" s="5" t="str">
        <f>TRIM(A71)</f>
        <v>reverse-complement</v>
      </c>
      <c r="G9" s="1">
        <f>(SUM(B71:B80)-SMALL(B71:B80,1)-LARGE(B71:B80,1))/8</f>
        <v>38.339805603027308</v>
      </c>
      <c r="H9" s="1">
        <f t="shared" ref="H9:I9" si="7">(SUM(C71:C80)-SMALL(C71:C80,1)-LARGE(C71:C80,1))/8</f>
        <v>34.158805847167933</v>
      </c>
      <c r="I9" s="1">
        <f t="shared" si="7"/>
        <v>2792.94625</v>
      </c>
    </row>
    <row r="10" spans="1:9" x14ac:dyDescent="0.2">
      <c r="A10" t="s">
        <v>20</v>
      </c>
      <c r="B10" s="1">
        <v>701.00427246093705</v>
      </c>
      <c r="C10" s="1">
        <v>650.41253662109295</v>
      </c>
      <c r="D10">
        <v>27871.599999999999</v>
      </c>
      <c r="F10" t="str">
        <f>TRIM(A81)</f>
        <v>regex-redux</v>
      </c>
      <c r="G10" s="1">
        <f>(SUM(B81:B90)-SMALL(B81:B90,1)-LARGE(B81:B90,1))/8</f>
        <v>32.441444396972621</v>
      </c>
      <c r="H10" s="1">
        <f t="shared" ref="H10:I10" si="8">(SUM(C81:C90)-SMALL(C81:C90,1)-LARGE(C81:C90,1))/8</f>
        <v>28.514030456542947</v>
      </c>
      <c r="I10" s="1">
        <f t="shared" si="8"/>
        <v>2629.7187499999995</v>
      </c>
    </row>
    <row r="11" spans="1:9" x14ac:dyDescent="0.2">
      <c r="A11" t="s">
        <v>22</v>
      </c>
      <c r="B11" s="1">
        <v>202.89093017578099</v>
      </c>
      <c r="C11" s="1">
        <v>188.40484619140599</v>
      </c>
      <c r="D11">
        <v>8991.0300000000007</v>
      </c>
      <c r="F11" t="str">
        <f>TRIM(A91)</f>
        <v/>
      </c>
      <c r="G11" s="1" t="e">
        <f>(SUM(B91:B100)-SMALL(B91:B100,1)-LARGE(B91:B100,1))/8</f>
        <v>#NUM!</v>
      </c>
      <c r="H11" s="1" t="e">
        <f t="shared" ref="H11:I11" si="9">(SUM(C91:C100)-SMALL(C91:C100,1)-LARGE(C91:C100,1))/8</f>
        <v>#NUM!</v>
      </c>
      <c r="I11" s="1" t="e">
        <f t="shared" si="9"/>
        <v>#NUM!</v>
      </c>
    </row>
    <row r="12" spans="1:9" x14ac:dyDescent="0.2">
      <c r="A12" t="s">
        <v>22</v>
      </c>
      <c r="B12" s="1">
        <v>202.945556640625</v>
      </c>
      <c r="C12" s="1">
        <v>188.86395263671801</v>
      </c>
      <c r="D12">
        <v>8772.17</v>
      </c>
      <c r="G12" s="1"/>
      <c r="H12" s="1"/>
      <c r="I12" s="1"/>
    </row>
    <row r="13" spans="1:9" x14ac:dyDescent="0.2">
      <c r="A13" t="s">
        <v>22</v>
      </c>
      <c r="B13" s="1">
        <v>205.0830078125</v>
      </c>
      <c r="C13" s="1">
        <v>190.13244628906199</v>
      </c>
      <c r="D13">
        <v>8564.9</v>
      </c>
      <c r="G13" s="1"/>
      <c r="H13" s="1"/>
      <c r="I13" s="1"/>
    </row>
    <row r="14" spans="1:9" x14ac:dyDescent="0.2">
      <c r="A14" t="s">
        <v>22</v>
      </c>
      <c r="B14" s="1">
        <v>207.14776611328099</v>
      </c>
      <c r="C14" s="1">
        <v>191.69183349609301</v>
      </c>
      <c r="D14">
        <v>8578.99</v>
      </c>
      <c r="G14" s="1"/>
      <c r="H14" s="1"/>
      <c r="I14" s="1"/>
    </row>
    <row r="15" spans="1:9" x14ac:dyDescent="0.2">
      <c r="A15" t="s">
        <v>22</v>
      </c>
      <c r="B15" s="1">
        <v>204.91949462890599</v>
      </c>
      <c r="C15" s="1">
        <v>190.50030517578099</v>
      </c>
      <c r="D15">
        <v>8981.09</v>
      </c>
      <c r="G15" s="1"/>
      <c r="H15" s="1"/>
      <c r="I15" s="1"/>
    </row>
    <row r="16" spans="1:9" x14ac:dyDescent="0.2">
      <c r="A16" t="s">
        <v>22</v>
      </c>
      <c r="B16" s="1">
        <v>202.72790527343699</v>
      </c>
      <c r="C16" s="1">
        <v>188.753662109375</v>
      </c>
      <c r="D16">
        <v>8682.0300000000007</v>
      </c>
      <c r="G16" s="1"/>
      <c r="H16" s="1"/>
      <c r="I16" s="1"/>
    </row>
    <row r="17" spans="1:9" x14ac:dyDescent="0.2">
      <c r="A17" t="s">
        <v>22</v>
      </c>
      <c r="B17" s="1">
        <v>203.91229248046801</v>
      </c>
      <c r="C17" s="1">
        <v>189.62829589843699</v>
      </c>
      <c r="D17">
        <v>8893.42</v>
      </c>
      <c r="G17" s="1"/>
      <c r="H17" s="1"/>
      <c r="I17" s="1"/>
    </row>
    <row r="18" spans="1:9" x14ac:dyDescent="0.2">
      <c r="A18" t="s">
        <v>22</v>
      </c>
      <c r="B18" s="1">
        <v>204.08172607421801</v>
      </c>
      <c r="C18" s="1">
        <v>189.81207275390599</v>
      </c>
      <c r="D18">
        <v>8889.84</v>
      </c>
      <c r="G18" s="1"/>
      <c r="H18" s="1"/>
      <c r="I18" s="1"/>
    </row>
    <row r="19" spans="1:9" x14ac:dyDescent="0.2">
      <c r="A19" t="s">
        <v>22</v>
      </c>
      <c r="B19" s="1">
        <v>203.84759521484301</v>
      </c>
      <c r="C19" s="1">
        <v>189.56799316406199</v>
      </c>
      <c r="D19">
        <v>8889.94</v>
      </c>
      <c r="G19" s="1"/>
      <c r="H19" s="1"/>
      <c r="I19" s="1"/>
    </row>
    <row r="20" spans="1:9" x14ac:dyDescent="0.2">
      <c r="A20" t="s">
        <v>22</v>
      </c>
      <c r="B20" s="1">
        <v>201.88427734375</v>
      </c>
      <c r="C20" s="1">
        <v>188.02294921875</v>
      </c>
      <c r="D20">
        <v>8677.8700000000008</v>
      </c>
      <c r="G20" s="1"/>
      <c r="H20" s="1"/>
      <c r="I20" s="1"/>
    </row>
    <row r="21" spans="1:9" x14ac:dyDescent="0.2">
      <c r="A21" t="s">
        <v>23</v>
      </c>
      <c r="B21" s="1">
        <v>109.3701171875</v>
      </c>
      <c r="C21" s="1">
        <v>95.104309082031193</v>
      </c>
      <c r="D21">
        <v>9037.08</v>
      </c>
      <c r="G21" s="1"/>
      <c r="H21" s="1"/>
      <c r="I21" s="1"/>
    </row>
    <row r="22" spans="1:9" x14ac:dyDescent="0.2">
      <c r="A22" t="s">
        <v>23</v>
      </c>
      <c r="B22" s="1">
        <v>106.266479492187</v>
      </c>
      <c r="C22" s="1">
        <v>92.908142089843693</v>
      </c>
      <c r="D22">
        <v>8494.5400000000009</v>
      </c>
      <c r="G22" s="1"/>
      <c r="H22" s="1"/>
      <c r="I22" s="1"/>
    </row>
    <row r="23" spans="1:9" x14ac:dyDescent="0.2">
      <c r="A23" t="s">
        <v>23</v>
      </c>
      <c r="B23" s="1">
        <v>106.243591308593</v>
      </c>
      <c r="C23" s="1">
        <v>93.004943847656193</v>
      </c>
      <c r="D23">
        <v>8471.67</v>
      </c>
      <c r="G23" s="1"/>
      <c r="H23" s="1"/>
      <c r="I23" s="1"/>
    </row>
    <row r="24" spans="1:9" x14ac:dyDescent="0.2">
      <c r="A24" t="s">
        <v>23</v>
      </c>
      <c r="B24" s="1">
        <v>107.89190673828099</v>
      </c>
      <c r="C24" s="1">
        <v>94.385070800781193</v>
      </c>
      <c r="D24">
        <v>8645.14</v>
      </c>
      <c r="G24" s="1"/>
      <c r="H24" s="1"/>
      <c r="I24" s="1"/>
    </row>
    <row r="25" spans="1:9" x14ac:dyDescent="0.2">
      <c r="A25" t="s">
        <v>23</v>
      </c>
      <c r="B25" s="1">
        <v>107.75048828125</v>
      </c>
      <c r="C25" s="1">
        <v>94.220153808593693</v>
      </c>
      <c r="D25">
        <v>8626.18</v>
      </c>
      <c r="G25" s="1"/>
      <c r="H25" s="1"/>
      <c r="I25" s="1"/>
    </row>
    <row r="26" spans="1:9" x14ac:dyDescent="0.2">
      <c r="A26" t="s">
        <v>23</v>
      </c>
      <c r="B26" s="1">
        <v>105.700805664062</v>
      </c>
      <c r="C26" s="1">
        <v>92.497985839843693</v>
      </c>
      <c r="D26">
        <v>8448.82</v>
      </c>
      <c r="G26" s="1"/>
      <c r="H26" s="1"/>
      <c r="I26" s="1"/>
    </row>
    <row r="27" spans="1:9" x14ac:dyDescent="0.2">
      <c r="A27" t="s">
        <v>23</v>
      </c>
      <c r="B27" s="1">
        <v>107.47955322265599</v>
      </c>
      <c r="C27" s="1">
        <v>94.175598144531193</v>
      </c>
      <c r="D27">
        <v>8565.6</v>
      </c>
      <c r="G27" s="1"/>
      <c r="H27" s="1"/>
      <c r="I27" s="1"/>
    </row>
    <row r="28" spans="1:9" x14ac:dyDescent="0.2">
      <c r="A28" t="s">
        <v>23</v>
      </c>
      <c r="B28" s="1">
        <v>106.36041259765599</v>
      </c>
      <c r="C28" s="1">
        <v>93.225280761718693</v>
      </c>
      <c r="D28">
        <v>8459.02</v>
      </c>
      <c r="G28" s="1"/>
      <c r="H28" s="1"/>
      <c r="I28" s="1"/>
    </row>
    <row r="29" spans="1:9" x14ac:dyDescent="0.2">
      <c r="A29" t="s">
        <v>23</v>
      </c>
      <c r="B29" s="1">
        <v>106.194030761718</v>
      </c>
      <c r="C29" s="1">
        <v>93.099304199218693</v>
      </c>
      <c r="D29">
        <v>8463.82</v>
      </c>
      <c r="G29" s="1"/>
      <c r="H29" s="1"/>
      <c r="I29" s="1"/>
    </row>
    <row r="30" spans="1:9" x14ac:dyDescent="0.2">
      <c r="A30" t="s">
        <v>23</v>
      </c>
      <c r="B30" s="1">
        <v>109.41064453125</v>
      </c>
      <c r="C30" s="1">
        <v>96.063720703125</v>
      </c>
      <c r="D30">
        <v>8622.34</v>
      </c>
      <c r="G30" s="1"/>
      <c r="H30" s="1"/>
      <c r="I30" s="1"/>
    </row>
    <row r="31" spans="1:9" x14ac:dyDescent="0.2">
      <c r="A31" t="s">
        <v>19</v>
      </c>
      <c r="B31" s="1">
        <v>574.69598388671795</v>
      </c>
      <c r="C31" s="1">
        <v>503.82214355468699</v>
      </c>
      <c r="D31">
        <v>45292.800000000003</v>
      </c>
      <c r="G31" s="1"/>
      <c r="H31" s="1"/>
      <c r="I31" s="1"/>
    </row>
    <row r="32" spans="1:9" x14ac:dyDescent="0.2">
      <c r="A32" t="s">
        <v>19</v>
      </c>
      <c r="B32" s="1">
        <v>571.08850097656205</v>
      </c>
      <c r="C32" s="1">
        <v>501.656005859375</v>
      </c>
      <c r="D32">
        <v>44846.400000000001</v>
      </c>
      <c r="G32" s="1"/>
      <c r="H32" s="1"/>
      <c r="I32" s="1"/>
    </row>
    <row r="33" spans="1:9" x14ac:dyDescent="0.2">
      <c r="A33" t="s">
        <v>19</v>
      </c>
      <c r="B33" s="1">
        <v>570.15362548828102</v>
      </c>
      <c r="C33" s="1">
        <v>501.03839111328102</v>
      </c>
      <c r="D33">
        <v>44669.1</v>
      </c>
      <c r="G33" s="1"/>
      <c r="H33" s="1"/>
      <c r="I33" s="1"/>
    </row>
    <row r="34" spans="1:9" x14ac:dyDescent="0.2">
      <c r="A34" t="s">
        <v>19</v>
      </c>
      <c r="B34" s="1">
        <v>579.83758544921795</v>
      </c>
      <c r="C34" s="1">
        <v>507.85931396484301</v>
      </c>
      <c r="D34">
        <v>44997.8</v>
      </c>
      <c r="G34" s="1"/>
      <c r="H34" s="1"/>
      <c r="I34" s="1"/>
    </row>
    <row r="35" spans="1:9" x14ac:dyDescent="0.2">
      <c r="A35" t="s">
        <v>19</v>
      </c>
      <c r="B35" s="1">
        <v>567.84588623046795</v>
      </c>
      <c r="C35" s="1">
        <v>503.81573486328102</v>
      </c>
      <c r="D35">
        <v>44774.5</v>
      </c>
      <c r="G35" s="1"/>
      <c r="H35" s="1"/>
      <c r="I35" s="1"/>
    </row>
    <row r="36" spans="1:9" x14ac:dyDescent="0.2">
      <c r="A36" t="s">
        <v>19</v>
      </c>
      <c r="B36" s="1">
        <v>566.713623046875</v>
      </c>
      <c r="C36" s="1">
        <v>502.59191894531199</v>
      </c>
      <c r="D36">
        <v>44786.6</v>
      </c>
      <c r="G36" s="1"/>
      <c r="H36" s="1"/>
      <c r="I36" s="1"/>
    </row>
    <row r="37" spans="1:9" x14ac:dyDescent="0.2">
      <c r="A37" t="s">
        <v>19</v>
      </c>
      <c r="B37" s="1">
        <v>566.29022216796795</v>
      </c>
      <c r="C37" s="1">
        <v>502.45031738281199</v>
      </c>
      <c r="D37">
        <v>44733.3</v>
      </c>
      <c r="G37" s="1"/>
      <c r="H37" s="1"/>
      <c r="I37" s="1"/>
    </row>
    <row r="38" spans="1:9" x14ac:dyDescent="0.2">
      <c r="A38" t="s">
        <v>19</v>
      </c>
      <c r="B38" s="1">
        <v>563.75012207031205</v>
      </c>
      <c r="C38" s="1">
        <v>499.67333984375</v>
      </c>
      <c r="D38">
        <v>44740.5</v>
      </c>
      <c r="G38" s="1"/>
      <c r="H38" s="1"/>
      <c r="I38" s="1"/>
    </row>
    <row r="39" spans="1:9" x14ac:dyDescent="0.2">
      <c r="A39" t="s">
        <v>19</v>
      </c>
      <c r="B39" s="1">
        <v>568.001708984375</v>
      </c>
      <c r="C39" s="1">
        <v>503.59716796875</v>
      </c>
      <c r="D39">
        <v>44923.3</v>
      </c>
      <c r="G39" s="1"/>
      <c r="H39" s="1"/>
      <c r="I39" s="1"/>
    </row>
    <row r="40" spans="1:9" x14ac:dyDescent="0.2">
      <c r="A40" t="s">
        <v>19</v>
      </c>
      <c r="B40" s="1">
        <v>565.35601806640602</v>
      </c>
      <c r="C40" s="1">
        <v>501.27624511718699</v>
      </c>
      <c r="D40">
        <v>44757.3</v>
      </c>
      <c r="G40" s="1"/>
      <c r="H40" s="1"/>
      <c r="I40" s="1"/>
    </row>
    <row r="41" spans="1:9" x14ac:dyDescent="0.2">
      <c r="A41" t="s">
        <v>24</v>
      </c>
      <c r="B41" s="1">
        <v>70.179443359375</v>
      </c>
      <c r="C41" s="1">
        <v>61.8623657226562</v>
      </c>
      <c r="D41">
        <v>5786.13</v>
      </c>
      <c r="G41" s="1"/>
      <c r="H41" s="1"/>
      <c r="I41" s="1"/>
    </row>
    <row r="42" spans="1:9" x14ac:dyDescent="0.2">
      <c r="A42" t="s">
        <v>24</v>
      </c>
      <c r="B42" s="1">
        <v>69.777526855468693</v>
      </c>
      <c r="C42" s="1">
        <v>61.970458984375</v>
      </c>
      <c r="D42">
        <v>5458.72</v>
      </c>
      <c r="G42" s="1"/>
      <c r="H42" s="1"/>
      <c r="I42" s="1"/>
    </row>
    <row r="43" spans="1:9" x14ac:dyDescent="0.2">
      <c r="A43" t="s">
        <v>24</v>
      </c>
      <c r="B43" s="1">
        <v>69.984375</v>
      </c>
      <c r="C43" s="1">
        <v>62.176513671875</v>
      </c>
      <c r="D43">
        <v>5462.08</v>
      </c>
      <c r="G43" s="1"/>
      <c r="H43" s="1"/>
      <c r="I43" s="1"/>
    </row>
    <row r="44" spans="1:9" x14ac:dyDescent="0.2">
      <c r="A44" t="s">
        <v>24</v>
      </c>
      <c r="B44" s="1">
        <v>69.779541015625</v>
      </c>
      <c r="C44" s="1">
        <v>61.9478149414062</v>
      </c>
      <c r="D44">
        <v>5470.01</v>
      </c>
      <c r="G44" s="1"/>
      <c r="H44" s="1"/>
      <c r="I44" s="1"/>
    </row>
    <row r="45" spans="1:9" x14ac:dyDescent="0.2">
      <c r="A45" t="s">
        <v>24</v>
      </c>
      <c r="B45" s="1">
        <v>70.111633300781193</v>
      </c>
      <c r="C45" s="1">
        <v>62.2731323242187</v>
      </c>
      <c r="D45">
        <v>5469</v>
      </c>
      <c r="G45" s="1"/>
      <c r="H45" s="1"/>
      <c r="I45" s="1"/>
    </row>
    <row r="46" spans="1:9" x14ac:dyDescent="0.2">
      <c r="A46" t="s">
        <v>24</v>
      </c>
      <c r="B46" s="1">
        <v>70.09375</v>
      </c>
      <c r="C46" s="1">
        <v>62.268798828125</v>
      </c>
      <c r="D46">
        <v>5468.81</v>
      </c>
      <c r="G46" s="1"/>
      <c r="H46" s="1"/>
      <c r="I46" s="1"/>
    </row>
    <row r="47" spans="1:9" x14ac:dyDescent="0.2">
      <c r="A47" t="s">
        <v>24</v>
      </c>
      <c r="B47" s="1">
        <v>69.862365722656193</v>
      </c>
      <c r="C47" s="1">
        <v>62.0313110351562</v>
      </c>
      <c r="D47">
        <v>5470.94</v>
      </c>
      <c r="G47" s="1"/>
      <c r="H47" s="1"/>
      <c r="I47" s="1"/>
    </row>
    <row r="48" spans="1:9" x14ac:dyDescent="0.2">
      <c r="A48" t="s">
        <v>24</v>
      </c>
      <c r="B48" s="1">
        <v>70.416809082031193</v>
      </c>
      <c r="C48" s="1">
        <v>62.623779296875</v>
      </c>
      <c r="D48">
        <v>5465.31</v>
      </c>
      <c r="G48" s="1"/>
      <c r="H48" s="1"/>
      <c r="I48" s="1"/>
    </row>
    <row r="49" spans="1:9" x14ac:dyDescent="0.2">
      <c r="A49" t="s">
        <v>24</v>
      </c>
      <c r="B49" s="1">
        <v>70.249694824218693</v>
      </c>
      <c r="C49" s="1">
        <v>62.4557495117187</v>
      </c>
      <c r="D49">
        <v>5457.4</v>
      </c>
      <c r="G49" s="1"/>
      <c r="H49" s="1"/>
      <c r="I49" s="1"/>
    </row>
    <row r="50" spans="1:9" x14ac:dyDescent="0.2">
      <c r="A50" t="s">
        <v>24</v>
      </c>
      <c r="B50" s="1">
        <v>70.009460449218693</v>
      </c>
      <c r="C50" s="1">
        <v>62.2046508789062</v>
      </c>
      <c r="D50">
        <v>5453.78</v>
      </c>
      <c r="G50" s="1"/>
      <c r="H50" s="1"/>
      <c r="I50" s="1"/>
    </row>
    <row r="51" spans="1:9" x14ac:dyDescent="0.2">
      <c r="A51" t="s">
        <v>25</v>
      </c>
      <c r="B51" s="1">
        <v>1.67236328125E-2</v>
      </c>
      <c r="C51" s="1">
        <v>2.1728515625E-2</v>
      </c>
      <c r="D51">
        <v>1.78</v>
      </c>
      <c r="G51" s="1"/>
      <c r="H51" s="1"/>
      <c r="I51" s="1"/>
    </row>
    <row r="52" spans="1:9" x14ac:dyDescent="0.2">
      <c r="A52" t="s">
        <v>25</v>
      </c>
      <c r="B52" s="1">
        <v>2.74658203125E-2</v>
      </c>
      <c r="C52" s="1">
        <v>1.57470703125E-2</v>
      </c>
      <c r="D52">
        <v>1.4350000000000001</v>
      </c>
      <c r="G52" s="1"/>
      <c r="H52" s="1"/>
      <c r="I52" s="1"/>
    </row>
    <row r="53" spans="1:9" x14ac:dyDescent="0.2">
      <c r="A53" t="s">
        <v>25</v>
      </c>
      <c r="B53" s="1">
        <v>1.483154296875E-2</v>
      </c>
      <c r="C53" s="1">
        <v>1.800537109375E-2</v>
      </c>
      <c r="D53">
        <v>1.5980000000000001</v>
      </c>
      <c r="G53" s="1"/>
      <c r="H53" s="1"/>
      <c r="I53" s="1"/>
    </row>
    <row r="54" spans="1:9" x14ac:dyDescent="0.2">
      <c r="A54" t="s">
        <v>25</v>
      </c>
      <c r="B54" s="1">
        <v>2.96630859375E-2</v>
      </c>
      <c r="C54" s="1">
        <v>1.531982421875E-2</v>
      </c>
      <c r="D54">
        <v>1.524</v>
      </c>
      <c r="G54" s="1"/>
      <c r="H54" s="1"/>
      <c r="I54" s="1"/>
    </row>
    <row r="55" spans="1:9" x14ac:dyDescent="0.2">
      <c r="A55" t="s">
        <v>25</v>
      </c>
      <c r="B55" s="1">
        <v>1.28173828125E-2</v>
      </c>
      <c r="C55" s="1">
        <v>1.806640625E-2</v>
      </c>
      <c r="D55">
        <v>1.637</v>
      </c>
      <c r="G55" s="1"/>
      <c r="H55" s="1"/>
      <c r="I55" s="1"/>
    </row>
    <row r="56" spans="1:9" x14ac:dyDescent="0.2">
      <c r="A56" t="s">
        <v>25</v>
      </c>
      <c r="B56" s="1">
        <v>1.2939453125E-2</v>
      </c>
      <c r="C56" s="1">
        <v>1.409912109375E-2</v>
      </c>
      <c r="D56">
        <v>1.34</v>
      </c>
      <c r="G56" s="1"/>
      <c r="H56" s="1"/>
      <c r="I56" s="1"/>
    </row>
    <row r="57" spans="1:9" x14ac:dyDescent="0.2">
      <c r="A57" t="s">
        <v>25</v>
      </c>
      <c r="B57" s="1">
        <v>1.214599609375E-2</v>
      </c>
      <c r="C57" s="1">
        <v>1.5869140625E-2</v>
      </c>
      <c r="D57">
        <v>1.5269999999999999</v>
      </c>
      <c r="G57" s="1"/>
      <c r="H57" s="1"/>
      <c r="I57" s="1"/>
    </row>
    <row r="58" spans="1:9" x14ac:dyDescent="0.2">
      <c r="A58" t="s">
        <v>25</v>
      </c>
      <c r="B58" s="1">
        <v>2.569580078125E-2</v>
      </c>
      <c r="C58" s="1">
        <v>1.46484375E-2</v>
      </c>
      <c r="D58">
        <v>1.248</v>
      </c>
      <c r="G58" s="1"/>
      <c r="H58" s="1"/>
      <c r="I58" s="1"/>
    </row>
    <row r="59" spans="1:9" x14ac:dyDescent="0.2">
      <c r="A59" t="s">
        <v>25</v>
      </c>
      <c r="B59" s="1">
        <v>1.275634765625E-2</v>
      </c>
      <c r="C59" s="1">
        <v>1.611328125E-2</v>
      </c>
      <c r="D59">
        <v>1.5389999999999999</v>
      </c>
      <c r="G59" s="1"/>
      <c r="H59" s="1"/>
      <c r="I59" s="1"/>
    </row>
    <row r="60" spans="1:9" x14ac:dyDescent="0.2">
      <c r="A60" t="s">
        <v>25</v>
      </c>
      <c r="B60" s="1">
        <v>2.362060546875E-2</v>
      </c>
      <c r="C60" s="1">
        <v>1.33056640625E-2</v>
      </c>
      <c r="D60">
        <v>1.4219999999999999</v>
      </c>
      <c r="G60" s="1"/>
      <c r="H60" s="1"/>
      <c r="I60" s="1"/>
    </row>
    <row r="61" spans="1:9" x14ac:dyDescent="0.2">
      <c r="A61" t="s">
        <v>26</v>
      </c>
      <c r="B61" s="1">
        <v>260.32708740234301</v>
      </c>
      <c r="C61" s="1">
        <v>228.87365722656199</v>
      </c>
      <c r="D61">
        <v>19437.5</v>
      </c>
      <c r="G61" s="1"/>
      <c r="H61" s="1"/>
      <c r="I61" s="1"/>
    </row>
    <row r="62" spans="1:9" x14ac:dyDescent="0.2">
      <c r="A62" t="s">
        <v>26</v>
      </c>
      <c r="B62" s="1">
        <v>260.83117675781199</v>
      </c>
      <c r="C62" s="1">
        <v>229.32989501953099</v>
      </c>
      <c r="D62">
        <v>19524</v>
      </c>
      <c r="G62" s="1"/>
      <c r="H62" s="1"/>
      <c r="I62" s="1"/>
    </row>
    <row r="63" spans="1:9" x14ac:dyDescent="0.2">
      <c r="A63" t="s">
        <v>26</v>
      </c>
      <c r="B63" s="1">
        <v>260.46429443359301</v>
      </c>
      <c r="C63" s="1">
        <v>229.10040283203099</v>
      </c>
      <c r="D63">
        <v>19405.400000000001</v>
      </c>
      <c r="G63" s="1"/>
      <c r="H63" s="1"/>
      <c r="I63" s="1"/>
    </row>
    <row r="64" spans="1:9" x14ac:dyDescent="0.2">
      <c r="A64" t="s">
        <v>26</v>
      </c>
      <c r="B64" s="1">
        <v>261.01940917968699</v>
      </c>
      <c r="C64" s="1">
        <v>229.55426025390599</v>
      </c>
      <c r="D64">
        <v>19457.900000000001</v>
      </c>
      <c r="G64" s="1"/>
      <c r="H64" s="1"/>
      <c r="I64" s="1"/>
    </row>
    <row r="65" spans="1:9" x14ac:dyDescent="0.2">
      <c r="A65" t="s">
        <v>26</v>
      </c>
      <c r="B65" s="1">
        <v>260.60589599609301</v>
      </c>
      <c r="C65" s="1">
        <v>229.22698974609301</v>
      </c>
      <c r="D65">
        <v>19437.2</v>
      </c>
      <c r="G65" s="1"/>
      <c r="H65" s="1"/>
      <c r="I65" s="1"/>
    </row>
    <row r="66" spans="1:9" x14ac:dyDescent="0.2">
      <c r="A66" t="s">
        <v>26</v>
      </c>
      <c r="B66" s="1">
        <v>261.47253417968699</v>
      </c>
      <c r="C66" s="1">
        <v>229.92248535156199</v>
      </c>
      <c r="D66">
        <v>19518.2</v>
      </c>
      <c r="G66" s="1"/>
      <c r="H66" s="1"/>
      <c r="I66" s="1"/>
    </row>
    <row r="67" spans="1:9" x14ac:dyDescent="0.2">
      <c r="A67" t="s">
        <v>26</v>
      </c>
      <c r="B67" s="1">
        <v>260.77355957031199</v>
      </c>
      <c r="C67" s="1">
        <v>229.397216796875</v>
      </c>
      <c r="D67">
        <v>19435</v>
      </c>
      <c r="G67" s="1"/>
      <c r="H67" s="1"/>
      <c r="I67" s="1"/>
    </row>
    <row r="68" spans="1:9" x14ac:dyDescent="0.2">
      <c r="A68" t="s">
        <v>26</v>
      </c>
      <c r="B68" s="1">
        <v>262.086181640625</v>
      </c>
      <c r="C68" s="1">
        <v>230.55914306640599</v>
      </c>
      <c r="D68">
        <v>19540.900000000001</v>
      </c>
      <c r="G68" s="1"/>
      <c r="H68" s="1"/>
      <c r="I68" s="1"/>
    </row>
    <row r="69" spans="1:9" x14ac:dyDescent="0.2">
      <c r="A69" t="s">
        <v>26</v>
      </c>
      <c r="B69" s="1">
        <v>260.525146484375</v>
      </c>
      <c r="C69" s="1">
        <v>229.10345458984301</v>
      </c>
      <c r="D69">
        <v>19502.099999999999</v>
      </c>
      <c r="G69" s="1"/>
      <c r="H69" s="1"/>
      <c r="I69" s="1"/>
    </row>
    <row r="70" spans="1:9" x14ac:dyDescent="0.2">
      <c r="A70" t="s">
        <v>26</v>
      </c>
      <c r="B70" s="1">
        <v>261.09143066406199</v>
      </c>
      <c r="C70" s="1">
        <v>229.56134033203099</v>
      </c>
      <c r="D70">
        <v>19534.3</v>
      </c>
      <c r="G70" s="1"/>
      <c r="H70" s="1"/>
      <c r="I70" s="1"/>
    </row>
    <row r="71" spans="1:9" x14ac:dyDescent="0.2">
      <c r="A71" t="s">
        <v>27</v>
      </c>
      <c r="B71" s="1">
        <v>54.1566772460937</v>
      </c>
      <c r="C71" s="1">
        <v>41.8458251953125</v>
      </c>
      <c r="D71">
        <v>8263.17</v>
      </c>
      <c r="G71" s="1"/>
      <c r="H71" s="1"/>
      <c r="I71" s="1"/>
    </row>
    <row r="72" spans="1:9" x14ac:dyDescent="0.2">
      <c r="A72" t="s">
        <v>27</v>
      </c>
      <c r="B72" s="1">
        <v>38.5445556640625</v>
      </c>
      <c r="C72" s="1">
        <v>34.3118286132812</v>
      </c>
      <c r="D72">
        <v>2832</v>
      </c>
      <c r="G72" s="1"/>
      <c r="H72" s="1"/>
      <c r="I72" s="1"/>
    </row>
    <row r="73" spans="1:9" x14ac:dyDescent="0.2">
      <c r="A73" t="s">
        <v>27</v>
      </c>
      <c r="B73" s="1">
        <v>38.4644775390625</v>
      </c>
      <c r="C73" s="1">
        <v>34.2796630859375</v>
      </c>
      <c r="D73">
        <v>2789.08</v>
      </c>
      <c r="G73" s="1"/>
      <c r="H73" s="1"/>
      <c r="I73" s="1"/>
    </row>
    <row r="74" spans="1:9" x14ac:dyDescent="0.2">
      <c r="A74" t="s">
        <v>27</v>
      </c>
      <c r="B74" s="1">
        <v>38.2702026367187</v>
      </c>
      <c r="C74" s="1">
        <v>34.0830688476562</v>
      </c>
      <c r="D74">
        <v>2793.36</v>
      </c>
      <c r="G74" s="1"/>
      <c r="H74" s="1"/>
      <c r="I74" s="1"/>
    </row>
    <row r="75" spans="1:9" x14ac:dyDescent="0.2">
      <c r="A75" t="s">
        <v>27</v>
      </c>
      <c r="B75" s="1">
        <v>38.1906127929687</v>
      </c>
      <c r="C75" s="1">
        <v>34.0592041015625</v>
      </c>
      <c r="D75">
        <v>2765.51</v>
      </c>
      <c r="G75" s="1"/>
      <c r="H75" s="1"/>
      <c r="I75" s="1"/>
    </row>
    <row r="76" spans="1:9" x14ac:dyDescent="0.2">
      <c r="A76" t="s">
        <v>27</v>
      </c>
      <c r="B76" s="1">
        <v>38.4984741210937</v>
      </c>
      <c r="C76" s="1">
        <v>34.3132934570312</v>
      </c>
      <c r="D76">
        <v>2791.44</v>
      </c>
      <c r="G76" s="1"/>
      <c r="H76" s="1"/>
      <c r="I76" s="1"/>
    </row>
    <row r="77" spans="1:9" x14ac:dyDescent="0.2">
      <c r="A77" t="s">
        <v>27</v>
      </c>
      <c r="B77" s="1">
        <v>38.302978515625</v>
      </c>
      <c r="C77" s="1">
        <v>34.1209106445312</v>
      </c>
      <c r="D77">
        <v>2800.73</v>
      </c>
      <c r="G77" s="1"/>
      <c r="H77" s="1"/>
      <c r="I77" s="1"/>
    </row>
    <row r="78" spans="1:9" x14ac:dyDescent="0.2">
      <c r="A78" t="s">
        <v>27</v>
      </c>
      <c r="B78" s="1">
        <v>37.2807006835937</v>
      </c>
      <c r="C78" s="1">
        <v>33.1640014648437</v>
      </c>
      <c r="D78">
        <v>2746.96</v>
      </c>
      <c r="G78" s="1"/>
      <c r="H78" s="1"/>
      <c r="I78" s="1"/>
    </row>
    <row r="79" spans="1:9" x14ac:dyDescent="0.2">
      <c r="A79" t="s">
        <v>27</v>
      </c>
      <c r="B79" s="1">
        <v>38.4501342773437</v>
      </c>
      <c r="C79" s="1">
        <v>34.255126953125</v>
      </c>
      <c r="D79">
        <v>2800.55</v>
      </c>
      <c r="G79" s="1"/>
      <c r="H79" s="1"/>
      <c r="I79" s="1"/>
    </row>
    <row r="80" spans="1:9" x14ac:dyDescent="0.2">
      <c r="A80" t="s">
        <v>27</v>
      </c>
      <c r="B80" s="1">
        <v>37.9970092773437</v>
      </c>
      <c r="C80" s="1">
        <v>33.8473510742187</v>
      </c>
      <c r="D80">
        <v>2770.9</v>
      </c>
      <c r="G80" s="1"/>
      <c r="H80" s="1"/>
      <c r="I80" s="1"/>
    </row>
    <row r="81" spans="1:9" x14ac:dyDescent="0.2">
      <c r="A81" t="s">
        <v>28</v>
      </c>
      <c r="B81" s="1">
        <v>34.7474975585937</v>
      </c>
      <c r="C81" s="1">
        <v>29.2973022460937</v>
      </c>
      <c r="D81">
        <v>3650.22</v>
      </c>
      <c r="G81" s="1"/>
      <c r="H81" s="1"/>
      <c r="I81" s="1"/>
    </row>
    <row r="82" spans="1:9" x14ac:dyDescent="0.2">
      <c r="A82" t="s">
        <v>28</v>
      </c>
      <c r="B82" s="1">
        <v>32.5265502929687</v>
      </c>
      <c r="C82" s="1">
        <v>28.592529296875</v>
      </c>
      <c r="D82">
        <v>2625.07</v>
      </c>
      <c r="G82" s="1"/>
      <c r="H82" s="1"/>
      <c r="I82" s="1"/>
    </row>
    <row r="83" spans="1:9" x14ac:dyDescent="0.2">
      <c r="A83" t="s">
        <v>28</v>
      </c>
      <c r="B83" s="1">
        <v>32.583740234375</v>
      </c>
      <c r="C83" s="1">
        <v>28.6507568359375</v>
      </c>
      <c r="D83">
        <v>2627.76</v>
      </c>
      <c r="G83" s="1"/>
      <c r="H83" s="1"/>
      <c r="I83" s="1"/>
    </row>
    <row r="84" spans="1:9" x14ac:dyDescent="0.2">
      <c r="A84" t="s">
        <v>28</v>
      </c>
      <c r="B84" s="1">
        <v>32.3748779296875</v>
      </c>
      <c r="C84" s="1">
        <v>28.4571533203125</v>
      </c>
      <c r="D84">
        <v>2632.41</v>
      </c>
      <c r="G84" s="1"/>
      <c r="H84" s="1"/>
      <c r="I84" s="1"/>
    </row>
    <row r="85" spans="1:9" x14ac:dyDescent="0.2">
      <c r="A85" t="s">
        <v>28</v>
      </c>
      <c r="B85" s="1">
        <v>32.5357055664062</v>
      </c>
      <c r="C85" s="1">
        <v>28.5903930664062</v>
      </c>
      <c r="D85">
        <v>2627.1</v>
      </c>
      <c r="G85" s="1"/>
      <c r="H85" s="1"/>
      <c r="I85" s="1"/>
    </row>
    <row r="86" spans="1:9" x14ac:dyDescent="0.2">
      <c r="A86" t="s">
        <v>28</v>
      </c>
      <c r="B86" s="1">
        <v>32.2606811523437</v>
      </c>
      <c r="C86" s="1">
        <v>28.3521728515625</v>
      </c>
      <c r="D86">
        <v>2624</v>
      </c>
      <c r="G86" s="1"/>
      <c r="H86" s="1"/>
      <c r="I86" s="1"/>
    </row>
    <row r="87" spans="1:9" x14ac:dyDescent="0.2">
      <c r="A87" t="s">
        <v>28</v>
      </c>
      <c r="B87" s="1">
        <v>32.351806640625</v>
      </c>
      <c r="C87" s="1">
        <v>28.4329223632812</v>
      </c>
      <c r="D87">
        <v>2627.73</v>
      </c>
      <c r="G87" s="1"/>
      <c r="H87" s="1"/>
      <c r="I87" s="1"/>
    </row>
    <row r="88" spans="1:9" x14ac:dyDescent="0.2">
      <c r="A88" t="s">
        <v>28</v>
      </c>
      <c r="B88" s="1">
        <v>32.2409057617187</v>
      </c>
      <c r="C88" s="1">
        <v>28.296142578125</v>
      </c>
      <c r="D88">
        <v>2634.35</v>
      </c>
      <c r="G88" s="1"/>
      <c r="H88" s="1"/>
      <c r="I88" s="1"/>
    </row>
    <row r="89" spans="1:9" x14ac:dyDescent="0.2">
      <c r="A89" t="s">
        <v>28</v>
      </c>
      <c r="B89" s="1">
        <v>32.4469604492187</v>
      </c>
      <c r="C89" s="1">
        <v>28.5296630859375</v>
      </c>
      <c r="D89">
        <v>2621.02</v>
      </c>
      <c r="G89" s="1"/>
      <c r="H89" s="1"/>
      <c r="I89" s="1"/>
    </row>
    <row r="90" spans="1:9" x14ac:dyDescent="0.2">
      <c r="A90" t="s">
        <v>28</v>
      </c>
      <c r="B90" s="1">
        <v>32.4512329101562</v>
      </c>
      <c r="C90" s="1">
        <v>28.5066528320312</v>
      </c>
      <c r="D90">
        <v>2639.33</v>
      </c>
      <c r="G90" s="1"/>
      <c r="H90" s="1"/>
      <c r="I90" s="1"/>
    </row>
    <row r="91" spans="1:9" x14ac:dyDescent="0.2">
      <c r="G91" s="1"/>
      <c r="H91" s="1"/>
      <c r="I91" s="1"/>
    </row>
    <row r="92" spans="1:9" x14ac:dyDescent="0.2">
      <c r="G92" s="1"/>
      <c r="H92" s="1"/>
      <c r="I92" s="1"/>
    </row>
    <row r="93" spans="1:9" x14ac:dyDescent="0.2">
      <c r="G93" s="1"/>
      <c r="H93" s="1"/>
      <c r="I93" s="1"/>
    </row>
    <row r="94" spans="1:9" x14ac:dyDescent="0.2">
      <c r="G94" s="1"/>
      <c r="H94" s="1"/>
      <c r="I94" s="1"/>
    </row>
    <row r="95" spans="1:9" x14ac:dyDescent="0.2">
      <c r="G95" s="1"/>
      <c r="H95" s="1"/>
      <c r="I95" s="1"/>
    </row>
    <row r="96" spans="1:9" x14ac:dyDescent="0.2">
      <c r="G96" s="1"/>
      <c r="H96" s="1"/>
      <c r="I96" s="1"/>
    </row>
    <row r="97" spans="7:9" x14ac:dyDescent="0.2">
      <c r="G97" s="1"/>
      <c r="H97" s="1"/>
      <c r="I97" s="1"/>
    </row>
    <row r="98" spans="7:9" x14ac:dyDescent="0.2">
      <c r="G98" s="1"/>
      <c r="H98" s="1"/>
      <c r="I98" s="1"/>
    </row>
    <row r="99" spans="7:9" x14ac:dyDescent="0.2">
      <c r="G99" s="1"/>
      <c r="H99" s="1"/>
      <c r="I99" s="1"/>
    </row>
    <row r="100" spans="7:9" x14ac:dyDescent="0.2"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396E-C7E0-2B47-8B7D-C4BE336B1299}">
  <dimension ref="A1:I100"/>
  <sheetViews>
    <sheetView topLeftCell="A87" workbookViewId="0">
      <selection activeCell="G24" sqref="G24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20</v>
      </c>
      <c r="B1" s="1">
        <v>2201.4412231445299</v>
      </c>
      <c r="C1" s="1">
        <v>2018.2590942382801</v>
      </c>
      <c r="D1">
        <v>98569.600000000006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20</v>
      </c>
      <c r="B2" s="1">
        <v>2108.9520263671802</v>
      </c>
      <c r="C2" s="1">
        <v>1933.59753417968</v>
      </c>
      <c r="D2">
        <v>93815</v>
      </c>
      <c r="F2" t="str">
        <f>TRIM(A1)</f>
        <v>k-nucleotide</v>
      </c>
      <c r="G2" s="1">
        <f>(SUM(B1:B10)-SMALL(B1:B10,1)-LARGE(B1:B10,1))/8</f>
        <v>2196.1913070678661</v>
      </c>
      <c r="H2" s="1">
        <f t="shared" ref="H2:I2" si="0">(SUM(C1:C10)-SMALL(C1:C10,1)-LARGE(C1:C10,1))/8</f>
        <v>2016.3716964721623</v>
      </c>
      <c r="I2" s="1">
        <f t="shared" si="0"/>
        <v>96501.837499999994</v>
      </c>
    </row>
    <row r="3" spans="1:9" x14ac:dyDescent="0.2">
      <c r="A3" t="s">
        <v>20</v>
      </c>
      <c r="B3" s="1">
        <v>2144.38232421875</v>
      </c>
      <c r="C3" s="1">
        <v>1967.0576782226501</v>
      </c>
      <c r="D3">
        <v>95102.8</v>
      </c>
      <c r="F3" t="str">
        <f>TRIM(A11)</f>
        <v>pidigits</v>
      </c>
      <c r="G3" s="1">
        <f>(SUM(B11:B20)-SMALL(B11:B20,1)-LARGE(B11:B20,1))/8</f>
        <v>145.82259368896439</v>
      </c>
      <c r="H3" s="1">
        <f t="shared" ref="H3:I3" si="1">(SUM(C11:C20)-SMALL(C11:C20,1)-LARGE(C11:C20,1))/8</f>
        <v>129.66661071777324</v>
      </c>
      <c r="I3" s="1">
        <f t="shared" si="1"/>
        <v>9218.4624999999996</v>
      </c>
    </row>
    <row r="4" spans="1:9" x14ac:dyDescent="0.2">
      <c r="A4" t="s">
        <v>20</v>
      </c>
      <c r="B4" s="1">
        <v>2214.53637695312</v>
      </c>
      <c r="C4" s="1">
        <v>2035.2721557617101</v>
      </c>
      <c r="D4">
        <v>96122.1</v>
      </c>
      <c r="F4" t="str">
        <f>TRIM(A21)</f>
        <v>mandelbrot</v>
      </c>
      <c r="G4" s="1">
        <f>(SUM(B21:B30)-SMALL(B21:B30,1)-LARGE(B21:B30,1))/8</f>
        <v>3294.1290054321244</v>
      </c>
      <c r="H4" s="1">
        <f t="shared" ref="H4:I4" si="2">(SUM(C21:C30)-SMALL(C21:C30,1)-LARGE(C21:C30,1))/8</f>
        <v>2983.289726257321</v>
      </c>
      <c r="I4" s="1">
        <f t="shared" si="2"/>
        <v>105280.96249999999</v>
      </c>
    </row>
    <row r="5" spans="1:9" x14ac:dyDescent="0.2">
      <c r="A5" t="s">
        <v>20</v>
      </c>
      <c r="B5" s="1">
        <v>2170.4725341796802</v>
      </c>
      <c r="C5" s="1">
        <v>1991.89526367187</v>
      </c>
      <c r="D5">
        <v>95229.3</v>
      </c>
      <c r="F5" t="str">
        <f>TRIM(A31)</f>
        <v>n-body</v>
      </c>
      <c r="G5" s="1">
        <f>(SUM(B31:B40)-SMALL(B31:B40,1)-LARGE(B31:B40,1))/8</f>
        <v>1149.0875549316349</v>
      </c>
      <c r="H5" s="1">
        <f t="shared" ref="H5:I5" si="3">(SUM(C31:C40)-SMALL(C31:C40,1)-LARGE(C31:C40,1))/8</f>
        <v>1013.0351943969687</v>
      </c>
      <c r="I5" s="1">
        <f t="shared" si="3"/>
        <v>80990</v>
      </c>
    </row>
    <row r="6" spans="1:9" x14ac:dyDescent="0.2">
      <c r="A6" t="s">
        <v>20</v>
      </c>
      <c r="B6" s="1">
        <v>2237.2073974609302</v>
      </c>
      <c r="C6" s="1">
        <v>2053.3382568359302</v>
      </c>
      <c r="D6">
        <v>99320.9</v>
      </c>
      <c r="F6" t="str">
        <f>TRIM(A41)</f>
        <v>fannkuch-redux</v>
      </c>
      <c r="G6" s="1">
        <f>(SUM(B41:B50)-SMALL(B41:B50,1)-LARGE(B41:B50,1))/8</f>
        <v>6046.9454269409152</v>
      </c>
      <c r="H6" s="1">
        <f t="shared" ref="H6:I6" si="4">(SUM(C41:C50)-SMALL(C41:C50,1)-LARGE(C41:C50,1))/8</f>
        <v>5714.9599761962863</v>
      </c>
      <c r="I6" s="1">
        <f t="shared" si="4"/>
        <v>220216.375</v>
      </c>
    </row>
    <row r="7" spans="1:9" x14ac:dyDescent="0.2">
      <c r="A7" t="s">
        <v>20</v>
      </c>
      <c r="B7" s="1">
        <v>2100.0687255859302</v>
      </c>
      <c r="C7" s="1">
        <v>1924.4716186523401</v>
      </c>
      <c r="D7">
        <v>93378.7</v>
      </c>
      <c r="F7" t="str">
        <f>TRIM(A51)</f>
        <v>spectral-norm</v>
      </c>
      <c r="G7" s="1">
        <f>(SUM(B51:B60)-SMALL(B51:B60,1)-LARGE(B51:B60,1))/8</f>
        <v>1468.8195343017537</v>
      </c>
      <c r="H7" s="1">
        <f t="shared" ref="H7:I7" si="5">(SUM(C51:C60)-SMALL(C51:C60,1)-LARGE(C51:C60,1))/8</f>
        <v>1275.9758300781214</v>
      </c>
      <c r="I7" s="1">
        <f t="shared" si="5"/>
        <v>92966.699999999983</v>
      </c>
    </row>
    <row r="8" spans="1:9" x14ac:dyDescent="0.2">
      <c r="A8" t="s">
        <v>20</v>
      </c>
      <c r="B8" s="1">
        <v>2327.4635620117101</v>
      </c>
      <c r="C8" s="1">
        <v>2139.1925048828102</v>
      </c>
      <c r="D8">
        <v>102154</v>
      </c>
      <c r="F8" t="str">
        <f>TRIM(A61)</f>
        <v>fasta</v>
      </c>
      <c r="G8" s="1">
        <f>(SUM(B61:B70)-SMALL(B61:B70,1)-LARGE(B61:B70,1))/8</f>
        <v>769.67671203613259</v>
      </c>
      <c r="H8" s="1">
        <f t="shared" ref="H8:I8" si="6">(SUM(C61:C70)-SMALL(C61:C70,1)-LARGE(C61:C70,1))/8</f>
        <v>704.35213470458973</v>
      </c>
      <c r="I8" s="1">
        <f t="shared" si="6"/>
        <v>43291.950000000004</v>
      </c>
    </row>
    <row r="9" spans="1:9" x14ac:dyDescent="0.2">
      <c r="A9" t="s">
        <v>20</v>
      </c>
      <c r="B9" s="1">
        <v>2203.0570068359302</v>
      </c>
      <c r="C9" s="1">
        <v>2023.99536132812</v>
      </c>
      <c r="D9">
        <v>95563.3</v>
      </c>
      <c r="F9" s="5" t="str">
        <f>TRIM(A71)</f>
        <v>binary-trees</v>
      </c>
      <c r="G9" s="1">
        <f>(SUM(B71:B80)-SMALL(B71:B80,1)-LARGE(B71:B80,1))/8</f>
        <v>550.3678359985347</v>
      </c>
      <c r="H9" s="1">
        <f t="shared" ref="H9:I9" si="7">(SUM(C71:C80)-SMALL(C71:C80,1)-LARGE(C71:C80,1))/8</f>
        <v>504.24821472167929</v>
      </c>
      <c r="I9" s="1">
        <f t="shared" si="7"/>
        <v>20504.862499999999</v>
      </c>
    </row>
    <row r="10" spans="1:9" x14ac:dyDescent="0.2">
      <c r="A10" t="s">
        <v>20</v>
      </c>
      <c r="B10" s="1">
        <v>2289.4815673828102</v>
      </c>
      <c r="C10" s="1">
        <v>2107.5582275390602</v>
      </c>
      <c r="D10">
        <v>98291.7</v>
      </c>
      <c r="F10" t="str">
        <f>TRIM(A81)</f>
        <v>reverse-complement</v>
      </c>
      <c r="G10" s="1">
        <f>(SUM(B81:B90)-SMALL(B81:B90,1)-LARGE(B81:B90,1))/8</f>
        <v>99.687713623046719</v>
      </c>
      <c r="H10" s="1">
        <f t="shared" ref="H10:I10" si="8">(SUM(C81:C90)-SMALL(C81:C90,1)-LARGE(C81:C90,1))/8</f>
        <v>91.465492248535156</v>
      </c>
      <c r="I10" s="1">
        <f t="shared" si="8"/>
        <v>4505.5524999999998</v>
      </c>
    </row>
    <row r="11" spans="1:9" x14ac:dyDescent="0.2">
      <c r="A11" t="s">
        <v>21</v>
      </c>
      <c r="B11" s="1">
        <v>143.70501708984301</v>
      </c>
      <c r="C11" s="1">
        <v>127.26953125</v>
      </c>
      <c r="D11">
        <v>9505.3700000000008</v>
      </c>
      <c r="F11" t="str">
        <f>TRIM(A91)</f>
        <v>regex-redux</v>
      </c>
      <c r="G11" s="1">
        <f>(SUM(B91:B100)-SMALL(B91:B100,1)-LARGE(B91:B100,1))/8</f>
        <v>302.32578277587868</v>
      </c>
      <c r="H11" s="1">
        <f t="shared" ref="H11:I11" si="9">(SUM(C91:C100)-SMALL(C91:C100,1)-LARGE(C91:C100,1))/8</f>
        <v>279.52076721191378</v>
      </c>
      <c r="I11" s="1">
        <f t="shared" si="9"/>
        <v>15252.424999999999</v>
      </c>
    </row>
    <row r="12" spans="1:9" x14ac:dyDescent="0.2">
      <c r="A12" t="s">
        <v>21</v>
      </c>
      <c r="B12" s="1">
        <v>144.36920166015599</v>
      </c>
      <c r="C12" s="1">
        <v>128.19281005859301</v>
      </c>
      <c r="D12">
        <v>9321.49</v>
      </c>
      <c r="G12" s="1"/>
      <c r="H12" s="1"/>
      <c r="I12" s="1"/>
    </row>
    <row r="13" spans="1:9" x14ac:dyDescent="0.2">
      <c r="A13" t="s">
        <v>21</v>
      </c>
      <c r="B13" s="1">
        <v>152.23992919921801</v>
      </c>
      <c r="C13" s="1">
        <v>135.86370849609301</v>
      </c>
      <c r="D13">
        <v>9078.42</v>
      </c>
      <c r="G13" s="1"/>
      <c r="H13" s="1"/>
      <c r="I13" s="1"/>
    </row>
    <row r="14" spans="1:9" x14ac:dyDescent="0.2">
      <c r="A14" t="s">
        <v>21</v>
      </c>
      <c r="B14" s="1">
        <v>141.57305908203099</v>
      </c>
      <c r="C14" s="1">
        <v>125.82080078125</v>
      </c>
      <c r="D14">
        <v>8984.42</v>
      </c>
      <c r="G14" s="1"/>
      <c r="H14" s="1"/>
      <c r="I14" s="1"/>
    </row>
    <row r="15" spans="1:9" x14ac:dyDescent="0.2">
      <c r="A15" t="s">
        <v>21</v>
      </c>
      <c r="B15" s="1">
        <v>140.31878662109301</v>
      </c>
      <c r="C15" s="1">
        <v>124.57843017578099</v>
      </c>
      <c r="D15">
        <v>9026.67</v>
      </c>
      <c r="G15" s="1"/>
      <c r="H15" s="1"/>
      <c r="I15" s="1"/>
    </row>
    <row r="16" spans="1:9" x14ac:dyDescent="0.2">
      <c r="A16" t="s">
        <v>21</v>
      </c>
      <c r="B16" s="1">
        <v>151.52868652343699</v>
      </c>
      <c r="C16" s="1">
        <v>135.032470703125</v>
      </c>
      <c r="D16">
        <v>9420.09</v>
      </c>
      <c r="G16" s="1"/>
      <c r="H16" s="1"/>
      <c r="I16" s="1"/>
    </row>
    <row r="17" spans="1:9" x14ac:dyDescent="0.2">
      <c r="A17" t="s">
        <v>21</v>
      </c>
      <c r="B17" s="1">
        <v>140.13342285156199</v>
      </c>
      <c r="C17" s="1">
        <v>124.222778320312</v>
      </c>
      <c r="D17">
        <v>9213.67</v>
      </c>
      <c r="G17" s="1"/>
      <c r="H17" s="1"/>
      <c r="I17" s="1"/>
    </row>
    <row r="18" spans="1:9" x14ac:dyDescent="0.2">
      <c r="A18" t="s">
        <v>21</v>
      </c>
      <c r="B18" s="1">
        <v>148.53021240234301</v>
      </c>
      <c r="C18" s="1">
        <v>132.229736328125</v>
      </c>
      <c r="D18">
        <v>9293.08</v>
      </c>
      <c r="G18" s="1"/>
      <c r="H18" s="1"/>
      <c r="I18" s="1"/>
    </row>
    <row r="19" spans="1:9" x14ac:dyDescent="0.2">
      <c r="A19" t="s">
        <v>21</v>
      </c>
      <c r="B19" s="1">
        <v>148.51037597656199</v>
      </c>
      <c r="C19" s="1">
        <v>132.31402587890599</v>
      </c>
      <c r="D19">
        <v>9207.49</v>
      </c>
      <c r="G19" s="1"/>
      <c r="H19" s="1"/>
      <c r="I19" s="1"/>
    </row>
    <row r="20" spans="1:9" x14ac:dyDescent="0.2">
      <c r="A20" t="s">
        <v>21</v>
      </c>
      <c r="B20" s="1">
        <v>148.04541015625</v>
      </c>
      <c r="C20" s="1">
        <v>131.89508056640599</v>
      </c>
      <c r="D20">
        <v>9186.7900000000009</v>
      </c>
      <c r="G20" s="1"/>
      <c r="H20" s="1"/>
      <c r="I20" s="1"/>
    </row>
    <row r="21" spans="1:9" x14ac:dyDescent="0.2">
      <c r="A21" t="s">
        <v>22</v>
      </c>
      <c r="B21" s="1">
        <v>2335.2117309570299</v>
      </c>
      <c r="C21" s="1">
        <v>2112.3073120117101</v>
      </c>
      <c r="D21">
        <v>76017.899999999994</v>
      </c>
      <c r="G21" s="1"/>
      <c r="H21" s="1"/>
      <c r="I21" s="1"/>
    </row>
    <row r="22" spans="1:9" x14ac:dyDescent="0.2">
      <c r="A22" t="s">
        <v>22</v>
      </c>
      <c r="B22" s="1">
        <v>2377.0181274413999</v>
      </c>
      <c r="C22" s="1">
        <v>2153.9579467773401</v>
      </c>
      <c r="D22">
        <v>76666.5</v>
      </c>
      <c r="G22" s="1"/>
      <c r="H22" s="1"/>
      <c r="I22" s="1"/>
    </row>
    <row r="23" spans="1:9" x14ac:dyDescent="0.2">
      <c r="A23" t="s">
        <v>22</v>
      </c>
      <c r="B23" s="1">
        <v>2306.6873779296802</v>
      </c>
      <c r="C23" s="1">
        <v>2085.69091796875</v>
      </c>
      <c r="D23">
        <v>75315.5</v>
      </c>
      <c r="G23" s="1"/>
      <c r="H23" s="1"/>
      <c r="I23" s="1"/>
    </row>
    <row r="24" spans="1:9" x14ac:dyDescent="0.2">
      <c r="A24" t="s">
        <v>22</v>
      </c>
      <c r="B24" s="1">
        <v>2341.9735107421802</v>
      </c>
      <c r="C24" s="1">
        <v>2119.0056762695299</v>
      </c>
      <c r="D24">
        <v>75732.2</v>
      </c>
      <c r="G24" s="1"/>
      <c r="H24" s="1"/>
      <c r="I24" s="1"/>
    </row>
    <row r="25" spans="1:9" x14ac:dyDescent="0.2">
      <c r="A25" t="s">
        <v>22</v>
      </c>
      <c r="B25" s="1">
        <v>2404.0447998046802</v>
      </c>
      <c r="C25" s="1">
        <v>2179.42822265625</v>
      </c>
      <c r="D25">
        <v>77144.600000000006</v>
      </c>
      <c r="G25" s="1"/>
      <c r="H25" s="1"/>
      <c r="I25" s="1"/>
    </row>
    <row r="26" spans="1:9" x14ac:dyDescent="0.2">
      <c r="A26" t="s">
        <v>22</v>
      </c>
      <c r="B26" s="1">
        <v>3263.3861083984302</v>
      </c>
      <c r="C26" s="1">
        <v>2960.9819946288999</v>
      </c>
      <c r="D26">
        <v>103191</v>
      </c>
      <c r="G26" s="1"/>
      <c r="H26" s="1"/>
      <c r="I26" s="1"/>
    </row>
    <row r="27" spans="1:9" x14ac:dyDescent="0.2">
      <c r="A27" t="s">
        <v>22</v>
      </c>
      <c r="B27" s="1">
        <v>5625.9183959960901</v>
      </c>
      <c r="C27" s="1">
        <v>5093.3895874023401</v>
      </c>
      <c r="D27">
        <v>177605</v>
      </c>
      <c r="G27" s="1"/>
      <c r="H27" s="1"/>
      <c r="I27" s="1"/>
    </row>
    <row r="28" spans="1:9" x14ac:dyDescent="0.2">
      <c r="A28" t="s">
        <v>22</v>
      </c>
      <c r="B28" s="1">
        <v>2392.1287231445299</v>
      </c>
      <c r="C28" s="1">
        <v>2168.412109375</v>
      </c>
      <c r="D28">
        <v>76617.5</v>
      </c>
      <c r="G28" s="1"/>
      <c r="H28" s="1"/>
      <c r="I28" s="1"/>
    </row>
    <row r="29" spans="1:9" x14ac:dyDescent="0.2">
      <c r="A29" t="s">
        <v>22</v>
      </c>
      <c r="B29" s="1">
        <v>5613.3506469726499</v>
      </c>
      <c r="C29" s="1">
        <v>5078.8349609375</v>
      </c>
      <c r="D29">
        <v>179702</v>
      </c>
      <c r="G29" s="1"/>
      <c r="H29" s="1"/>
      <c r="I29" s="1"/>
    </row>
    <row r="30" spans="1:9" x14ac:dyDescent="0.2">
      <c r="A30" t="s">
        <v>22</v>
      </c>
      <c r="B30" s="1">
        <v>5645.4092407226499</v>
      </c>
      <c r="C30" s="1">
        <v>5112.0579833984302</v>
      </c>
      <c r="D30">
        <v>179273</v>
      </c>
      <c r="G30" s="1"/>
      <c r="H30" s="1"/>
      <c r="I30" s="1"/>
    </row>
    <row r="31" spans="1:9" x14ac:dyDescent="0.2">
      <c r="A31" t="s">
        <v>23</v>
      </c>
      <c r="B31" s="1">
        <v>1377.3086547851501</v>
      </c>
      <c r="C31" s="1">
        <v>1204.0667114257801</v>
      </c>
      <c r="D31">
        <v>106331</v>
      </c>
      <c r="G31" s="1"/>
      <c r="H31" s="1"/>
      <c r="I31" s="1"/>
    </row>
    <row r="32" spans="1:9" x14ac:dyDescent="0.2">
      <c r="A32" t="s">
        <v>23</v>
      </c>
      <c r="B32" s="1">
        <v>1140.0993041992101</v>
      </c>
      <c r="C32" s="1">
        <v>1004.22943115234</v>
      </c>
      <c r="D32">
        <v>80563.8</v>
      </c>
      <c r="G32" s="1"/>
      <c r="H32" s="1"/>
      <c r="I32" s="1"/>
    </row>
    <row r="33" spans="1:9" x14ac:dyDescent="0.2">
      <c r="A33" t="s">
        <v>23</v>
      </c>
      <c r="B33" s="1">
        <v>1152.5615844726501</v>
      </c>
      <c r="C33" s="1">
        <v>1014.54296875</v>
      </c>
      <c r="D33">
        <v>82345.600000000006</v>
      </c>
      <c r="G33" s="1"/>
      <c r="H33" s="1"/>
      <c r="I33" s="1"/>
    </row>
    <row r="34" spans="1:9" x14ac:dyDescent="0.2">
      <c r="A34" t="s">
        <v>23</v>
      </c>
      <c r="B34" s="1">
        <v>1135.4688110351501</v>
      </c>
      <c r="C34" s="1">
        <v>1000.53295898437</v>
      </c>
      <c r="D34">
        <v>80305.100000000006</v>
      </c>
      <c r="G34" s="1"/>
      <c r="H34" s="1"/>
      <c r="I34" s="1"/>
    </row>
    <row r="35" spans="1:9" x14ac:dyDescent="0.2">
      <c r="A35" t="s">
        <v>23</v>
      </c>
      <c r="B35" s="1">
        <v>1145.3090209960901</v>
      </c>
      <c r="C35" s="1">
        <v>1009.37933349609</v>
      </c>
      <c r="D35">
        <v>80923.3</v>
      </c>
      <c r="G35" s="1"/>
      <c r="H35" s="1"/>
      <c r="I35" s="1"/>
    </row>
    <row r="36" spans="1:9" x14ac:dyDescent="0.2">
      <c r="A36" t="s">
        <v>23</v>
      </c>
      <c r="B36" s="1">
        <v>1145.2443237304601</v>
      </c>
      <c r="C36" s="1">
        <v>1010.52545166015</v>
      </c>
      <c r="D36">
        <v>80194.600000000006</v>
      </c>
      <c r="G36" s="1"/>
      <c r="H36" s="1"/>
      <c r="I36" s="1"/>
    </row>
    <row r="37" spans="1:9" x14ac:dyDescent="0.2">
      <c r="A37" t="s">
        <v>23</v>
      </c>
      <c r="B37" s="1">
        <v>1150.630859375</v>
      </c>
      <c r="C37" s="1">
        <v>1015.21228027343</v>
      </c>
      <c r="D37">
        <v>80609.899999999994</v>
      </c>
      <c r="G37" s="1"/>
      <c r="H37" s="1"/>
      <c r="I37" s="1"/>
    </row>
    <row r="38" spans="1:9" x14ac:dyDescent="0.2">
      <c r="A38" t="s">
        <v>23</v>
      </c>
      <c r="B38" s="1">
        <v>1145.70593261718</v>
      </c>
      <c r="C38" s="1">
        <v>1009.87982177734</v>
      </c>
      <c r="D38">
        <v>80736.7</v>
      </c>
      <c r="G38" s="1"/>
      <c r="H38" s="1"/>
      <c r="I38" s="1"/>
    </row>
    <row r="39" spans="1:9" x14ac:dyDescent="0.2">
      <c r="A39" t="s">
        <v>23</v>
      </c>
      <c r="B39" s="1">
        <v>1167.40612792968</v>
      </c>
      <c r="C39" s="1">
        <v>1029.7249145507801</v>
      </c>
      <c r="D39">
        <v>82067.600000000006</v>
      </c>
      <c r="G39" s="1"/>
      <c r="H39" s="1"/>
      <c r="I39" s="1"/>
    </row>
    <row r="40" spans="1:9" x14ac:dyDescent="0.2">
      <c r="A40" t="s">
        <v>23</v>
      </c>
      <c r="B40" s="1">
        <v>1145.74328613281</v>
      </c>
      <c r="C40" s="1">
        <v>1010.78735351562</v>
      </c>
      <c r="D40">
        <v>80368</v>
      </c>
      <c r="G40" s="1"/>
      <c r="H40" s="1"/>
      <c r="I40" s="1"/>
    </row>
    <row r="41" spans="1:9" x14ac:dyDescent="0.2">
      <c r="A41" t="s">
        <v>19</v>
      </c>
      <c r="B41" s="1">
        <v>5967.6552734375</v>
      </c>
      <c r="C41" s="1">
        <v>5640.2011108398401</v>
      </c>
      <c r="D41">
        <v>218149</v>
      </c>
      <c r="G41" s="1"/>
      <c r="H41" s="1"/>
      <c r="I41" s="1"/>
    </row>
    <row r="42" spans="1:9" x14ac:dyDescent="0.2">
      <c r="A42" t="s">
        <v>19</v>
      </c>
      <c r="B42" s="1">
        <v>5866.7023925781205</v>
      </c>
      <c r="C42" s="1">
        <v>5547.3966064453098</v>
      </c>
      <c r="D42">
        <v>212636</v>
      </c>
      <c r="G42" s="1"/>
      <c r="H42" s="1"/>
      <c r="I42" s="1"/>
    </row>
    <row r="43" spans="1:9" x14ac:dyDescent="0.2">
      <c r="A43" t="s">
        <v>19</v>
      </c>
      <c r="B43" s="1">
        <v>5927.1698608398401</v>
      </c>
      <c r="C43" s="1">
        <v>5600.7259521484302</v>
      </c>
      <c r="D43">
        <v>215760</v>
      </c>
      <c r="G43" s="1"/>
      <c r="H43" s="1"/>
      <c r="I43" s="1"/>
    </row>
    <row r="44" spans="1:9" x14ac:dyDescent="0.2">
      <c r="A44" t="s">
        <v>19</v>
      </c>
      <c r="B44" s="1">
        <v>6367.5390014648401</v>
      </c>
      <c r="C44" s="1">
        <v>6020.8154296875</v>
      </c>
      <c r="D44">
        <v>229817</v>
      </c>
      <c r="G44" s="1"/>
      <c r="H44" s="1"/>
      <c r="I44" s="1"/>
    </row>
    <row r="45" spans="1:9" x14ac:dyDescent="0.2">
      <c r="A45" t="s">
        <v>19</v>
      </c>
      <c r="B45" s="1">
        <v>5818.3038330078098</v>
      </c>
      <c r="C45" s="1">
        <v>5500.02587890625</v>
      </c>
      <c r="D45">
        <v>211907</v>
      </c>
      <c r="G45" s="1"/>
      <c r="H45" s="1"/>
      <c r="I45" s="1"/>
    </row>
    <row r="46" spans="1:9" x14ac:dyDescent="0.2">
      <c r="A46" t="s">
        <v>19</v>
      </c>
      <c r="B46" s="1">
        <v>6581.4703369140598</v>
      </c>
      <c r="C46" s="1">
        <v>6218.2830200195303</v>
      </c>
      <c r="D46">
        <v>241487</v>
      </c>
      <c r="G46" s="1"/>
      <c r="H46" s="1"/>
      <c r="I46" s="1"/>
    </row>
    <row r="47" spans="1:9" x14ac:dyDescent="0.2">
      <c r="A47" t="s">
        <v>19</v>
      </c>
      <c r="B47" s="1">
        <v>5925.59619140625</v>
      </c>
      <c r="C47" s="1">
        <v>5597.8225708007803</v>
      </c>
      <c r="D47">
        <v>216563</v>
      </c>
      <c r="G47" s="1"/>
      <c r="H47" s="1"/>
      <c r="I47" s="1"/>
    </row>
    <row r="48" spans="1:9" x14ac:dyDescent="0.2">
      <c r="A48" t="s">
        <v>19</v>
      </c>
      <c r="B48" s="1">
        <v>5674.1486816406205</v>
      </c>
      <c r="C48" s="1">
        <v>5362.6976928710901</v>
      </c>
      <c r="D48">
        <v>207097</v>
      </c>
      <c r="G48" s="1"/>
      <c r="H48" s="1"/>
      <c r="I48" s="1"/>
    </row>
    <row r="49" spans="1:9" x14ac:dyDescent="0.2">
      <c r="A49" t="s">
        <v>19</v>
      </c>
      <c r="B49" s="1">
        <v>5921.1265258788999</v>
      </c>
      <c r="C49" s="1">
        <v>5594.4092407226499</v>
      </c>
      <c r="D49">
        <v>215686</v>
      </c>
      <c r="G49" s="1"/>
      <c r="H49" s="1"/>
      <c r="I49" s="1"/>
    </row>
    <row r="50" spans="1:9" x14ac:dyDescent="0.2">
      <c r="A50" t="s">
        <v>19</v>
      </c>
      <c r="B50" s="1">
        <v>6644.0450439453098</v>
      </c>
      <c r="C50" s="1">
        <v>6281.0607910156205</v>
      </c>
      <c r="D50">
        <v>241213</v>
      </c>
      <c r="G50" s="1"/>
      <c r="H50" s="1"/>
      <c r="I50" s="1"/>
    </row>
    <row r="51" spans="1:9" x14ac:dyDescent="0.2">
      <c r="A51" t="s">
        <v>24</v>
      </c>
      <c r="B51">
        <v>1457.42297363281</v>
      </c>
      <c r="C51">
        <v>1265.18664550781</v>
      </c>
      <c r="D51">
        <v>92749.4</v>
      </c>
      <c r="G51" s="1"/>
      <c r="H51" s="1"/>
      <c r="I51" s="1"/>
    </row>
    <row r="52" spans="1:9" x14ac:dyDescent="0.2">
      <c r="A52" t="s">
        <v>24</v>
      </c>
      <c r="B52">
        <v>1425.69934082031</v>
      </c>
      <c r="C52">
        <v>1236.55004882812</v>
      </c>
      <c r="D52">
        <v>90369.9</v>
      </c>
      <c r="G52" s="1"/>
      <c r="H52" s="1"/>
      <c r="I52" s="1"/>
    </row>
    <row r="53" spans="1:9" x14ac:dyDescent="0.2">
      <c r="A53" t="s">
        <v>24</v>
      </c>
      <c r="B53">
        <v>1464.7288208007801</v>
      </c>
      <c r="C53">
        <v>1273.5463256835901</v>
      </c>
      <c r="D53">
        <v>92014.6</v>
      </c>
      <c r="G53" s="1"/>
      <c r="H53" s="1"/>
      <c r="I53" s="1"/>
    </row>
    <row r="54" spans="1:9" x14ac:dyDescent="0.2">
      <c r="A54" t="s">
        <v>24</v>
      </c>
      <c r="B54">
        <v>1472.7465209960901</v>
      </c>
      <c r="C54">
        <v>1279.1804809570301</v>
      </c>
      <c r="D54">
        <v>93511.8</v>
      </c>
      <c r="G54" s="1"/>
      <c r="H54" s="1"/>
      <c r="I54" s="1"/>
    </row>
    <row r="55" spans="1:9" x14ac:dyDescent="0.2">
      <c r="A55" t="s">
        <v>24</v>
      </c>
      <c r="B55">
        <v>1472.4878540039001</v>
      </c>
      <c r="C55">
        <v>1279.0628051757801</v>
      </c>
      <c r="D55">
        <v>93544.9</v>
      </c>
      <c r="G55" s="1"/>
      <c r="H55" s="1"/>
      <c r="I55" s="1"/>
    </row>
    <row r="56" spans="1:9" x14ac:dyDescent="0.2">
      <c r="A56" t="s">
        <v>24</v>
      </c>
      <c r="B56">
        <v>1446.8300170898401</v>
      </c>
      <c r="C56">
        <v>1256.1799926757801</v>
      </c>
      <c r="D56">
        <v>91373.1</v>
      </c>
      <c r="G56" s="1"/>
      <c r="H56" s="1"/>
      <c r="I56" s="1"/>
    </row>
    <row r="57" spans="1:9" x14ac:dyDescent="0.2">
      <c r="A57" t="s">
        <v>24</v>
      </c>
      <c r="B57">
        <v>1485.8701171875</v>
      </c>
      <c r="C57">
        <v>1291.2153930664001</v>
      </c>
      <c r="D57">
        <v>94053.9</v>
      </c>
      <c r="G57" s="1"/>
      <c r="H57" s="1"/>
      <c r="I57" s="1"/>
    </row>
    <row r="58" spans="1:9" x14ac:dyDescent="0.2">
      <c r="A58" t="s">
        <v>24</v>
      </c>
      <c r="B58">
        <v>1472.5269165039001</v>
      </c>
      <c r="C58">
        <v>1278.99829101562</v>
      </c>
      <c r="D58">
        <v>93390.7</v>
      </c>
      <c r="G58" s="1"/>
      <c r="H58" s="1"/>
      <c r="I58" s="1"/>
    </row>
    <row r="59" spans="1:9" x14ac:dyDescent="0.2">
      <c r="A59" t="s">
        <v>24</v>
      </c>
      <c r="B59">
        <v>1487.39611816406</v>
      </c>
      <c r="C59">
        <v>1293.30773925781</v>
      </c>
      <c r="D59">
        <v>93984.7</v>
      </c>
      <c r="G59" s="1"/>
      <c r="H59" s="1"/>
      <c r="I59" s="1"/>
    </row>
    <row r="60" spans="1:9" x14ac:dyDescent="0.2">
      <c r="A60" t="s">
        <v>24</v>
      </c>
      <c r="B60">
        <v>1477.9430541992101</v>
      </c>
      <c r="C60">
        <v>1284.4367065429601</v>
      </c>
      <c r="D60">
        <v>93164.4</v>
      </c>
      <c r="G60" s="1"/>
      <c r="H60" s="1"/>
      <c r="I60" s="1"/>
    </row>
    <row r="61" spans="1:9" x14ac:dyDescent="0.2">
      <c r="A61" t="s">
        <v>25</v>
      </c>
      <c r="B61">
        <v>771.8662109375</v>
      </c>
      <c r="C61">
        <v>706.29333496093705</v>
      </c>
      <c r="D61">
        <v>43392.1</v>
      </c>
      <c r="G61" s="1"/>
      <c r="H61" s="1"/>
      <c r="I61" s="1"/>
    </row>
    <row r="62" spans="1:9" x14ac:dyDescent="0.2">
      <c r="A62" t="s">
        <v>25</v>
      </c>
      <c r="B62">
        <v>769.38531494140602</v>
      </c>
      <c r="C62">
        <v>704.13635253906205</v>
      </c>
      <c r="D62">
        <v>43242</v>
      </c>
      <c r="G62" s="1"/>
      <c r="H62" s="1"/>
      <c r="I62" s="1"/>
    </row>
    <row r="63" spans="1:9" x14ac:dyDescent="0.2">
      <c r="A63" t="s">
        <v>25</v>
      </c>
      <c r="B63">
        <v>767.61566162109295</v>
      </c>
      <c r="C63">
        <v>702.20166015625</v>
      </c>
      <c r="D63">
        <v>43332</v>
      </c>
      <c r="G63" s="1"/>
      <c r="H63" s="1"/>
      <c r="I63" s="1"/>
    </row>
    <row r="64" spans="1:9" x14ac:dyDescent="0.2">
      <c r="A64" t="s">
        <v>25</v>
      </c>
      <c r="B64">
        <v>767.41162109375</v>
      </c>
      <c r="C64">
        <v>701.84814453125</v>
      </c>
      <c r="D64">
        <v>43428.1</v>
      </c>
      <c r="G64" s="1"/>
      <c r="H64" s="1"/>
      <c r="I64" s="1"/>
    </row>
    <row r="65" spans="1:9" x14ac:dyDescent="0.2">
      <c r="A65" t="s">
        <v>25</v>
      </c>
      <c r="B65">
        <v>763.71520996093705</v>
      </c>
      <c r="C65">
        <v>698.68231201171795</v>
      </c>
      <c r="D65">
        <v>43085.599999999999</v>
      </c>
      <c r="G65" s="1"/>
      <c r="H65" s="1"/>
      <c r="I65" s="1"/>
    </row>
    <row r="66" spans="1:9" x14ac:dyDescent="0.2">
      <c r="A66" t="s">
        <v>25</v>
      </c>
      <c r="B66">
        <v>773.87994384765602</v>
      </c>
      <c r="C66">
        <v>708.38140869140602</v>
      </c>
      <c r="D66">
        <v>43388.6</v>
      </c>
      <c r="G66" s="1"/>
      <c r="H66" s="1"/>
      <c r="I66" s="1"/>
    </row>
    <row r="67" spans="1:9" x14ac:dyDescent="0.2">
      <c r="A67" t="s">
        <v>25</v>
      </c>
      <c r="B67">
        <v>771.51202392578102</v>
      </c>
      <c r="C67">
        <v>706.30017089843705</v>
      </c>
      <c r="D67">
        <v>43261.7</v>
      </c>
      <c r="G67" s="1"/>
      <c r="H67" s="1"/>
      <c r="I67" s="1"/>
    </row>
    <row r="68" spans="1:9" x14ac:dyDescent="0.2">
      <c r="A68" t="s">
        <v>25</v>
      </c>
      <c r="B68">
        <v>820.60900878906205</v>
      </c>
      <c r="C68">
        <v>748.90118408203102</v>
      </c>
      <c r="D68">
        <v>46150.3</v>
      </c>
      <c r="G68" s="1"/>
      <c r="H68" s="1"/>
      <c r="I68" s="1"/>
    </row>
    <row r="69" spans="1:9" x14ac:dyDescent="0.2">
      <c r="A69" t="s">
        <v>25</v>
      </c>
      <c r="B69">
        <v>771.157470703125</v>
      </c>
      <c r="C69">
        <v>705.94885253906205</v>
      </c>
      <c r="D69">
        <v>43205.5</v>
      </c>
      <c r="G69" s="1"/>
      <c r="H69" s="1"/>
      <c r="I69" s="1"/>
    </row>
    <row r="70" spans="1:9" x14ac:dyDescent="0.2">
      <c r="A70" t="s">
        <v>25</v>
      </c>
      <c r="B70">
        <v>764.58544921875</v>
      </c>
      <c r="C70">
        <v>699.70715332031205</v>
      </c>
      <c r="D70">
        <v>43033.9</v>
      </c>
      <c r="G70" s="1"/>
      <c r="H70" s="1"/>
      <c r="I70" s="1"/>
    </row>
    <row r="71" spans="1:9" x14ac:dyDescent="0.2">
      <c r="A71" t="s">
        <v>26</v>
      </c>
      <c r="B71">
        <v>575.31317138671795</v>
      </c>
      <c r="C71">
        <v>526.91357421875</v>
      </c>
      <c r="D71">
        <v>21222</v>
      </c>
      <c r="G71" s="1"/>
      <c r="H71" s="1"/>
      <c r="I71" s="1"/>
    </row>
    <row r="72" spans="1:9" x14ac:dyDescent="0.2">
      <c r="A72" t="s">
        <v>26</v>
      </c>
      <c r="B72">
        <v>553.83801269531205</v>
      </c>
      <c r="C72">
        <v>507.154296875</v>
      </c>
      <c r="D72">
        <v>20803.5</v>
      </c>
      <c r="G72" s="1"/>
      <c r="H72" s="1"/>
      <c r="I72" s="1"/>
    </row>
    <row r="73" spans="1:9" x14ac:dyDescent="0.2">
      <c r="A73" t="s">
        <v>26</v>
      </c>
      <c r="B73">
        <v>445.405029296875</v>
      </c>
      <c r="C73">
        <v>408.802734375</v>
      </c>
      <c r="D73">
        <v>16871.099999999999</v>
      </c>
      <c r="G73" s="1"/>
      <c r="H73" s="1"/>
      <c r="I73" s="1"/>
    </row>
    <row r="74" spans="1:9" x14ac:dyDescent="0.2">
      <c r="A74" t="s">
        <v>26</v>
      </c>
      <c r="B74">
        <v>532.23126220703102</v>
      </c>
      <c r="C74">
        <v>486.92474365234301</v>
      </c>
      <c r="D74">
        <v>20275.099999999999</v>
      </c>
      <c r="G74" s="1"/>
      <c r="H74" s="1"/>
      <c r="I74" s="1"/>
    </row>
    <row r="75" spans="1:9" x14ac:dyDescent="0.2">
      <c r="A75" t="s">
        <v>26</v>
      </c>
      <c r="B75">
        <v>553.51654052734295</v>
      </c>
      <c r="C75">
        <v>507.38610839843699</v>
      </c>
      <c r="D75">
        <v>20603.3</v>
      </c>
      <c r="G75" s="1"/>
      <c r="H75" s="1"/>
      <c r="I75" s="1"/>
    </row>
    <row r="76" spans="1:9" x14ac:dyDescent="0.2">
      <c r="A76" t="s">
        <v>26</v>
      </c>
      <c r="B76">
        <v>559.37872314453102</v>
      </c>
      <c r="C76">
        <v>512.35919189453102</v>
      </c>
      <c r="D76">
        <v>21025.8</v>
      </c>
      <c r="G76" s="1"/>
      <c r="H76" s="1"/>
      <c r="I76" s="1"/>
    </row>
    <row r="77" spans="1:9" x14ac:dyDescent="0.2">
      <c r="A77" t="s">
        <v>26</v>
      </c>
      <c r="B77">
        <v>520.3818359375</v>
      </c>
      <c r="C77">
        <v>477.21228027343699</v>
      </c>
      <c r="D77">
        <v>19091.3</v>
      </c>
      <c r="G77" s="1"/>
      <c r="H77" s="1"/>
      <c r="I77" s="1"/>
    </row>
    <row r="78" spans="1:9" x14ac:dyDescent="0.2">
      <c r="A78" t="s">
        <v>26</v>
      </c>
      <c r="B78">
        <v>592.1953125</v>
      </c>
      <c r="C78">
        <v>543.23620605468705</v>
      </c>
      <c r="D78">
        <v>22017.9</v>
      </c>
      <c r="G78" s="1"/>
      <c r="H78" s="1"/>
      <c r="I78" s="1"/>
    </row>
    <row r="79" spans="1:9" x14ac:dyDescent="0.2">
      <c r="A79" t="s">
        <v>26</v>
      </c>
      <c r="B79">
        <v>528.44104003906205</v>
      </c>
      <c r="C79">
        <v>484.47888183593699</v>
      </c>
      <c r="D79">
        <v>19459.400000000001</v>
      </c>
      <c r="G79" s="1"/>
      <c r="H79" s="1"/>
      <c r="I79" s="1"/>
    </row>
    <row r="80" spans="1:9" x14ac:dyDescent="0.2">
      <c r="A80" t="s">
        <v>26</v>
      </c>
      <c r="B80">
        <v>579.84210205078102</v>
      </c>
      <c r="C80">
        <v>531.556640625</v>
      </c>
      <c r="D80">
        <v>21558.5</v>
      </c>
      <c r="G80" s="1"/>
      <c r="H80" s="1"/>
      <c r="I80" s="1"/>
    </row>
    <row r="81" spans="1:9" x14ac:dyDescent="0.2">
      <c r="A81" t="s">
        <v>27</v>
      </c>
      <c r="B81">
        <v>103.1826171875</v>
      </c>
      <c r="C81">
        <v>94.73681640625</v>
      </c>
      <c r="D81">
        <v>4618.66</v>
      </c>
      <c r="G81" s="1"/>
      <c r="H81" s="1"/>
      <c r="I81" s="1"/>
    </row>
    <row r="82" spans="1:9" x14ac:dyDescent="0.2">
      <c r="A82" t="s">
        <v>27</v>
      </c>
      <c r="B82">
        <v>99.6412353515625</v>
      </c>
      <c r="C82">
        <v>91.4398193359375</v>
      </c>
      <c r="D82">
        <v>4487.07</v>
      </c>
      <c r="G82" s="1"/>
      <c r="H82" s="1"/>
      <c r="I82" s="1"/>
    </row>
    <row r="83" spans="1:9" x14ac:dyDescent="0.2">
      <c r="A83" t="s">
        <v>27</v>
      </c>
      <c r="B83">
        <v>101.02471923828099</v>
      </c>
      <c r="C83">
        <v>92.740478515625</v>
      </c>
      <c r="D83">
        <v>4522.83</v>
      </c>
      <c r="G83" s="1"/>
      <c r="H83" s="1"/>
      <c r="I83" s="1"/>
    </row>
    <row r="84" spans="1:9" x14ac:dyDescent="0.2">
      <c r="A84" t="s">
        <v>27</v>
      </c>
      <c r="B84">
        <v>97.9810791015625</v>
      </c>
      <c r="C84">
        <v>89.8807373046875</v>
      </c>
      <c r="D84">
        <v>4451.88</v>
      </c>
      <c r="G84" s="1"/>
      <c r="H84" s="1"/>
      <c r="I84" s="1"/>
    </row>
    <row r="85" spans="1:9" x14ac:dyDescent="0.2">
      <c r="A85" t="s">
        <v>27</v>
      </c>
      <c r="B85">
        <v>100.30908203125</v>
      </c>
      <c r="C85">
        <v>92.0223388671875</v>
      </c>
      <c r="D85">
        <v>4550.9799999999996</v>
      </c>
      <c r="G85" s="1"/>
      <c r="H85" s="1"/>
      <c r="I85" s="1"/>
    </row>
    <row r="86" spans="1:9" x14ac:dyDescent="0.2">
      <c r="A86" t="s">
        <v>27</v>
      </c>
      <c r="B86">
        <v>98.873840332031193</v>
      </c>
      <c r="C86">
        <v>90.68798828125</v>
      </c>
      <c r="D86">
        <v>4478.79</v>
      </c>
      <c r="G86" s="1"/>
      <c r="H86" s="1"/>
      <c r="I86" s="1"/>
    </row>
    <row r="87" spans="1:9" x14ac:dyDescent="0.2">
      <c r="A87" t="s">
        <v>27</v>
      </c>
      <c r="B87">
        <v>97.7601318359375</v>
      </c>
      <c r="C87">
        <v>89.689697265625</v>
      </c>
      <c r="D87">
        <v>4441.97</v>
      </c>
      <c r="G87" s="1"/>
      <c r="H87" s="1"/>
      <c r="I87" s="1"/>
    </row>
    <row r="88" spans="1:9" x14ac:dyDescent="0.2">
      <c r="A88" t="s">
        <v>27</v>
      </c>
      <c r="B88">
        <v>100.04718017578099</v>
      </c>
      <c r="C88">
        <v>91.774658203125</v>
      </c>
      <c r="D88">
        <v>4560.76</v>
      </c>
      <c r="G88" s="1"/>
      <c r="H88" s="1"/>
      <c r="I88" s="1"/>
    </row>
    <row r="89" spans="1:9" x14ac:dyDescent="0.2">
      <c r="A89" t="s">
        <v>27</v>
      </c>
      <c r="B89">
        <v>100.174743652343</v>
      </c>
      <c r="C89">
        <v>91.956970214843693</v>
      </c>
      <c r="D89">
        <v>4504.26</v>
      </c>
      <c r="G89" s="1"/>
      <c r="H89" s="1"/>
      <c r="I89" s="1"/>
    </row>
    <row r="90" spans="1:9" x14ac:dyDescent="0.2">
      <c r="A90" t="s">
        <v>27</v>
      </c>
      <c r="B90">
        <v>99.4498291015625</v>
      </c>
      <c r="C90">
        <v>91.220947265625</v>
      </c>
      <c r="D90">
        <v>4487.8500000000004</v>
      </c>
      <c r="G90" s="1"/>
      <c r="H90" s="1"/>
      <c r="I90" s="1"/>
    </row>
    <row r="91" spans="1:9" x14ac:dyDescent="0.2">
      <c r="A91" t="s">
        <v>28</v>
      </c>
      <c r="B91">
        <v>307.01770019531199</v>
      </c>
      <c r="C91">
        <v>283.58093261718699</v>
      </c>
      <c r="D91">
        <v>15669.2</v>
      </c>
      <c r="G91" s="1"/>
      <c r="H91" s="1"/>
      <c r="I91" s="1"/>
    </row>
    <row r="92" spans="1:9" x14ac:dyDescent="0.2">
      <c r="A92" t="s">
        <v>28</v>
      </c>
      <c r="B92">
        <v>310.98828125</v>
      </c>
      <c r="C92">
        <v>287.65368652343699</v>
      </c>
      <c r="D92">
        <v>15619.1</v>
      </c>
      <c r="G92" s="1"/>
      <c r="H92" s="1"/>
      <c r="I92" s="1"/>
    </row>
    <row r="93" spans="1:9" x14ac:dyDescent="0.2">
      <c r="A93" t="s">
        <v>28</v>
      </c>
      <c r="B93">
        <v>296.108642578125</v>
      </c>
      <c r="C93">
        <v>273.38641357421801</v>
      </c>
      <c r="D93">
        <v>15197.2</v>
      </c>
      <c r="G93" s="1"/>
      <c r="H93" s="1"/>
      <c r="I93" s="1"/>
    </row>
    <row r="94" spans="1:9" x14ac:dyDescent="0.2">
      <c r="A94" t="s">
        <v>28</v>
      </c>
      <c r="B94">
        <v>296.174072265625</v>
      </c>
      <c r="C94">
        <v>273.65478515625</v>
      </c>
      <c r="D94">
        <v>15059</v>
      </c>
      <c r="G94" s="1"/>
      <c r="H94" s="1"/>
      <c r="I94" s="1"/>
    </row>
    <row r="95" spans="1:9" x14ac:dyDescent="0.2">
      <c r="A95" t="s">
        <v>28</v>
      </c>
      <c r="B95">
        <v>312.77020263671801</v>
      </c>
      <c r="C95">
        <v>289.24304199218699</v>
      </c>
      <c r="D95">
        <v>15769.9</v>
      </c>
      <c r="G95" s="1"/>
      <c r="H95" s="1"/>
      <c r="I95" s="1"/>
    </row>
    <row r="96" spans="1:9" x14ac:dyDescent="0.2">
      <c r="A96" t="s">
        <v>28</v>
      </c>
      <c r="B96">
        <v>306.28753662109301</v>
      </c>
      <c r="C96">
        <v>283.31353759765602</v>
      </c>
      <c r="D96">
        <v>15385.6</v>
      </c>
      <c r="G96" s="1"/>
      <c r="H96" s="1"/>
      <c r="I96" s="1"/>
    </row>
    <row r="97" spans="1:9" x14ac:dyDescent="0.2">
      <c r="A97" t="s">
        <v>28</v>
      </c>
      <c r="B97">
        <v>308.83447265625</v>
      </c>
      <c r="C97">
        <v>285.74658203125</v>
      </c>
      <c r="D97">
        <v>15467.5</v>
      </c>
      <c r="G97" s="1"/>
      <c r="H97" s="1"/>
      <c r="I97" s="1"/>
    </row>
    <row r="98" spans="1:9" x14ac:dyDescent="0.2">
      <c r="A98" t="s">
        <v>28</v>
      </c>
      <c r="B98">
        <v>291.77429199218699</v>
      </c>
      <c r="C98">
        <v>269.94366455078102</v>
      </c>
      <c r="D98">
        <v>14572.8</v>
      </c>
      <c r="G98" s="1"/>
      <c r="H98" s="1"/>
      <c r="I98" s="1"/>
    </row>
    <row r="99" spans="1:9" x14ac:dyDescent="0.2">
      <c r="A99" t="s">
        <v>28</v>
      </c>
      <c r="B99">
        <v>301.42126464843699</v>
      </c>
      <c r="C99">
        <v>278.88653564453102</v>
      </c>
      <c r="D99">
        <v>15049</v>
      </c>
      <c r="G99" s="1"/>
      <c r="H99" s="1"/>
      <c r="I99" s="1"/>
    </row>
    <row r="100" spans="1:9" x14ac:dyDescent="0.2">
      <c r="A100" t="s">
        <v>28</v>
      </c>
      <c r="B100">
        <v>288.92962646484301</v>
      </c>
      <c r="C100">
        <v>267.33239746093699</v>
      </c>
      <c r="D100">
        <v>14398.3</v>
      </c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F19A-0FA7-834C-A06C-6F385449B766}">
  <dimension ref="A1:I120"/>
  <sheetViews>
    <sheetView workbookViewId="0">
      <selection activeCell="F19" sqref="F19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6" max="6" width="24.5" customWidth="1"/>
    <col min="7" max="7" width="17.1640625" customWidth="1"/>
    <col min="8" max="8" width="11.33203125" bestFit="1" customWidth="1"/>
    <col min="9" max="9" width="13.1640625" bestFit="1" customWidth="1"/>
  </cols>
  <sheetData>
    <row r="1" spans="1:9" x14ac:dyDescent="0.2">
      <c r="A1" t="s">
        <v>26</v>
      </c>
      <c r="B1">
        <v>1.0498046875E-2</v>
      </c>
      <c r="C1">
        <v>1.47705078125E-2</v>
      </c>
      <c r="D1" s="1">
        <v>1.6779999999999999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26</v>
      </c>
      <c r="B2">
        <v>1.116943359375E-2</v>
      </c>
      <c r="C2">
        <v>1.37939453125E-2</v>
      </c>
      <c r="D2" s="1">
        <v>1.48</v>
      </c>
      <c r="F2" t="str">
        <f>TRIM(A1)</f>
        <v>binary-trees</v>
      </c>
      <c r="G2" s="1">
        <f>(SUM(B1:B10)-SMALL(B1:B10,1)-LARGE(B1:B10,1))/8</f>
        <v>1.100921630859375E-2</v>
      </c>
      <c r="H2" s="1">
        <f t="shared" ref="H2:I2" si="0">(SUM(C1:C10)-SMALL(C1:C10,1)-LARGE(C1:C10,1))/8</f>
        <v>1.422882080078125E-2</v>
      </c>
      <c r="I2" s="1">
        <f t="shared" si="0"/>
        <v>1.4922499999999999</v>
      </c>
    </row>
    <row r="3" spans="1:9" x14ac:dyDescent="0.2">
      <c r="A3" t="s">
        <v>26</v>
      </c>
      <c r="B3">
        <v>1.171875E-2</v>
      </c>
      <c r="C3">
        <v>1.5625E-2</v>
      </c>
      <c r="D3" s="1">
        <v>1.49</v>
      </c>
      <c r="F3" t="str">
        <f>TRIM(A11)</f>
        <v>fannkuch-redux</v>
      </c>
      <c r="G3" s="1">
        <f>(SUM(B11:B20)-SMALL(B11:B20,1)-LARGE(B11:B20,1))/8</f>
        <v>1.45416259765625E-2</v>
      </c>
      <c r="H3" s="1">
        <f t="shared" ref="H3:I3" si="1">(SUM(C11:C20)-SMALL(C11:C20,1)-LARGE(C11:C20,1))/8</f>
        <v>1.30462646484375E-2</v>
      </c>
      <c r="I3" s="1">
        <f t="shared" si="1"/>
        <v>1.3130000000000004</v>
      </c>
    </row>
    <row r="4" spans="1:9" x14ac:dyDescent="0.2">
      <c r="A4" t="s">
        <v>26</v>
      </c>
      <c r="B4">
        <v>1.031494140625E-2</v>
      </c>
      <c r="C4">
        <v>1.2939453125E-2</v>
      </c>
      <c r="D4" s="1">
        <v>1.5049999999999999</v>
      </c>
      <c r="F4" t="str">
        <f>TRIM(A21)</f>
        <v>fasta</v>
      </c>
      <c r="G4" s="1">
        <f>(SUM(B21:B30)-SMALL(B21:B30,1)-LARGE(B21:B30,1))/8</f>
        <v>1.4801025390625E-2</v>
      </c>
      <c r="H4" s="1">
        <f t="shared" ref="H4:I4" si="2">(SUM(C21:C30)-SMALL(C21:C30,1)-LARGE(C21:C30,1))/8</f>
        <v>1.361083984375E-2</v>
      </c>
      <c r="I4" s="1">
        <f t="shared" si="2"/>
        <v>1.3731249999999999</v>
      </c>
    </row>
    <row r="5" spans="1:9" x14ac:dyDescent="0.2">
      <c r="A5" t="s">
        <v>26</v>
      </c>
      <c r="B5">
        <v>1.123046875E-2</v>
      </c>
      <c r="C5">
        <v>1.495361328125E-2</v>
      </c>
      <c r="D5">
        <v>1.4490000000000001</v>
      </c>
      <c r="F5" t="str">
        <f>TRIM(A31)</f>
        <v>k-nucleotide</v>
      </c>
      <c r="G5" s="1">
        <f>(SUM(B31:B40)-SMALL(B31:B40,1)-LARGE(B31:B40,1))/8</f>
        <v>2.376556396484375E-2</v>
      </c>
      <c r="H5" s="1">
        <f t="shared" ref="H5:I5" si="3">(SUM(C31:C40)-SMALL(C31:C40,1)-LARGE(C31:C40,1))/8</f>
        <v>1.8768310546875E-2</v>
      </c>
      <c r="I5" s="1">
        <f t="shared" si="3"/>
        <v>1.7162500000000001</v>
      </c>
    </row>
    <row r="6" spans="1:9" x14ac:dyDescent="0.2">
      <c r="A6" t="s">
        <v>26</v>
      </c>
      <c r="B6">
        <v>1.080322265625E-2</v>
      </c>
      <c r="C6">
        <v>1.33056640625E-2</v>
      </c>
      <c r="D6" s="1">
        <v>1.498</v>
      </c>
      <c r="F6" t="str">
        <f>TRIM(A41)</f>
        <v>mandelbrot</v>
      </c>
      <c r="G6" s="1">
        <f>(SUM(B41:B50)-SMALL(B41:B50,1)-LARGE(B41:B50,1))/8</f>
        <v>1.366424560546875E-2</v>
      </c>
      <c r="H6" s="1">
        <f t="shared" ref="H6:I6" si="4">(SUM(C41:C50)-SMALL(C41:C50,1)-LARGE(C41:C50,1))/8</f>
        <v>1.360321044921875E-2</v>
      </c>
      <c r="I6" s="1">
        <f t="shared" si="4"/>
        <v>1.3213750000000002</v>
      </c>
    </row>
    <row r="7" spans="1:9" x14ac:dyDescent="0.2">
      <c r="A7" t="s">
        <v>26</v>
      </c>
      <c r="B7">
        <v>1.23291015625E-2</v>
      </c>
      <c r="C7">
        <v>1.67236328125E-2</v>
      </c>
      <c r="D7" s="1">
        <v>1.536</v>
      </c>
      <c r="F7" t="str">
        <f>TRIM(A51)</f>
        <v>n-body</v>
      </c>
      <c r="G7" s="1">
        <f>(SUM(B51:B60)-SMALL(B51:B60,1)-LARGE(B51:B60,1))/8</f>
        <v>1.407623291015625E-2</v>
      </c>
      <c r="H7" s="1">
        <f t="shared" ref="H7:I7" si="5">(SUM(C51:C60)-SMALL(C51:C60,1)-LARGE(C51:C60,1))/8</f>
        <v>1.35345458984375E-2</v>
      </c>
      <c r="I7" s="1">
        <f t="shared" si="5"/>
        <v>1.428375</v>
      </c>
    </row>
    <row r="8" spans="1:9" x14ac:dyDescent="0.2">
      <c r="A8" t="s">
        <v>26</v>
      </c>
      <c r="B8">
        <v>1.0498046875E-2</v>
      </c>
      <c r="C8">
        <v>1.3671875E-2</v>
      </c>
      <c r="D8" s="1">
        <v>1.421</v>
      </c>
      <c r="F8" t="str">
        <f>TRIM(A61)</f>
        <v>pidigits</v>
      </c>
      <c r="G8" s="1">
        <f>(SUM(B61:B70)-SMALL(B61:B70,1)-LARGE(B61:B70,1))/8</f>
        <v>1.572418212890625E-2</v>
      </c>
      <c r="H8" s="1">
        <f t="shared" ref="H8:I8" si="6">(SUM(C61:C70)-SMALL(C61:C70,1)-LARGE(C61:C70,1))/8</f>
        <v>1.3702392578125E-2</v>
      </c>
      <c r="I8" s="1">
        <f t="shared" si="6"/>
        <v>1.4035000000000002</v>
      </c>
    </row>
    <row r="9" spans="1:9" x14ac:dyDescent="0.2">
      <c r="A9" t="s">
        <v>26</v>
      </c>
      <c r="B9">
        <v>1.18408203125E-2</v>
      </c>
      <c r="C9">
        <v>1.47705078125E-2</v>
      </c>
      <c r="D9" s="1">
        <v>1.5</v>
      </c>
      <c r="F9" s="5" t="str">
        <f>TRIM(A71)</f>
        <v>pidigits</v>
      </c>
      <c r="G9" s="1">
        <f>(SUM(B71:B80)-SMALL(B71:B80,1)-LARGE(B71:B80,1))/8</f>
        <v>1.15814208984375E-2</v>
      </c>
      <c r="H9" s="1">
        <f t="shared" ref="H9:I9" si="7">(SUM(C71:C80)-SMALL(C71:C80,1)-LARGE(C71:C80,1))/8</f>
        <v>1.2237548828125E-2</v>
      </c>
      <c r="I9" s="1">
        <f t="shared" si="7"/>
        <v>1.4430000000000001</v>
      </c>
    </row>
    <row r="10" spans="1:9" x14ac:dyDescent="0.2">
      <c r="A10" t="s">
        <v>26</v>
      </c>
      <c r="B10">
        <v>9.27734375E-3</v>
      </c>
      <c r="C10">
        <v>1.25732421875E-2</v>
      </c>
      <c r="D10">
        <v>1.48</v>
      </c>
      <c r="F10" t="str">
        <f>TRIM(A81)</f>
        <v>pidigits</v>
      </c>
      <c r="G10" s="1">
        <f>(SUM(B81:B90)-SMALL(B81:B90,1)-LARGE(B81:B90,1))/8</f>
        <v>9.0831222534179688</v>
      </c>
      <c r="H10" s="1">
        <f t="shared" ref="H10:I10" si="8">(SUM(C81:C90)-SMALL(C81:C90,1)-LARGE(C81:C90,1))/8</f>
        <v>7.44927978515625</v>
      </c>
      <c r="I10" s="1">
        <f t="shared" si="8"/>
        <v>725.48587500000008</v>
      </c>
    </row>
    <row r="11" spans="1:9" x14ac:dyDescent="0.2">
      <c r="A11" t="s">
        <v>19</v>
      </c>
      <c r="B11">
        <v>1.13525390625E-2</v>
      </c>
      <c r="C11">
        <v>1.361083984375E-2</v>
      </c>
      <c r="D11" s="1">
        <v>1.39</v>
      </c>
      <c r="F11" t="str">
        <f>TRIM(A91)</f>
        <v>regex-redux</v>
      </c>
      <c r="G11" s="1">
        <f>(SUM(B91:B100)-SMALL(B91:B100,1)-LARGE(B91:B100,1))/8</f>
        <v>2.00958251953125E-2</v>
      </c>
      <c r="H11" s="1">
        <f t="shared" ref="H11:I11" si="9">(SUM(C91:C100)-SMALL(C91:C100,1)-LARGE(C91:C100,1))/8</f>
        <v>1.702880859375E-2</v>
      </c>
      <c r="I11" s="1">
        <f t="shared" si="9"/>
        <v>1.7235</v>
      </c>
    </row>
    <row r="12" spans="1:9" x14ac:dyDescent="0.2">
      <c r="A12" t="s">
        <v>19</v>
      </c>
      <c r="B12">
        <v>2.42919921875E-2</v>
      </c>
      <c r="C12">
        <v>1.593017578125E-2</v>
      </c>
      <c r="D12" s="1">
        <v>1.45</v>
      </c>
      <c r="G12" s="1"/>
      <c r="H12" s="1"/>
      <c r="I12" s="1"/>
    </row>
    <row r="13" spans="1:9" x14ac:dyDescent="0.2">
      <c r="A13" t="s">
        <v>19</v>
      </c>
      <c r="B13">
        <v>1.18408203125E-2</v>
      </c>
      <c r="C13">
        <v>1.214599609375E-2</v>
      </c>
      <c r="D13" s="1">
        <v>1.226</v>
      </c>
      <c r="G13" s="1"/>
      <c r="H13" s="1"/>
      <c r="I13" s="1"/>
    </row>
    <row r="14" spans="1:9" x14ac:dyDescent="0.2">
      <c r="A14" t="s">
        <v>19</v>
      </c>
      <c r="B14">
        <v>1.1474609375E-2</v>
      </c>
      <c r="C14">
        <v>1.33056640625E-2</v>
      </c>
      <c r="D14" s="1">
        <v>1.331</v>
      </c>
      <c r="G14" s="1"/>
      <c r="H14" s="1"/>
      <c r="I14" s="1"/>
    </row>
    <row r="15" spans="1:9" x14ac:dyDescent="0.2">
      <c r="A15" t="s">
        <v>19</v>
      </c>
      <c r="B15">
        <v>1.129150390625E-2</v>
      </c>
      <c r="C15">
        <v>1.214599609375E-2</v>
      </c>
      <c r="D15">
        <v>1.278</v>
      </c>
      <c r="G15" s="1"/>
      <c r="H15" s="1"/>
      <c r="I15" s="1"/>
    </row>
    <row r="16" spans="1:9" x14ac:dyDescent="0.2">
      <c r="A16" t="s">
        <v>19</v>
      </c>
      <c r="B16">
        <v>2.25830078125E-2</v>
      </c>
      <c r="C16">
        <v>1.348876953125E-2</v>
      </c>
      <c r="D16" s="1">
        <v>1.3879999999999999</v>
      </c>
      <c r="G16" s="1"/>
      <c r="H16" s="1"/>
      <c r="I16" s="1"/>
    </row>
    <row r="17" spans="1:9" x14ac:dyDescent="0.2">
      <c r="A17" t="s">
        <v>19</v>
      </c>
      <c r="B17">
        <v>1.1962890625E-2</v>
      </c>
      <c r="C17">
        <v>1.1962890625E-2</v>
      </c>
      <c r="D17">
        <v>1.2290000000000001</v>
      </c>
      <c r="G17" s="1"/>
      <c r="H17" s="1"/>
      <c r="I17" s="1"/>
    </row>
    <row r="18" spans="1:9" x14ac:dyDescent="0.2">
      <c r="A18" t="s">
        <v>19</v>
      </c>
      <c r="B18">
        <v>1.1962890625E-2</v>
      </c>
      <c r="C18">
        <v>1.226806640625E-2</v>
      </c>
      <c r="D18" s="1">
        <v>1.1910000000000001</v>
      </c>
      <c r="G18" s="1"/>
      <c r="H18" s="1"/>
      <c r="I18" s="1"/>
    </row>
    <row r="19" spans="1:9" x14ac:dyDescent="0.2">
      <c r="A19" t="s">
        <v>19</v>
      </c>
      <c r="B19">
        <v>2.38037109375E-2</v>
      </c>
      <c r="C19">
        <v>1.35498046875E-2</v>
      </c>
      <c r="D19" s="1">
        <v>1.272</v>
      </c>
      <c r="G19" s="1"/>
      <c r="H19" s="1"/>
      <c r="I19" s="1"/>
    </row>
    <row r="20" spans="1:9" x14ac:dyDescent="0.2">
      <c r="A20" t="s">
        <v>19</v>
      </c>
      <c r="B20">
        <v>1.13525390625E-2</v>
      </c>
      <c r="C20">
        <v>1.385498046875E-2</v>
      </c>
      <c r="D20" s="1">
        <v>1.39</v>
      </c>
      <c r="G20" s="1"/>
      <c r="H20" s="1"/>
      <c r="I20" s="1"/>
    </row>
    <row r="21" spans="1:9" x14ac:dyDescent="0.2">
      <c r="A21" t="s">
        <v>25</v>
      </c>
      <c r="B21">
        <v>2.374267578125E-2</v>
      </c>
      <c r="C21">
        <v>1.568603515625E-2</v>
      </c>
      <c r="D21" s="1">
        <v>1.4970000000000001</v>
      </c>
      <c r="G21" s="1"/>
      <c r="H21" s="1"/>
      <c r="I21" s="1"/>
    </row>
    <row r="22" spans="1:9" x14ac:dyDescent="0.2">
      <c r="A22" t="s">
        <v>25</v>
      </c>
      <c r="B22">
        <v>1.26953125E-2</v>
      </c>
      <c r="C22">
        <v>1.46484375E-2</v>
      </c>
      <c r="D22" s="1">
        <v>1.393</v>
      </c>
      <c r="G22" s="1"/>
      <c r="H22" s="1"/>
      <c r="I22" s="1"/>
    </row>
    <row r="23" spans="1:9" x14ac:dyDescent="0.2">
      <c r="A23" t="s">
        <v>25</v>
      </c>
      <c r="B23">
        <v>1.202392578125E-2</v>
      </c>
      <c r="C23">
        <v>1.361083984375E-2</v>
      </c>
      <c r="D23" s="1">
        <v>1.29</v>
      </c>
      <c r="G23" s="1"/>
      <c r="H23" s="1"/>
      <c r="I23" s="1"/>
    </row>
    <row r="24" spans="1:9" x14ac:dyDescent="0.2">
      <c r="A24" t="s">
        <v>25</v>
      </c>
      <c r="B24">
        <v>2.35595703125E-2</v>
      </c>
      <c r="C24">
        <v>1.1962890625E-2</v>
      </c>
      <c r="D24" s="1">
        <v>1.23</v>
      </c>
      <c r="G24" s="1"/>
      <c r="H24" s="1"/>
      <c r="I24" s="1"/>
    </row>
    <row r="25" spans="1:9" x14ac:dyDescent="0.2">
      <c r="A25" t="s">
        <v>25</v>
      </c>
      <c r="B25">
        <v>1.165771484375E-2</v>
      </c>
      <c r="C25">
        <v>1.20849609375E-2</v>
      </c>
      <c r="D25" s="1">
        <v>1.242</v>
      </c>
      <c r="G25" s="1"/>
      <c r="H25" s="1"/>
      <c r="I25" s="1"/>
    </row>
    <row r="26" spans="1:9" x14ac:dyDescent="0.2">
      <c r="A26" t="s">
        <v>25</v>
      </c>
      <c r="B26">
        <v>1.171875E-2</v>
      </c>
      <c r="C26">
        <v>1.2939453125E-2</v>
      </c>
      <c r="D26" s="1">
        <v>1.218</v>
      </c>
      <c r="G26" s="1"/>
      <c r="H26" s="1"/>
      <c r="I26" s="1"/>
    </row>
    <row r="27" spans="1:9" x14ac:dyDescent="0.2">
      <c r="A27" t="s">
        <v>25</v>
      </c>
      <c r="B27">
        <v>2.532958984375E-2</v>
      </c>
      <c r="C27">
        <v>1.531982421875E-2</v>
      </c>
      <c r="D27" s="1">
        <v>1.4950000000000001</v>
      </c>
      <c r="G27" s="1"/>
      <c r="H27" s="1"/>
      <c r="I27" s="1"/>
    </row>
    <row r="28" spans="1:9" x14ac:dyDescent="0.2">
      <c r="A28" t="s">
        <v>25</v>
      </c>
      <c r="B28">
        <v>1.0986328125E-2</v>
      </c>
      <c r="C28">
        <v>1.287841796875E-2</v>
      </c>
      <c r="D28" s="1">
        <v>1.427</v>
      </c>
      <c r="G28" s="1"/>
      <c r="H28" s="1"/>
      <c r="I28" s="1"/>
    </row>
    <row r="29" spans="1:9" x14ac:dyDescent="0.2">
      <c r="A29" t="s">
        <v>25</v>
      </c>
      <c r="B29">
        <v>1.18408203125E-2</v>
      </c>
      <c r="C29">
        <v>1.4892578125E-2</v>
      </c>
      <c r="D29" s="1">
        <v>1.506</v>
      </c>
      <c r="G29" s="1"/>
      <c r="H29" s="1"/>
      <c r="I29" s="1"/>
    </row>
    <row r="30" spans="1:9" x14ac:dyDescent="0.2">
      <c r="A30" t="s">
        <v>25</v>
      </c>
      <c r="B30">
        <v>1.116943359375E-2</v>
      </c>
      <c r="C30">
        <v>1.251220703125E-2</v>
      </c>
      <c r="D30" s="1">
        <v>1.411</v>
      </c>
      <c r="G30" s="1"/>
      <c r="H30" s="1"/>
      <c r="I30" s="1"/>
    </row>
    <row r="31" spans="1:9" x14ac:dyDescent="0.2">
      <c r="A31" t="s">
        <v>20</v>
      </c>
      <c r="B31">
        <v>3.521728515625E-2</v>
      </c>
      <c r="C31">
        <v>2.667236328125E-2</v>
      </c>
      <c r="D31">
        <v>1.774</v>
      </c>
      <c r="G31" s="1"/>
      <c r="H31" s="1"/>
      <c r="I31" s="1"/>
    </row>
    <row r="32" spans="1:9" x14ac:dyDescent="0.2">
      <c r="A32" t="s">
        <v>20</v>
      </c>
      <c r="B32">
        <v>3.23486328125E-2</v>
      </c>
      <c r="C32">
        <v>2.28271484375E-2</v>
      </c>
      <c r="D32">
        <v>1.722</v>
      </c>
      <c r="G32" s="1"/>
      <c r="H32" s="1"/>
      <c r="I32" s="1"/>
    </row>
    <row r="33" spans="1:9" x14ac:dyDescent="0.2">
      <c r="A33" t="s">
        <v>20</v>
      </c>
      <c r="B33">
        <v>2.447509765625E-2</v>
      </c>
      <c r="C33">
        <v>1.837158203125E-2</v>
      </c>
      <c r="D33">
        <v>1.6519999999999999</v>
      </c>
      <c r="G33" s="1"/>
      <c r="H33" s="1"/>
      <c r="I33" s="1"/>
    </row>
    <row r="34" spans="1:9" x14ac:dyDescent="0.2">
      <c r="A34" t="s">
        <v>20</v>
      </c>
      <c r="B34">
        <v>1.202392578125E-2</v>
      </c>
      <c r="C34">
        <v>1.7578125E-2</v>
      </c>
      <c r="D34">
        <v>1.649</v>
      </c>
      <c r="G34" s="1"/>
      <c r="H34" s="1"/>
      <c r="I34" s="1"/>
    </row>
    <row r="35" spans="1:9" x14ac:dyDescent="0.2">
      <c r="A35" t="s">
        <v>20</v>
      </c>
      <c r="B35">
        <v>2.52685546875E-2</v>
      </c>
      <c r="C35">
        <v>1.849365234375E-2</v>
      </c>
      <c r="D35">
        <v>1.677</v>
      </c>
      <c r="G35" s="1"/>
      <c r="H35" s="1"/>
      <c r="I35" s="1"/>
    </row>
    <row r="36" spans="1:9" x14ac:dyDescent="0.2">
      <c r="A36" t="s">
        <v>20</v>
      </c>
      <c r="B36">
        <v>2.374267578125E-2</v>
      </c>
      <c r="C36">
        <v>1.861572265625E-2</v>
      </c>
      <c r="D36">
        <v>1.81</v>
      </c>
      <c r="G36" s="1"/>
      <c r="H36" s="1"/>
      <c r="I36" s="1"/>
    </row>
    <row r="37" spans="1:9" x14ac:dyDescent="0.2">
      <c r="A37" t="s">
        <v>20</v>
      </c>
      <c r="B37">
        <v>1.15966796875E-2</v>
      </c>
      <c r="C37">
        <v>1.67236328125E-2</v>
      </c>
      <c r="D37">
        <v>1.714</v>
      </c>
      <c r="G37" s="1"/>
      <c r="H37" s="1"/>
      <c r="I37" s="1"/>
    </row>
    <row r="38" spans="1:9" x14ac:dyDescent="0.2">
      <c r="A38" t="s">
        <v>20</v>
      </c>
      <c r="B38">
        <v>2.3681640625E-2</v>
      </c>
      <c r="C38">
        <v>1.763916015625E-2</v>
      </c>
      <c r="D38">
        <v>1.6559999999999999</v>
      </c>
      <c r="G38" s="1"/>
      <c r="H38" s="1"/>
      <c r="I38" s="1"/>
    </row>
    <row r="39" spans="1:9" x14ac:dyDescent="0.2">
      <c r="A39" t="s">
        <v>20</v>
      </c>
      <c r="B39">
        <v>2.520751953125E-2</v>
      </c>
      <c r="C39">
        <v>1.91650390625E-2</v>
      </c>
      <c r="D39">
        <v>1.7250000000000001</v>
      </c>
      <c r="G39" s="1"/>
      <c r="H39" s="1"/>
      <c r="I39" s="1"/>
    </row>
    <row r="40" spans="1:9" x14ac:dyDescent="0.2">
      <c r="A40" t="s">
        <v>20</v>
      </c>
      <c r="B40">
        <v>2.337646484375E-2</v>
      </c>
      <c r="C40">
        <v>1.74560546875E-2</v>
      </c>
      <c r="D40">
        <v>1.84</v>
      </c>
      <c r="G40" s="1"/>
      <c r="H40" s="1"/>
      <c r="I40" s="1"/>
    </row>
    <row r="41" spans="1:9" x14ac:dyDescent="0.2">
      <c r="A41" t="s">
        <v>22</v>
      </c>
      <c r="B41">
        <v>1.153564453125E-2</v>
      </c>
      <c r="C41">
        <v>1.287841796875E-2</v>
      </c>
      <c r="D41">
        <v>1.3759999999999999</v>
      </c>
      <c r="G41" s="1"/>
      <c r="H41" s="1"/>
      <c r="I41" s="1"/>
    </row>
    <row r="42" spans="1:9" x14ac:dyDescent="0.2">
      <c r="A42" t="s">
        <v>22</v>
      </c>
      <c r="B42">
        <v>2.44140625E-2</v>
      </c>
      <c r="C42">
        <v>1.715087890625E-2</v>
      </c>
      <c r="D42">
        <v>1.5209999999999999</v>
      </c>
      <c r="G42" s="1"/>
      <c r="H42" s="1"/>
      <c r="I42" s="1"/>
    </row>
    <row r="43" spans="1:9" x14ac:dyDescent="0.2">
      <c r="A43" t="s">
        <v>22</v>
      </c>
      <c r="B43">
        <v>1.226806640625E-2</v>
      </c>
      <c r="C43">
        <v>1.3916015625E-2</v>
      </c>
      <c r="D43">
        <v>1.3360000000000001</v>
      </c>
      <c r="G43" s="1"/>
      <c r="H43" s="1"/>
      <c r="I43" s="1"/>
    </row>
    <row r="44" spans="1:9" x14ac:dyDescent="0.2">
      <c r="A44" t="s">
        <v>22</v>
      </c>
      <c r="B44">
        <v>1.13525390625E-2</v>
      </c>
      <c r="C44">
        <v>1.30615234375E-2</v>
      </c>
      <c r="D44">
        <v>1.397</v>
      </c>
      <c r="G44" s="1"/>
      <c r="H44" s="1"/>
      <c r="I44" s="1"/>
    </row>
    <row r="45" spans="1:9" x14ac:dyDescent="0.2">
      <c r="A45" t="s">
        <v>22</v>
      </c>
      <c r="B45">
        <v>1.123046875E-2</v>
      </c>
      <c r="C45">
        <v>1.239013671875E-2</v>
      </c>
      <c r="D45">
        <v>1.238</v>
      </c>
      <c r="G45" s="1"/>
      <c r="H45" s="1"/>
      <c r="I45" s="1"/>
    </row>
    <row r="46" spans="1:9" x14ac:dyDescent="0.2">
      <c r="A46" t="s">
        <v>22</v>
      </c>
      <c r="B46">
        <v>1.3427734375E-2</v>
      </c>
      <c r="C46">
        <v>1.434326171875E-2</v>
      </c>
      <c r="D46">
        <v>1.2230000000000001</v>
      </c>
      <c r="G46" s="1"/>
      <c r="H46" s="1"/>
      <c r="I46" s="1"/>
    </row>
    <row r="47" spans="1:9" x14ac:dyDescent="0.2">
      <c r="A47" t="s">
        <v>22</v>
      </c>
      <c r="B47">
        <v>1.23291015625E-2</v>
      </c>
      <c r="C47">
        <v>1.422119140625E-2</v>
      </c>
      <c r="D47">
        <v>1.3720000000000001</v>
      </c>
      <c r="G47" s="1"/>
      <c r="H47" s="1"/>
      <c r="I47" s="1"/>
    </row>
    <row r="48" spans="1:9" x14ac:dyDescent="0.2">
      <c r="A48" t="s">
        <v>22</v>
      </c>
      <c r="B48">
        <v>2.38037109375E-2</v>
      </c>
      <c r="C48">
        <v>1.300048828125E-2</v>
      </c>
      <c r="D48">
        <v>1.27</v>
      </c>
      <c r="G48" s="1"/>
      <c r="H48" s="1"/>
      <c r="I48" s="1"/>
    </row>
    <row r="49" spans="1:9" x14ac:dyDescent="0.2">
      <c r="A49" t="s">
        <v>22</v>
      </c>
      <c r="B49">
        <v>1.251220703125E-2</v>
      </c>
      <c r="C49">
        <v>1.50146484375E-2</v>
      </c>
      <c r="D49">
        <v>1.359</v>
      </c>
      <c r="G49" s="1"/>
      <c r="H49" s="1"/>
      <c r="I49" s="1"/>
    </row>
    <row r="50" spans="1:9" x14ac:dyDescent="0.2">
      <c r="A50" t="s">
        <v>22</v>
      </c>
      <c r="B50">
        <v>1.20849609375E-2</v>
      </c>
      <c r="C50">
        <v>1.202392578125E-2</v>
      </c>
      <c r="D50">
        <v>1.216</v>
      </c>
      <c r="G50" s="1"/>
      <c r="H50" s="1"/>
      <c r="I50" s="1"/>
    </row>
    <row r="51" spans="1:9" x14ac:dyDescent="0.2">
      <c r="A51" t="s">
        <v>23</v>
      </c>
      <c r="B51">
        <v>1.03759765625E-2</v>
      </c>
      <c r="C51">
        <v>1.416015625E-2</v>
      </c>
      <c r="D51">
        <v>1.5720000000000001</v>
      </c>
      <c r="G51" s="1"/>
      <c r="H51" s="1"/>
      <c r="I51" s="1"/>
    </row>
    <row r="52" spans="1:9" x14ac:dyDescent="0.2">
      <c r="A52" t="s">
        <v>23</v>
      </c>
      <c r="B52">
        <v>2.294921875E-2</v>
      </c>
      <c r="C52">
        <v>1.46484375E-2</v>
      </c>
      <c r="D52">
        <v>1.52</v>
      </c>
      <c r="G52" s="1"/>
      <c r="H52" s="1"/>
      <c r="I52" s="1"/>
    </row>
    <row r="53" spans="1:9" x14ac:dyDescent="0.2">
      <c r="A53" t="s">
        <v>23</v>
      </c>
      <c r="B53">
        <v>1.080322265625E-2</v>
      </c>
      <c r="C53">
        <v>1.251220703125E-2</v>
      </c>
      <c r="D53">
        <v>1.355</v>
      </c>
      <c r="G53" s="1"/>
      <c r="H53" s="1"/>
      <c r="I53" s="1"/>
    </row>
    <row r="54" spans="1:9" x14ac:dyDescent="0.2">
      <c r="A54" t="s">
        <v>23</v>
      </c>
      <c r="B54">
        <v>1.11083984375E-2</v>
      </c>
      <c r="C54">
        <v>1.33056640625E-2</v>
      </c>
      <c r="D54">
        <v>1.429</v>
      </c>
      <c r="G54" s="1"/>
      <c r="H54" s="1"/>
      <c r="I54" s="1"/>
    </row>
    <row r="55" spans="1:9" x14ac:dyDescent="0.2">
      <c r="A55" t="s">
        <v>23</v>
      </c>
      <c r="B55">
        <v>1.025390625E-2</v>
      </c>
      <c r="C55">
        <v>1.37939453125E-2</v>
      </c>
      <c r="D55">
        <v>1.4710000000000001</v>
      </c>
      <c r="G55" s="1"/>
      <c r="H55" s="1"/>
      <c r="I55" s="1"/>
    </row>
    <row r="56" spans="1:9" x14ac:dyDescent="0.2">
      <c r="A56" t="s">
        <v>23</v>
      </c>
      <c r="B56">
        <v>1.20849609375E-2</v>
      </c>
      <c r="C56">
        <v>1.2451171875E-2</v>
      </c>
      <c r="D56">
        <v>1.272</v>
      </c>
      <c r="G56" s="1"/>
      <c r="H56" s="1"/>
      <c r="I56" s="1"/>
    </row>
    <row r="57" spans="1:9" x14ac:dyDescent="0.2">
      <c r="A57" t="s">
        <v>23</v>
      </c>
      <c r="B57">
        <v>2.301025390625E-2</v>
      </c>
      <c r="C57">
        <v>1.57470703125E-2</v>
      </c>
      <c r="D57">
        <v>1.5609999999999999</v>
      </c>
      <c r="G57" s="1"/>
      <c r="H57" s="1"/>
      <c r="I57" s="1"/>
    </row>
    <row r="58" spans="1:9" x14ac:dyDescent="0.2">
      <c r="A58" t="s">
        <v>23</v>
      </c>
      <c r="B58">
        <v>1.104736328125E-2</v>
      </c>
      <c r="C58">
        <v>1.190185546875E-2</v>
      </c>
      <c r="D58">
        <v>1.3320000000000001</v>
      </c>
      <c r="G58" s="1"/>
      <c r="H58" s="1"/>
      <c r="I58" s="1"/>
    </row>
    <row r="59" spans="1:9" x14ac:dyDescent="0.2">
      <c r="A59" t="s">
        <v>23</v>
      </c>
      <c r="B59">
        <v>2.276611328125E-2</v>
      </c>
      <c r="C59">
        <v>1.324462890625E-2</v>
      </c>
      <c r="D59">
        <v>1.3420000000000001</v>
      </c>
      <c r="G59" s="1"/>
      <c r="H59" s="1"/>
      <c r="I59" s="1"/>
    </row>
    <row r="60" spans="1:9" x14ac:dyDescent="0.2">
      <c r="A60" t="s">
        <v>23</v>
      </c>
      <c r="B60">
        <v>1.1474609375E-2</v>
      </c>
      <c r="C60">
        <v>1.416015625E-2</v>
      </c>
      <c r="D60">
        <v>1.417</v>
      </c>
      <c r="G60" s="1"/>
      <c r="H60" s="1"/>
      <c r="I60" s="1"/>
    </row>
    <row r="61" spans="1:9" x14ac:dyDescent="0.2">
      <c r="A61" t="s">
        <v>21</v>
      </c>
      <c r="B61">
        <v>2.30712890625E-2</v>
      </c>
      <c r="C61">
        <v>1.507568359375E-2</v>
      </c>
      <c r="D61" s="1">
        <v>1.587</v>
      </c>
      <c r="G61" s="1"/>
      <c r="H61" s="1"/>
      <c r="I61" s="1"/>
    </row>
    <row r="62" spans="1:9" x14ac:dyDescent="0.2">
      <c r="A62" t="s">
        <v>21</v>
      </c>
      <c r="B62">
        <v>9.58251953125E-3</v>
      </c>
      <c r="C62">
        <v>1.28173828125E-2</v>
      </c>
      <c r="D62" s="1">
        <v>1.4430000000000001</v>
      </c>
      <c r="G62" s="1"/>
      <c r="H62" s="1"/>
      <c r="I62" s="1"/>
    </row>
    <row r="63" spans="1:9" x14ac:dyDescent="0.2">
      <c r="A63" t="s">
        <v>21</v>
      </c>
      <c r="B63">
        <v>2.38037109375E-2</v>
      </c>
      <c r="C63">
        <v>1.513671875E-2</v>
      </c>
      <c r="D63" s="1">
        <v>1.5609999999999999</v>
      </c>
      <c r="G63" s="1"/>
      <c r="H63" s="1"/>
      <c r="I63" s="1"/>
    </row>
    <row r="64" spans="1:9" x14ac:dyDescent="0.2">
      <c r="A64" t="s">
        <v>21</v>
      </c>
      <c r="B64">
        <v>9.33837890625E-3</v>
      </c>
      <c r="C64">
        <v>1.30615234375E-2</v>
      </c>
      <c r="D64" s="1">
        <v>1.45</v>
      </c>
      <c r="G64" s="1"/>
      <c r="H64" s="1"/>
      <c r="I64" s="1"/>
    </row>
    <row r="65" spans="1:9" x14ac:dyDescent="0.2">
      <c r="A65" t="s">
        <v>21</v>
      </c>
      <c r="B65">
        <v>1.226806640625E-2</v>
      </c>
      <c r="C65">
        <v>1.23291015625E-2</v>
      </c>
      <c r="D65" s="1">
        <v>1.296</v>
      </c>
      <c r="G65" s="1"/>
      <c r="H65" s="1"/>
      <c r="I65" s="1"/>
    </row>
    <row r="66" spans="1:9" x14ac:dyDescent="0.2">
      <c r="A66" t="s">
        <v>21</v>
      </c>
      <c r="B66">
        <v>2.349853515625E-2</v>
      </c>
      <c r="C66">
        <v>1.416015625E-2</v>
      </c>
      <c r="D66" s="1">
        <v>1.3959999999999999</v>
      </c>
      <c r="G66" s="1"/>
      <c r="H66" s="1"/>
      <c r="I66" s="1"/>
    </row>
    <row r="67" spans="1:9" x14ac:dyDescent="0.2">
      <c r="A67" t="s">
        <v>21</v>
      </c>
      <c r="B67">
        <v>1.1474609375E-2</v>
      </c>
      <c r="C67">
        <v>1.300048828125E-2</v>
      </c>
      <c r="D67" s="1">
        <v>1.292</v>
      </c>
      <c r="G67" s="1"/>
      <c r="H67" s="1"/>
      <c r="I67" s="1"/>
    </row>
    <row r="68" spans="1:9" x14ac:dyDescent="0.2">
      <c r="A68" t="s">
        <v>21</v>
      </c>
      <c r="B68">
        <v>1.177978515625E-2</v>
      </c>
      <c r="C68">
        <v>1.318359375E-2</v>
      </c>
      <c r="D68" s="1">
        <v>1.345</v>
      </c>
      <c r="G68" s="1"/>
      <c r="H68" s="1"/>
      <c r="I68" s="1"/>
    </row>
    <row r="69" spans="1:9" x14ac:dyDescent="0.2">
      <c r="A69" t="s">
        <v>21</v>
      </c>
      <c r="B69">
        <v>2.30712890625E-2</v>
      </c>
      <c r="C69">
        <v>1.446533203125E-2</v>
      </c>
      <c r="D69" s="1">
        <v>1.4</v>
      </c>
      <c r="G69" s="1"/>
      <c r="H69" s="1"/>
      <c r="I69" s="1"/>
    </row>
    <row r="70" spans="1:9" x14ac:dyDescent="0.2">
      <c r="A70" t="s">
        <v>21</v>
      </c>
      <c r="B70">
        <v>1.104736328125E-2</v>
      </c>
      <c r="C70">
        <v>1.385498046875E-2</v>
      </c>
      <c r="D70" s="1">
        <v>1.337</v>
      </c>
      <c r="G70" s="1"/>
      <c r="H70" s="1"/>
      <c r="I70" s="1"/>
    </row>
    <row r="71" spans="1:9" x14ac:dyDescent="0.2">
      <c r="A71" t="s">
        <v>21</v>
      </c>
      <c r="B71">
        <v>2.24609375E-2</v>
      </c>
      <c r="C71">
        <v>1.3671875E-2</v>
      </c>
      <c r="D71" s="1">
        <v>1.5680000000000001</v>
      </c>
      <c r="G71" s="1"/>
      <c r="H71" s="1"/>
      <c r="I71" s="1"/>
    </row>
    <row r="72" spans="1:9" x14ac:dyDescent="0.2">
      <c r="A72" t="s">
        <v>21</v>
      </c>
      <c r="B72">
        <v>9.46044921875E-3</v>
      </c>
      <c r="C72">
        <v>1.141357421875E-2</v>
      </c>
      <c r="D72" s="1">
        <v>1.403</v>
      </c>
      <c r="G72" s="1"/>
      <c r="H72" s="1"/>
      <c r="I72" s="1"/>
    </row>
    <row r="73" spans="1:9" x14ac:dyDescent="0.2">
      <c r="A73" t="s">
        <v>21</v>
      </c>
      <c r="B73">
        <v>9.94873046875E-3</v>
      </c>
      <c r="C73">
        <v>1.165771484375E-2</v>
      </c>
      <c r="D73" s="1">
        <v>1.5149999999999999</v>
      </c>
      <c r="G73" s="1"/>
      <c r="H73" s="1"/>
      <c r="I73" s="1"/>
    </row>
    <row r="74" spans="1:9" x14ac:dyDescent="0.2">
      <c r="A74" t="s">
        <v>21</v>
      </c>
      <c r="B74">
        <v>9.33837890625E-3</v>
      </c>
      <c r="C74">
        <v>1.312255859375E-2</v>
      </c>
      <c r="D74" s="1">
        <v>1.6020000000000001</v>
      </c>
      <c r="G74" s="1"/>
      <c r="H74" s="1"/>
      <c r="I74" s="1"/>
    </row>
    <row r="75" spans="1:9" x14ac:dyDescent="0.2">
      <c r="A75" t="s">
        <v>21</v>
      </c>
      <c r="B75">
        <v>2.2216796875E-2</v>
      </c>
      <c r="C75">
        <v>1.361083984375E-2</v>
      </c>
      <c r="D75" s="1">
        <v>1.518</v>
      </c>
      <c r="G75" s="1"/>
      <c r="H75" s="1"/>
      <c r="I75" s="1"/>
    </row>
    <row r="76" spans="1:9" x14ac:dyDescent="0.2">
      <c r="A76" t="s">
        <v>21</v>
      </c>
      <c r="B76">
        <v>9.94873046875E-3</v>
      </c>
      <c r="C76">
        <v>1.06201171875E-2</v>
      </c>
      <c r="D76" s="1">
        <v>1.361</v>
      </c>
      <c r="G76" s="1"/>
      <c r="H76" s="1"/>
      <c r="I76" s="1"/>
    </row>
    <row r="77" spans="1:9" x14ac:dyDescent="0.2">
      <c r="A77" t="s">
        <v>21</v>
      </c>
      <c r="B77">
        <v>1.031494140625E-2</v>
      </c>
      <c r="C77">
        <v>1.2451171875E-2</v>
      </c>
      <c r="D77" s="1">
        <v>1.421</v>
      </c>
      <c r="G77" s="1"/>
      <c r="H77" s="1"/>
      <c r="I77" s="1"/>
    </row>
    <row r="78" spans="1:9" x14ac:dyDescent="0.2">
      <c r="A78" t="s">
        <v>21</v>
      </c>
      <c r="B78">
        <v>9.46044921875E-3</v>
      </c>
      <c r="C78">
        <v>1.031494140625E-2</v>
      </c>
      <c r="D78" s="1">
        <v>1.2789999999999999</v>
      </c>
      <c r="G78" s="1"/>
      <c r="H78" s="1"/>
      <c r="I78" s="1"/>
    </row>
    <row r="79" spans="1:9" x14ac:dyDescent="0.2">
      <c r="A79" t="s">
        <v>21</v>
      </c>
      <c r="B79">
        <v>1.03759765625E-2</v>
      </c>
      <c r="C79">
        <v>1.13525390625E-2</v>
      </c>
      <c r="D79" s="1">
        <v>1.3460000000000001</v>
      </c>
      <c r="G79" s="1"/>
      <c r="H79" s="1"/>
      <c r="I79" s="1"/>
    </row>
    <row r="80" spans="1:9" x14ac:dyDescent="0.2">
      <c r="A80" t="s">
        <v>21</v>
      </c>
      <c r="B80">
        <v>1.092529296875E-2</v>
      </c>
      <c r="C80">
        <v>1.416015625E-2</v>
      </c>
      <c r="D80" s="1">
        <v>1.4119999999999999</v>
      </c>
      <c r="G80" s="1"/>
      <c r="H80" s="1"/>
      <c r="I80" s="1"/>
    </row>
    <row r="81" spans="1:9" x14ac:dyDescent="0.2">
      <c r="A81" t="s">
        <v>21</v>
      </c>
      <c r="B81">
        <v>10.4237060546875</v>
      </c>
      <c r="C81">
        <v>8.43707275390625</v>
      </c>
      <c r="D81">
        <v>860.84799999999996</v>
      </c>
      <c r="G81" s="1"/>
      <c r="H81" s="1"/>
      <c r="I81" s="1"/>
    </row>
    <row r="82" spans="1:9" x14ac:dyDescent="0.2">
      <c r="A82" t="s">
        <v>21</v>
      </c>
      <c r="B82">
        <v>1.796875</v>
      </c>
      <c r="C82">
        <v>1.498779296875</v>
      </c>
      <c r="D82">
        <v>131.12299999999999</v>
      </c>
      <c r="G82" s="1"/>
      <c r="H82" s="1"/>
      <c r="I82" s="1"/>
    </row>
    <row r="83" spans="1:9" x14ac:dyDescent="0.2">
      <c r="A83" t="s">
        <v>21</v>
      </c>
      <c r="B83">
        <v>9.54742431640625</v>
      </c>
      <c r="C83">
        <v>7.8297119140625</v>
      </c>
      <c r="D83">
        <v>754.00199999999995</v>
      </c>
      <c r="G83" s="1"/>
      <c r="H83" s="1"/>
      <c r="I83" s="1"/>
    </row>
    <row r="84" spans="1:9" x14ac:dyDescent="0.2">
      <c r="A84" t="s">
        <v>21</v>
      </c>
      <c r="B84">
        <v>2.68975830078125</v>
      </c>
      <c r="C84">
        <v>2.22760009765625</v>
      </c>
      <c r="D84">
        <v>199.62899999999999</v>
      </c>
      <c r="G84" s="1"/>
      <c r="H84" s="1"/>
      <c r="I84" s="1"/>
    </row>
    <row r="85" spans="1:9" x14ac:dyDescent="0.2">
      <c r="A85" t="s">
        <v>21</v>
      </c>
      <c r="B85">
        <v>10.0693359375</v>
      </c>
      <c r="C85">
        <v>8.23590087890625</v>
      </c>
      <c r="D85">
        <v>806.01900000000001</v>
      </c>
      <c r="G85" s="1"/>
      <c r="H85" s="1"/>
      <c r="I85" s="1"/>
    </row>
    <row r="86" spans="1:9" x14ac:dyDescent="0.2">
      <c r="A86" t="s">
        <v>21</v>
      </c>
      <c r="B86">
        <v>10.5464477539062</v>
      </c>
      <c r="C86">
        <v>8.74273681640625</v>
      </c>
      <c r="D86">
        <v>816.90800000000002</v>
      </c>
      <c r="G86" s="1"/>
      <c r="H86" s="1"/>
      <c r="I86" s="1"/>
    </row>
    <row r="87" spans="1:9" x14ac:dyDescent="0.2">
      <c r="A87" t="s">
        <v>21</v>
      </c>
      <c r="B87">
        <v>9.896240234375</v>
      </c>
      <c r="C87">
        <v>8.14111328125</v>
      </c>
      <c r="D87">
        <v>805.50099999999998</v>
      </c>
      <c r="G87" s="1"/>
      <c r="H87" s="1"/>
      <c r="I87" s="1"/>
    </row>
    <row r="88" spans="1:9" x14ac:dyDescent="0.2">
      <c r="A88" t="s">
        <v>21</v>
      </c>
      <c r="B88">
        <v>10.0784912109375</v>
      </c>
      <c r="C88">
        <v>8.29022216796875</v>
      </c>
      <c r="D88">
        <v>807.33399999999995</v>
      </c>
      <c r="G88" s="1"/>
      <c r="H88" s="1"/>
      <c r="I88" s="1"/>
    </row>
    <row r="89" spans="1:9" x14ac:dyDescent="0.2">
      <c r="A89" t="s">
        <v>21</v>
      </c>
      <c r="B89">
        <v>9.99786376953125</v>
      </c>
      <c r="C89">
        <v>8.2274169921875</v>
      </c>
      <c r="D89">
        <v>808.39400000000001</v>
      </c>
      <c r="G89" s="1"/>
      <c r="H89" s="1"/>
      <c r="I89" s="1"/>
    </row>
    <row r="90" spans="1:9" x14ac:dyDescent="0.2">
      <c r="A90" t="s">
        <v>21</v>
      </c>
      <c r="B90">
        <v>9.962158203125</v>
      </c>
      <c r="C90">
        <v>8.2052001953125</v>
      </c>
      <c r="D90">
        <v>806.1</v>
      </c>
      <c r="G90" s="1"/>
      <c r="H90" s="1"/>
      <c r="I90" s="1"/>
    </row>
    <row r="91" spans="1:9" x14ac:dyDescent="0.2">
      <c r="A91" t="s">
        <v>28</v>
      </c>
      <c r="B91">
        <v>2.30712890625E-2</v>
      </c>
      <c r="C91">
        <v>1.85546875E-2</v>
      </c>
      <c r="D91" s="1">
        <v>1.843</v>
      </c>
      <c r="G91" s="1"/>
      <c r="H91" s="1"/>
      <c r="I91" s="1"/>
    </row>
    <row r="92" spans="1:9" x14ac:dyDescent="0.2">
      <c r="A92" t="s">
        <v>28</v>
      </c>
      <c r="B92">
        <v>2.30712890625E-2</v>
      </c>
      <c r="C92">
        <v>1.7333984375E-2</v>
      </c>
      <c r="D92" s="1">
        <v>1.7709999999999999</v>
      </c>
      <c r="G92" s="1"/>
      <c r="H92" s="1"/>
      <c r="I92" s="1"/>
    </row>
    <row r="93" spans="1:9" x14ac:dyDescent="0.2">
      <c r="A93" t="s">
        <v>28</v>
      </c>
      <c r="B93">
        <v>1.043701171875E-2</v>
      </c>
      <c r="C93">
        <v>1.708984375E-2</v>
      </c>
      <c r="D93" s="1">
        <v>1.7470000000000001</v>
      </c>
      <c r="G93" s="1"/>
      <c r="H93" s="1"/>
      <c r="I93" s="1"/>
    </row>
    <row r="94" spans="1:9" x14ac:dyDescent="0.2">
      <c r="A94" t="s">
        <v>28</v>
      </c>
      <c r="B94">
        <v>2.42919921875E-2</v>
      </c>
      <c r="C94">
        <v>1.8798828125E-2</v>
      </c>
      <c r="D94" s="1">
        <v>1.758</v>
      </c>
      <c r="G94" s="1"/>
      <c r="H94" s="1"/>
      <c r="I94" s="1"/>
    </row>
    <row r="95" spans="1:9" x14ac:dyDescent="0.2">
      <c r="A95" t="s">
        <v>28</v>
      </c>
      <c r="B95">
        <v>2.349853515625E-2</v>
      </c>
      <c r="C95">
        <v>1.641845703125E-2</v>
      </c>
      <c r="D95" s="1">
        <v>1.7110000000000001</v>
      </c>
      <c r="G95" s="1"/>
      <c r="H95" s="1"/>
      <c r="I95" s="1"/>
    </row>
    <row r="96" spans="1:9" x14ac:dyDescent="0.2">
      <c r="A96" t="s">
        <v>28</v>
      </c>
      <c r="B96">
        <v>2.191162109375E-2</v>
      </c>
      <c r="C96">
        <v>1.629638671875E-2</v>
      </c>
      <c r="D96" s="1">
        <v>1.7230000000000001</v>
      </c>
      <c r="G96" s="1"/>
      <c r="H96" s="1"/>
      <c r="I96" s="1"/>
    </row>
    <row r="97" spans="1:9" x14ac:dyDescent="0.2">
      <c r="A97" t="s">
        <v>28</v>
      </c>
      <c r="B97">
        <v>1.123046875E-2</v>
      </c>
      <c r="C97">
        <v>1.66015625E-2</v>
      </c>
      <c r="D97" s="1">
        <v>1.6910000000000001</v>
      </c>
      <c r="G97" s="1"/>
      <c r="H97" s="1"/>
      <c r="I97" s="1"/>
    </row>
    <row r="98" spans="1:9" x14ac:dyDescent="0.2">
      <c r="A98" t="s">
        <v>28</v>
      </c>
      <c r="B98">
        <v>2.3681640625E-2</v>
      </c>
      <c r="C98">
        <v>1.708984375E-2</v>
      </c>
      <c r="D98" s="1">
        <v>1.61</v>
      </c>
      <c r="G98" s="1"/>
      <c r="H98" s="1"/>
      <c r="I98" s="1"/>
    </row>
    <row r="99" spans="1:9" x14ac:dyDescent="0.2">
      <c r="A99" t="s">
        <v>28</v>
      </c>
      <c r="B99">
        <v>2.325439453125E-2</v>
      </c>
      <c r="C99">
        <v>1.6845703125E-2</v>
      </c>
      <c r="D99" s="1">
        <v>1.716</v>
      </c>
      <c r="G99" s="1"/>
      <c r="H99" s="1"/>
      <c r="I99" s="1"/>
    </row>
    <row r="100" spans="1:9" x14ac:dyDescent="0.2">
      <c r="A100" t="s">
        <v>28</v>
      </c>
      <c r="B100">
        <v>1.104736328125E-2</v>
      </c>
      <c r="C100">
        <v>1.629638671875E-2</v>
      </c>
      <c r="D100" s="1">
        <v>1.671</v>
      </c>
      <c r="G100" s="1"/>
      <c r="H100" s="1"/>
      <c r="I100" s="1"/>
    </row>
    <row r="101" spans="1:9" x14ac:dyDescent="0.2">
      <c r="A101" t="s">
        <v>27</v>
      </c>
      <c r="B101">
        <v>2.362060546875E-2</v>
      </c>
      <c r="C101">
        <v>2.0263671875E-2</v>
      </c>
      <c r="D101" s="1">
        <v>1.992</v>
      </c>
    </row>
    <row r="102" spans="1:9" x14ac:dyDescent="0.2">
      <c r="A102" t="s">
        <v>27</v>
      </c>
      <c r="B102">
        <v>2.264404296875E-2</v>
      </c>
      <c r="C102">
        <v>1.739501953125E-2</v>
      </c>
      <c r="D102" s="1">
        <v>1.8460000000000001</v>
      </c>
    </row>
    <row r="103" spans="1:9" x14ac:dyDescent="0.2">
      <c r="A103" t="s">
        <v>27</v>
      </c>
      <c r="B103">
        <v>1.1962890625E-2</v>
      </c>
      <c r="C103">
        <v>1.812744140625E-2</v>
      </c>
      <c r="D103" s="1">
        <v>1.7669999999999999</v>
      </c>
    </row>
    <row r="104" spans="1:9" x14ac:dyDescent="0.2">
      <c r="A104" t="s">
        <v>27</v>
      </c>
      <c r="B104">
        <v>2.435302734375E-2</v>
      </c>
      <c r="C104">
        <v>1.837158203125E-2</v>
      </c>
      <c r="D104" s="1">
        <v>1.7509999999999999</v>
      </c>
    </row>
    <row r="105" spans="1:9" x14ac:dyDescent="0.2">
      <c r="A105" t="s">
        <v>27</v>
      </c>
      <c r="B105">
        <v>2.301025390625E-2</v>
      </c>
      <c r="C105">
        <v>1.800537109375E-2</v>
      </c>
      <c r="D105" s="1">
        <v>1.738</v>
      </c>
    </row>
    <row r="106" spans="1:9" x14ac:dyDescent="0.2">
      <c r="A106" t="s">
        <v>27</v>
      </c>
      <c r="B106">
        <v>2.392578125E-2</v>
      </c>
      <c r="C106">
        <v>1.86767578125E-2</v>
      </c>
      <c r="D106" s="1">
        <v>1.82</v>
      </c>
    </row>
    <row r="107" spans="1:9" x14ac:dyDescent="0.2">
      <c r="A107" t="s">
        <v>27</v>
      </c>
      <c r="B107">
        <v>2.3681640625E-2</v>
      </c>
      <c r="C107">
        <v>1.751708984375E-2</v>
      </c>
      <c r="D107">
        <v>1.8420000000000001</v>
      </c>
    </row>
    <row r="108" spans="1:9" x14ac:dyDescent="0.2">
      <c r="A108" t="s">
        <v>27</v>
      </c>
      <c r="B108">
        <v>1.13525390625E-2</v>
      </c>
      <c r="C108">
        <v>1.806640625E-2</v>
      </c>
      <c r="D108" s="1">
        <v>1.79</v>
      </c>
    </row>
    <row r="109" spans="1:9" x14ac:dyDescent="0.2">
      <c r="A109" t="s">
        <v>27</v>
      </c>
      <c r="B109">
        <v>2.294921875E-2</v>
      </c>
      <c r="C109">
        <v>1.611328125E-2</v>
      </c>
      <c r="D109" s="1">
        <v>1.7589999999999999</v>
      </c>
    </row>
    <row r="110" spans="1:9" x14ac:dyDescent="0.2">
      <c r="A110" t="s">
        <v>27</v>
      </c>
      <c r="B110">
        <v>2.33154296875E-2</v>
      </c>
      <c r="C110">
        <v>1.708984375E-2</v>
      </c>
      <c r="D110" s="1">
        <v>1.728</v>
      </c>
    </row>
    <row r="111" spans="1:9" x14ac:dyDescent="0.2">
      <c r="A111" t="s">
        <v>24</v>
      </c>
      <c r="B111">
        <v>2.386474609375E-2</v>
      </c>
      <c r="C111">
        <v>1.605224609375E-2</v>
      </c>
      <c r="D111" s="1">
        <v>1.5609999999999999</v>
      </c>
    </row>
    <row r="112" spans="1:9" x14ac:dyDescent="0.2">
      <c r="A112" t="s">
        <v>24</v>
      </c>
      <c r="B112">
        <v>1.171875E-2</v>
      </c>
      <c r="C112">
        <v>1.30615234375E-2</v>
      </c>
      <c r="D112" s="1">
        <v>1.371</v>
      </c>
    </row>
    <row r="113" spans="1:4" x14ac:dyDescent="0.2">
      <c r="A113" t="s">
        <v>24</v>
      </c>
      <c r="B113">
        <v>1.123046875E-2</v>
      </c>
      <c r="C113">
        <v>1.446533203125E-2</v>
      </c>
      <c r="D113" s="1">
        <v>1.5469999999999999</v>
      </c>
    </row>
    <row r="114" spans="1:4" x14ac:dyDescent="0.2">
      <c r="A114" t="s">
        <v>24</v>
      </c>
      <c r="B114">
        <v>1.080322265625E-2</v>
      </c>
      <c r="C114">
        <v>1.23291015625E-2</v>
      </c>
      <c r="D114" s="1">
        <v>1.3759999999999999</v>
      </c>
    </row>
    <row r="115" spans="1:4" x14ac:dyDescent="0.2">
      <c r="A115" t="s">
        <v>24</v>
      </c>
      <c r="B115">
        <v>1.141357421875E-2</v>
      </c>
      <c r="C115">
        <v>1.165771484375E-2</v>
      </c>
      <c r="D115" s="1">
        <v>1.1910000000000001</v>
      </c>
    </row>
    <row r="116" spans="1:4" x14ac:dyDescent="0.2">
      <c r="A116" t="s">
        <v>24</v>
      </c>
      <c r="B116">
        <v>1.202392578125E-2</v>
      </c>
      <c r="C116">
        <v>1.33056640625E-2</v>
      </c>
      <c r="D116" s="1">
        <v>1.2969999999999999</v>
      </c>
    </row>
    <row r="117" spans="1:4" x14ac:dyDescent="0.2">
      <c r="A117" t="s">
        <v>24</v>
      </c>
      <c r="B117">
        <v>2.4169921875E-2</v>
      </c>
      <c r="C117">
        <v>1.72119140625E-2</v>
      </c>
      <c r="D117" s="1">
        <v>1.6819999999999999</v>
      </c>
    </row>
    <row r="118" spans="1:4" x14ac:dyDescent="0.2">
      <c r="A118" t="s">
        <v>24</v>
      </c>
      <c r="B118">
        <v>2.764892578125E-2</v>
      </c>
      <c r="C118">
        <v>1.641845703125E-2</v>
      </c>
      <c r="D118" s="1">
        <v>1.482</v>
      </c>
    </row>
    <row r="119" spans="1:4" x14ac:dyDescent="0.2">
      <c r="A119" t="s">
        <v>24</v>
      </c>
      <c r="B119">
        <v>1.26953125E-2</v>
      </c>
      <c r="C119">
        <v>1.654052734375E-2</v>
      </c>
      <c r="D119" s="1">
        <v>1.524</v>
      </c>
    </row>
    <row r="120" spans="1:4" x14ac:dyDescent="0.2">
      <c r="A120" t="s">
        <v>24</v>
      </c>
      <c r="B120">
        <v>3.5400390625E-2</v>
      </c>
      <c r="C120">
        <v>2.484130859375E-2</v>
      </c>
      <c r="D120" s="1">
        <v>1.57</v>
      </c>
    </row>
  </sheetData>
  <sortState xmlns:xlrd2="http://schemas.microsoft.com/office/spreadsheetml/2017/richdata2" ref="A1:D120">
    <sortCondition ref="A1:A12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7747-1CFB-4347-B889-A76F6E196D7E}">
  <dimension ref="A1:I100"/>
  <sheetViews>
    <sheetView topLeftCell="A74" workbookViewId="0">
      <selection activeCell="F103" sqref="F103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20</v>
      </c>
      <c r="B1" s="1">
        <v>864.13555908203102</v>
      </c>
      <c r="C1" s="1">
        <v>809.42950439453102</v>
      </c>
      <c r="D1">
        <v>33008.6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20</v>
      </c>
      <c r="B2" s="1">
        <v>828.04486083984295</v>
      </c>
      <c r="C2" s="1">
        <v>775.69873046875</v>
      </c>
      <c r="D2">
        <v>31495</v>
      </c>
      <c r="F2" t="str">
        <f>TRIM(A1)</f>
        <v>k-nucleotide</v>
      </c>
      <c r="G2" s="1">
        <f>(SUM(B1:B10)-SMALL(B1:B10,1)-LARGE(B1:B10,1))/8</f>
        <v>840.62001037597611</v>
      </c>
      <c r="H2" s="1">
        <f t="shared" ref="H2:I2" si="0">(SUM(C1:C10)-SMALL(C1:C10,1)-LARGE(C1:C10,1))/8</f>
        <v>787.62540435790993</v>
      </c>
      <c r="I2" s="1">
        <f t="shared" si="0"/>
        <v>31926.749999999996</v>
      </c>
    </row>
    <row r="3" spans="1:9" x14ac:dyDescent="0.2">
      <c r="A3" t="s">
        <v>20</v>
      </c>
      <c r="B3" s="1">
        <v>837.98907470703102</v>
      </c>
      <c r="C3" s="1">
        <v>785.33258056640602</v>
      </c>
      <c r="D3">
        <v>31703.599999999999</v>
      </c>
      <c r="F3" t="str">
        <f>TRIM(A11)</f>
        <v>mandelbrot</v>
      </c>
      <c r="G3" s="1">
        <f>(SUM(B11:B20)-SMALL(B11:B20,1)-LARGE(B11:B20,1))/8</f>
        <v>11180.535140991165</v>
      </c>
      <c r="H3" s="1">
        <f t="shared" ref="H3:I3" si="1">(SUM(C11:C20)-SMALL(C11:C20,1)-LARGE(C11:C20,1))/8</f>
        <v>10624.224723815876</v>
      </c>
      <c r="I3" s="1">
        <f t="shared" si="1"/>
        <v>379470.5</v>
      </c>
    </row>
    <row r="4" spans="1:9" x14ac:dyDescent="0.2">
      <c r="A4" t="s">
        <v>20</v>
      </c>
      <c r="B4" s="1">
        <v>837.32244873046795</v>
      </c>
      <c r="C4" s="1">
        <v>784.38946533203102</v>
      </c>
      <c r="D4">
        <v>31813.4</v>
      </c>
      <c r="F4" t="str">
        <f>TRIM(A21)</f>
        <v>binary-trees</v>
      </c>
      <c r="G4" s="1">
        <f>(SUM(B21:B30)-SMALL(B21:B30,1)-LARGE(B21:B30,1))/8</f>
        <v>2480.3472671508739</v>
      </c>
      <c r="H4" s="1">
        <f t="shared" ref="H4:I4" si="2">(SUM(C21:C30)-SMALL(C21:C30,1)-LARGE(C21:C30,1))/8</f>
        <v>2327.473022460933</v>
      </c>
      <c r="I4" s="1">
        <f t="shared" si="2"/>
        <v>95625.287500000006</v>
      </c>
    </row>
    <row r="5" spans="1:9" x14ac:dyDescent="0.2">
      <c r="A5" t="s">
        <v>20</v>
      </c>
      <c r="B5" s="1">
        <v>823.35095214843705</v>
      </c>
      <c r="C5" s="1">
        <v>771.22766113281205</v>
      </c>
      <c r="D5">
        <v>31290.400000000001</v>
      </c>
      <c r="F5" t="str">
        <f>TRIM(A31)</f>
        <v>fannkuch-redux</v>
      </c>
      <c r="G5" s="1">
        <f>(SUM(B31:B40)-SMALL(B31:B40,1)-LARGE(B31:B40,1))/8</f>
        <v>8095.6228027343686</v>
      </c>
      <c r="H5" s="1">
        <f t="shared" ref="H5:I5" si="3">(SUM(C31:C40)-SMALL(C31:C40,1)-LARGE(C31:C40,1))/8</f>
        <v>7707.0690536498996</v>
      </c>
      <c r="I5" s="1">
        <f t="shared" si="3"/>
        <v>262998.25</v>
      </c>
    </row>
    <row r="6" spans="1:9" x14ac:dyDescent="0.2">
      <c r="A6" t="s">
        <v>20</v>
      </c>
      <c r="B6" s="1">
        <v>846.859375</v>
      </c>
      <c r="C6" s="1">
        <v>793.73162841796795</v>
      </c>
      <c r="D6">
        <v>31987.4</v>
      </c>
      <c r="F6" t="str">
        <f>TRIM(A41)</f>
        <v>fasta</v>
      </c>
      <c r="G6" s="1">
        <f>(SUM(B41:B50)-SMALL(B41:B50,1)-LARGE(B41:B50,1))/8</f>
        <v>1200.9588012695272</v>
      </c>
      <c r="H6" s="1">
        <f t="shared" ref="H6:I6" si="4">(SUM(C41:C50)-SMALL(C41:C50,1)-LARGE(C41:C50,1))/8</f>
        <v>1071.4928359985324</v>
      </c>
      <c r="I6" s="1">
        <f t="shared" si="4"/>
        <v>65379.224999999999</v>
      </c>
    </row>
    <row r="7" spans="1:9" x14ac:dyDescent="0.2">
      <c r="A7" t="s">
        <v>20</v>
      </c>
      <c r="B7" s="1">
        <v>838.99249267578102</v>
      </c>
      <c r="C7" s="1">
        <v>785.75823974609295</v>
      </c>
      <c r="D7">
        <v>32132.6</v>
      </c>
      <c r="F7" t="str">
        <f>TRIM(A51)</f>
        <v>n-body</v>
      </c>
      <c r="G7" s="1">
        <f>(SUM(B51:B60)-SMALL(B51:B60,1)-LARGE(B51:B60,1))/8</f>
        <v>3707.6797256469699</v>
      </c>
      <c r="H7" s="1">
        <f t="shared" ref="H7:I7" si="5">(SUM(C51:C60)-SMALL(C51:C60,1)-LARGE(C51:C60,1))/8</f>
        <v>3293.2730407714812</v>
      </c>
      <c r="I7" s="1">
        <f t="shared" si="5"/>
        <v>281102.5</v>
      </c>
    </row>
    <row r="8" spans="1:9" x14ac:dyDescent="0.2">
      <c r="A8" t="s">
        <v>20</v>
      </c>
      <c r="B8" s="1">
        <v>841.90667724609295</v>
      </c>
      <c r="C8" s="1">
        <v>788.866943359375</v>
      </c>
      <c r="D8">
        <v>31992.1</v>
      </c>
      <c r="F8" t="str">
        <f>TRIM(A61)</f>
        <v>pidigits</v>
      </c>
      <c r="G8" s="1">
        <f>(SUM(B61:B70)-SMALL(B61:B70,1)-LARGE(B61:B70,1))/8</f>
        <v>22.377052307128885</v>
      </c>
      <c r="H8" s="1">
        <f t="shared" ref="H8:I8" si="6">(SUM(C61:C70)-SMALL(C61:C70,1)-LARGE(C61:C70,1))/8</f>
        <v>18.6963195800781</v>
      </c>
      <c r="I8" s="1">
        <f t="shared" si="6"/>
        <v>1793.1537500000002</v>
      </c>
    </row>
    <row r="9" spans="1:9" x14ac:dyDescent="0.2">
      <c r="A9" t="s">
        <v>20</v>
      </c>
      <c r="B9" s="1">
        <v>855.09332275390602</v>
      </c>
      <c r="C9" s="1">
        <v>801.27734375</v>
      </c>
      <c r="D9">
        <v>32474.400000000001</v>
      </c>
      <c r="F9" s="5" t="str">
        <f>TRIM(A71)</f>
        <v>regex-redux</v>
      </c>
      <c r="G9" s="1">
        <f>(SUM(B71:B80)-SMALL(B71:B80,1)-LARGE(B71:B80,1))/8</f>
        <v>205.43238067626902</v>
      </c>
      <c r="H9" s="1">
        <f t="shared" ref="H9:I9" si="7">(SUM(C71:C80)-SMALL(C71:C80,1)-LARGE(C71:C80,1))/8</f>
        <v>190.12190246582003</v>
      </c>
      <c r="I9" s="1">
        <f t="shared" si="7"/>
        <v>9207.0874999999996</v>
      </c>
    </row>
    <row r="10" spans="1:9" x14ac:dyDescent="0.2">
      <c r="A10" t="s">
        <v>20</v>
      </c>
      <c r="B10" s="1">
        <v>838.75183105468705</v>
      </c>
      <c r="C10" s="1">
        <v>785.94830322265602</v>
      </c>
      <c r="D10">
        <v>31815.5</v>
      </c>
      <c r="F10" t="str">
        <f>TRIM(A81)</f>
        <v>reverse-complement</v>
      </c>
      <c r="G10" s="1">
        <f>(SUM(B81:B90)-SMALL(B81:B90,1)-LARGE(B81:B90,1))/8</f>
        <v>405.92157745361283</v>
      </c>
      <c r="H10" s="1">
        <f t="shared" ref="H10:I10" si="8">(SUM(C81:C90)-SMALL(C81:C90,1)-LARGE(C81:C90,1))/8</f>
        <v>360.48537445068325</v>
      </c>
      <c r="I10" s="1">
        <f t="shared" si="8"/>
        <v>24242.712500000001</v>
      </c>
    </row>
    <row r="11" spans="1:9" x14ac:dyDescent="0.2">
      <c r="A11" t="s">
        <v>22</v>
      </c>
      <c r="B11" s="1">
        <v>11130.2422485351</v>
      </c>
      <c r="C11" s="1">
        <v>10589.7355957031</v>
      </c>
      <c r="D11">
        <v>378514</v>
      </c>
      <c r="F11" t="str">
        <f>TRIM(A91)</f>
        <v>spectral-norm</v>
      </c>
      <c r="G11" s="1">
        <f>(SUM(B91:B100)-SMALL(B91:B100,1)-LARGE(B91:B100,1))/8</f>
        <v>518.6138000488279</v>
      </c>
      <c r="H11" s="1">
        <f t="shared" ref="H11:I11" si="9">(SUM(C91:C100)-SMALL(C91:C100,1)-LARGE(C91:C100,1))/8</f>
        <v>488.0905990600582</v>
      </c>
      <c r="I11" s="1">
        <f t="shared" si="9"/>
        <v>18563.7</v>
      </c>
    </row>
    <row r="12" spans="1:9" x14ac:dyDescent="0.2">
      <c r="A12" t="s">
        <v>22</v>
      </c>
      <c r="B12" s="1">
        <v>11165.7019042968</v>
      </c>
      <c r="C12" s="1">
        <v>10623.7041015625</v>
      </c>
      <c r="D12">
        <v>379803</v>
      </c>
      <c r="G12" s="1"/>
      <c r="H12" s="1"/>
      <c r="I12" s="1"/>
    </row>
    <row r="13" spans="1:9" x14ac:dyDescent="0.2">
      <c r="A13" t="s">
        <v>22</v>
      </c>
      <c r="B13" s="1">
        <v>11156.1466674804</v>
      </c>
      <c r="C13" s="1">
        <v>10614.987731933499</v>
      </c>
      <c r="D13">
        <v>379254</v>
      </c>
      <c r="G13" s="1"/>
      <c r="H13" s="1"/>
      <c r="I13" s="1"/>
    </row>
    <row r="14" spans="1:9" x14ac:dyDescent="0.2">
      <c r="A14" t="s">
        <v>22</v>
      </c>
      <c r="B14" s="1">
        <v>11167.377746582</v>
      </c>
      <c r="C14" s="1">
        <v>10601.219238281201</v>
      </c>
      <c r="D14">
        <v>377565</v>
      </c>
      <c r="G14" s="1"/>
      <c r="H14" s="1"/>
      <c r="I14" s="1"/>
    </row>
    <row r="15" spans="1:9" x14ac:dyDescent="0.2">
      <c r="A15" t="s">
        <v>22</v>
      </c>
      <c r="B15" s="1">
        <v>11205.942749023399</v>
      </c>
      <c r="C15" s="1">
        <v>10644.320983886701</v>
      </c>
      <c r="D15">
        <v>379198</v>
      </c>
      <c r="G15" s="1"/>
      <c r="H15" s="1"/>
      <c r="I15" s="1"/>
    </row>
    <row r="16" spans="1:9" x14ac:dyDescent="0.2">
      <c r="A16" t="s">
        <v>22</v>
      </c>
      <c r="B16" s="1">
        <v>11848.660522460899</v>
      </c>
      <c r="C16" s="1">
        <v>11165.238952636701</v>
      </c>
      <c r="D16">
        <v>397613</v>
      </c>
      <c r="G16" s="1"/>
      <c r="H16" s="1"/>
      <c r="I16" s="1"/>
    </row>
    <row r="17" spans="1:9" x14ac:dyDescent="0.2">
      <c r="A17" t="s">
        <v>22</v>
      </c>
      <c r="B17" s="1">
        <v>11210.0876464843</v>
      </c>
      <c r="C17" s="1">
        <v>10603.4093627929</v>
      </c>
      <c r="D17">
        <v>381550</v>
      </c>
      <c r="G17" s="1"/>
      <c r="H17" s="1"/>
      <c r="I17" s="1"/>
    </row>
    <row r="18" spans="1:9" x14ac:dyDescent="0.2">
      <c r="A18" t="s">
        <v>22</v>
      </c>
      <c r="B18" s="1">
        <v>11233.4374389648</v>
      </c>
      <c r="C18" s="1">
        <v>10672.5037231445</v>
      </c>
      <c r="D18">
        <v>379600</v>
      </c>
      <c r="G18" s="1"/>
      <c r="H18" s="1"/>
      <c r="I18" s="1"/>
    </row>
    <row r="19" spans="1:9" x14ac:dyDescent="0.2">
      <c r="A19" t="s">
        <v>22</v>
      </c>
      <c r="B19" s="1">
        <v>11175.3447265625</v>
      </c>
      <c r="C19" s="1">
        <v>10608.066955566401</v>
      </c>
      <c r="D19">
        <v>378539</v>
      </c>
      <c r="G19" s="1"/>
      <c r="H19" s="1"/>
      <c r="I19" s="1"/>
    </row>
    <row r="20" spans="1:9" x14ac:dyDescent="0.2">
      <c r="A20" t="s">
        <v>22</v>
      </c>
      <c r="B20" s="1">
        <v>-250976.71820068301</v>
      </c>
      <c r="C20" s="1">
        <v>10625.5856933593</v>
      </c>
      <c r="D20">
        <v>379306</v>
      </c>
      <c r="G20" s="1"/>
      <c r="H20" s="1"/>
      <c r="I20" s="1"/>
    </row>
    <row r="21" spans="1:9" x14ac:dyDescent="0.2">
      <c r="A21" t="s">
        <v>26</v>
      </c>
      <c r="B21" s="1">
        <v>2480.0296630859302</v>
      </c>
      <c r="C21" s="1">
        <v>2319.1647338867101</v>
      </c>
      <c r="D21">
        <v>96360</v>
      </c>
      <c r="G21" s="1"/>
      <c r="H21" s="1"/>
      <c r="I21" s="1"/>
    </row>
    <row r="22" spans="1:9" x14ac:dyDescent="0.2">
      <c r="A22" t="s">
        <v>26</v>
      </c>
      <c r="B22" s="1">
        <v>2530.4973754882799</v>
      </c>
      <c r="C22" s="1">
        <v>2368.6151123046802</v>
      </c>
      <c r="D22">
        <v>96845.4</v>
      </c>
      <c r="G22" s="1"/>
      <c r="H22" s="1"/>
      <c r="I22" s="1"/>
    </row>
    <row r="23" spans="1:9" x14ac:dyDescent="0.2">
      <c r="A23" t="s">
        <v>26</v>
      </c>
      <c r="B23" s="1">
        <v>2495.29614257812</v>
      </c>
      <c r="C23" s="1">
        <v>2335.1864624023401</v>
      </c>
      <c r="D23">
        <v>95416.3</v>
      </c>
      <c r="G23" s="1"/>
      <c r="H23" s="1"/>
      <c r="I23" s="1"/>
    </row>
    <row r="24" spans="1:9" x14ac:dyDescent="0.2">
      <c r="A24" t="s">
        <v>26</v>
      </c>
      <c r="B24" s="1">
        <v>2488.06958007812</v>
      </c>
      <c r="C24" s="1">
        <v>2326.4771118163999</v>
      </c>
      <c r="D24">
        <v>95961.8</v>
      </c>
      <c r="G24" s="1"/>
      <c r="H24" s="1"/>
      <c r="I24" s="1"/>
    </row>
    <row r="25" spans="1:9" x14ac:dyDescent="0.2">
      <c r="A25" t="s">
        <v>26</v>
      </c>
      <c r="B25" s="1">
        <v>2461.8335571288999</v>
      </c>
      <c r="C25" s="1">
        <v>2314.4337768554601</v>
      </c>
      <c r="D25">
        <v>95033.8</v>
      </c>
      <c r="G25" s="1"/>
      <c r="H25" s="1"/>
      <c r="I25" s="1"/>
    </row>
    <row r="26" spans="1:9" x14ac:dyDescent="0.2">
      <c r="A26" t="s">
        <v>26</v>
      </c>
      <c r="B26" s="1">
        <v>2475.9322509765602</v>
      </c>
      <c r="C26" s="1">
        <v>2328.4293212890602</v>
      </c>
      <c r="D26">
        <v>95102.3</v>
      </c>
      <c r="G26" s="1"/>
      <c r="H26" s="1"/>
      <c r="I26" s="1"/>
    </row>
    <row r="27" spans="1:9" x14ac:dyDescent="0.2">
      <c r="A27" t="s">
        <v>26</v>
      </c>
      <c r="B27" s="1">
        <v>2481.4486694335901</v>
      </c>
      <c r="C27" s="1">
        <v>2333.0919189453102</v>
      </c>
      <c r="D27">
        <v>95494.399999999994</v>
      </c>
      <c r="G27" s="1"/>
      <c r="H27" s="1"/>
      <c r="I27" s="1"/>
    </row>
    <row r="28" spans="1:9" x14ac:dyDescent="0.2">
      <c r="A28" t="s">
        <v>26</v>
      </c>
      <c r="B28" s="1">
        <v>2466.17700195312</v>
      </c>
      <c r="C28" s="1">
        <v>2319.3062133788999</v>
      </c>
      <c r="D28">
        <v>94655.4</v>
      </c>
      <c r="G28" s="1"/>
      <c r="H28" s="1"/>
      <c r="I28" s="1"/>
    </row>
    <row r="29" spans="1:9" x14ac:dyDescent="0.2">
      <c r="A29" t="s">
        <v>26</v>
      </c>
      <c r="B29" s="1">
        <v>2493.9912719726499</v>
      </c>
      <c r="C29" s="1">
        <v>2343.6946411132799</v>
      </c>
      <c r="D29">
        <v>96932.9</v>
      </c>
      <c r="G29" s="1"/>
      <c r="H29" s="1"/>
      <c r="I29" s="1"/>
    </row>
    <row r="30" spans="1:9" x14ac:dyDescent="0.2">
      <c r="A30" t="s">
        <v>26</v>
      </c>
      <c r="B30" s="1">
        <v>2457.4663696288999</v>
      </c>
      <c r="C30" s="1">
        <v>2310.2630615234302</v>
      </c>
      <c r="D30">
        <v>94788.3</v>
      </c>
      <c r="G30" s="1"/>
      <c r="H30" s="1"/>
      <c r="I30" s="1"/>
    </row>
    <row r="31" spans="1:9" x14ac:dyDescent="0.2">
      <c r="A31" t="s">
        <v>19</v>
      </c>
      <c r="B31" s="1">
        <v>8108.2489013671802</v>
      </c>
      <c r="C31" s="1">
        <v>7729.3572387695303</v>
      </c>
      <c r="D31">
        <v>263048</v>
      </c>
      <c r="G31" s="1"/>
      <c r="H31" s="1"/>
      <c r="I31" s="1"/>
    </row>
    <row r="32" spans="1:9" x14ac:dyDescent="0.2">
      <c r="A32" t="s">
        <v>19</v>
      </c>
      <c r="B32" s="1">
        <v>8078.9854736328098</v>
      </c>
      <c r="C32" s="1">
        <v>7702.3342895507803</v>
      </c>
      <c r="D32">
        <v>262864</v>
      </c>
      <c r="G32" s="1"/>
      <c r="H32" s="1"/>
      <c r="I32" s="1"/>
    </row>
    <row r="33" spans="1:9" x14ac:dyDescent="0.2">
      <c r="A33" t="s">
        <v>19</v>
      </c>
      <c r="B33" s="1">
        <v>8079.6904907226499</v>
      </c>
      <c r="C33" s="1">
        <v>7704.0314331054597</v>
      </c>
      <c r="D33">
        <v>262381</v>
      </c>
      <c r="G33" s="1"/>
      <c r="H33" s="1"/>
      <c r="I33" s="1"/>
    </row>
    <row r="34" spans="1:9" x14ac:dyDescent="0.2">
      <c r="A34" t="s">
        <v>19</v>
      </c>
      <c r="B34" s="1">
        <v>8075.3031616210901</v>
      </c>
      <c r="C34" s="1">
        <v>7698.4465942382803</v>
      </c>
      <c r="D34">
        <v>263023</v>
      </c>
      <c r="G34" s="1"/>
      <c r="H34" s="1"/>
      <c r="I34" s="1"/>
    </row>
    <row r="35" spans="1:9" x14ac:dyDescent="0.2">
      <c r="A35" t="s">
        <v>19</v>
      </c>
      <c r="B35" s="1">
        <v>8107.9060668945303</v>
      </c>
      <c r="C35" s="1">
        <v>7728.5407104492097</v>
      </c>
      <c r="D35">
        <v>264662</v>
      </c>
      <c r="G35" s="1"/>
      <c r="H35" s="1"/>
      <c r="I35" s="1"/>
    </row>
    <row r="36" spans="1:9" x14ac:dyDescent="0.2">
      <c r="A36" t="s">
        <v>19</v>
      </c>
      <c r="B36" s="1">
        <v>8138.6053466796802</v>
      </c>
      <c r="C36" s="1">
        <v>7735.4704589843705</v>
      </c>
      <c r="D36">
        <v>263234</v>
      </c>
      <c r="G36" s="1"/>
      <c r="H36" s="1"/>
      <c r="I36" s="1"/>
    </row>
    <row r="37" spans="1:9" x14ac:dyDescent="0.2">
      <c r="A37" t="s">
        <v>19</v>
      </c>
      <c r="B37" s="1">
        <v>8083.2606201171802</v>
      </c>
      <c r="C37" s="1">
        <v>7684.0753784179597</v>
      </c>
      <c r="D37">
        <v>263183</v>
      </c>
      <c r="G37" s="1"/>
      <c r="H37" s="1"/>
      <c r="I37" s="1"/>
    </row>
    <row r="38" spans="1:9" x14ac:dyDescent="0.2">
      <c r="A38" t="s">
        <v>19</v>
      </c>
      <c r="B38" s="1">
        <v>8096.3527832031205</v>
      </c>
      <c r="C38" s="1">
        <v>7704.32177734375</v>
      </c>
      <c r="D38">
        <v>263276</v>
      </c>
      <c r="G38" s="1"/>
      <c r="H38" s="1"/>
      <c r="I38" s="1"/>
    </row>
    <row r="39" spans="1:9" x14ac:dyDescent="0.2">
      <c r="A39" t="s">
        <v>19</v>
      </c>
      <c r="B39" s="1">
        <v>8100.0081787109302</v>
      </c>
      <c r="C39" s="1">
        <v>7687.9981689453098</v>
      </c>
      <c r="D39">
        <v>262717</v>
      </c>
      <c r="G39" s="1"/>
      <c r="H39" s="1"/>
      <c r="I39" s="1"/>
    </row>
    <row r="40" spans="1:9" x14ac:dyDescent="0.2">
      <c r="A40" t="s">
        <v>19</v>
      </c>
      <c r="B40" s="1">
        <v>8110.5299072265598</v>
      </c>
      <c r="C40" s="1">
        <v>7701.5222167968705</v>
      </c>
      <c r="D40">
        <v>262641</v>
      </c>
      <c r="G40" s="1"/>
      <c r="H40" s="1"/>
      <c r="I40" s="1"/>
    </row>
    <row r="41" spans="1:9" x14ac:dyDescent="0.2">
      <c r="A41" t="s">
        <v>25</v>
      </c>
      <c r="B41" s="1">
        <v>1198.68798828125</v>
      </c>
      <c r="C41" s="1">
        <v>1066.89111328125</v>
      </c>
      <c r="D41">
        <v>66264.899999999994</v>
      </c>
      <c r="G41" s="1"/>
      <c r="H41" s="1"/>
      <c r="I41" s="1"/>
    </row>
    <row r="42" spans="1:9" x14ac:dyDescent="0.2">
      <c r="A42" t="s">
        <v>25</v>
      </c>
      <c r="B42" s="1">
        <v>1201.3241577148401</v>
      </c>
      <c r="C42" s="1">
        <v>1070.9873046875</v>
      </c>
      <c r="D42">
        <v>65215.6</v>
      </c>
      <c r="G42" s="1"/>
      <c r="H42" s="1"/>
      <c r="I42" s="1"/>
    </row>
    <row r="43" spans="1:9" x14ac:dyDescent="0.2">
      <c r="A43" t="s">
        <v>25</v>
      </c>
      <c r="B43" s="1">
        <v>1201.9435424804601</v>
      </c>
      <c r="C43" s="1">
        <v>1071.5842895507801</v>
      </c>
      <c r="D43">
        <v>65163.7</v>
      </c>
      <c r="G43" s="1"/>
      <c r="H43" s="1"/>
      <c r="I43" s="1"/>
    </row>
    <row r="44" spans="1:9" x14ac:dyDescent="0.2">
      <c r="A44" t="s">
        <v>25</v>
      </c>
      <c r="B44" s="1">
        <v>1200.5692749023401</v>
      </c>
      <c r="C44" s="1">
        <v>1071.0952758789001</v>
      </c>
      <c r="D44">
        <v>65089.7</v>
      </c>
      <c r="G44" s="1"/>
      <c r="H44" s="1"/>
      <c r="I44" s="1"/>
    </row>
    <row r="45" spans="1:9" x14ac:dyDescent="0.2">
      <c r="A45" t="s">
        <v>25</v>
      </c>
      <c r="B45" s="1">
        <v>1192.3610229492101</v>
      </c>
      <c r="C45" s="1">
        <v>1071.47424316406</v>
      </c>
      <c r="D45">
        <v>64989.3</v>
      </c>
      <c r="G45" s="1"/>
      <c r="H45" s="1"/>
      <c r="I45" s="1"/>
    </row>
    <row r="46" spans="1:9" x14ac:dyDescent="0.2">
      <c r="A46" t="s">
        <v>25</v>
      </c>
      <c r="B46" s="1">
        <v>1209.3228149414001</v>
      </c>
      <c r="C46" s="1">
        <v>1078.1669311523401</v>
      </c>
      <c r="D46">
        <v>65622.3</v>
      </c>
      <c r="G46" s="1"/>
      <c r="H46" s="1"/>
      <c r="I46" s="1"/>
    </row>
    <row r="47" spans="1:9" x14ac:dyDescent="0.2">
      <c r="A47" t="s">
        <v>25</v>
      </c>
      <c r="B47" s="1">
        <v>1200.162109375</v>
      </c>
      <c r="C47" s="1">
        <v>1069.673828125</v>
      </c>
      <c r="D47">
        <v>65140</v>
      </c>
      <c r="G47" s="1"/>
      <c r="H47" s="1"/>
      <c r="I47" s="1"/>
    </row>
    <row r="48" spans="1:9" x14ac:dyDescent="0.2">
      <c r="A48" t="s">
        <v>25</v>
      </c>
      <c r="B48" s="1">
        <v>1204.9374389648401</v>
      </c>
      <c r="C48" s="1">
        <v>1073.64904785156</v>
      </c>
      <c r="D48">
        <v>65436.5</v>
      </c>
      <c r="G48" s="1"/>
      <c r="H48" s="1"/>
      <c r="I48" s="1"/>
    </row>
    <row r="49" spans="1:9" x14ac:dyDescent="0.2">
      <c r="A49" t="s">
        <v>25</v>
      </c>
      <c r="B49" s="1">
        <v>1207.6848754882801</v>
      </c>
      <c r="C49" s="1">
        <v>1076.5875854492101</v>
      </c>
      <c r="D49">
        <v>65101.1</v>
      </c>
      <c r="G49" s="1"/>
      <c r="H49" s="1"/>
      <c r="I49" s="1"/>
    </row>
    <row r="50" spans="1:9" x14ac:dyDescent="0.2">
      <c r="A50" t="s">
        <v>25</v>
      </c>
      <c r="B50" s="1">
        <v>1146.1123657226501</v>
      </c>
      <c r="C50" s="1">
        <v>1043.4959106445301</v>
      </c>
      <c r="D50">
        <v>66311.8</v>
      </c>
      <c r="G50" s="1"/>
      <c r="H50" s="1"/>
      <c r="I50" s="1"/>
    </row>
    <row r="51" spans="1:9" x14ac:dyDescent="0.2">
      <c r="A51" t="s">
        <v>23</v>
      </c>
      <c r="B51" s="1">
        <v>3888.6527709960901</v>
      </c>
      <c r="C51" s="1">
        <v>3488.0466918945299</v>
      </c>
      <c r="D51">
        <v>280068</v>
      </c>
      <c r="G51" s="1"/>
      <c r="H51" s="1"/>
      <c r="I51" s="1"/>
    </row>
    <row r="52" spans="1:9" x14ac:dyDescent="0.2">
      <c r="A52" t="s">
        <v>23</v>
      </c>
      <c r="B52" s="1">
        <v>3909.58349609375</v>
      </c>
      <c r="C52" s="1">
        <v>3508.5292358398401</v>
      </c>
      <c r="D52">
        <v>280338</v>
      </c>
      <c r="G52" s="1"/>
      <c r="H52" s="1"/>
      <c r="I52" s="1"/>
    </row>
    <row r="53" spans="1:9" x14ac:dyDescent="0.2">
      <c r="A53" t="s">
        <v>23</v>
      </c>
      <c r="B53" s="1">
        <v>3924.5996704101499</v>
      </c>
      <c r="C53" s="1">
        <v>3515.0512084960901</v>
      </c>
      <c r="D53">
        <v>284709</v>
      </c>
      <c r="G53" s="1"/>
      <c r="H53" s="1"/>
      <c r="I53" s="1"/>
    </row>
    <row r="54" spans="1:9" x14ac:dyDescent="0.2">
      <c r="A54" t="s">
        <v>23</v>
      </c>
      <c r="B54" s="1">
        <v>4077.4276123046802</v>
      </c>
      <c r="C54" s="1">
        <v>3568.9298095703102</v>
      </c>
      <c r="D54">
        <v>280980</v>
      </c>
      <c r="G54" s="1"/>
      <c r="H54" s="1"/>
      <c r="I54" s="1"/>
    </row>
    <row r="55" spans="1:9" x14ac:dyDescent="0.2">
      <c r="A55" t="s">
        <v>23</v>
      </c>
      <c r="B55" s="1">
        <v>3489.6664428710901</v>
      </c>
      <c r="C55" s="1">
        <v>3073.7582397460901</v>
      </c>
      <c r="D55">
        <v>272748</v>
      </c>
      <c r="G55" s="1"/>
      <c r="H55" s="1"/>
      <c r="I55" s="1"/>
    </row>
    <row r="56" spans="1:9" x14ac:dyDescent="0.2">
      <c r="A56" t="s">
        <v>23</v>
      </c>
      <c r="B56" s="1">
        <v>3772.46630859375</v>
      </c>
      <c r="C56" s="1">
        <v>3333.0891723632799</v>
      </c>
      <c r="D56">
        <v>298311</v>
      </c>
      <c r="G56" s="1"/>
      <c r="H56" s="1"/>
      <c r="I56" s="1"/>
    </row>
    <row r="57" spans="1:9" x14ac:dyDescent="0.2">
      <c r="A57" t="s">
        <v>23</v>
      </c>
      <c r="B57" s="1">
        <v>3588.919921875</v>
      </c>
      <c r="C57" s="1">
        <v>3188.5254516601499</v>
      </c>
      <c r="D57">
        <v>288324</v>
      </c>
      <c r="G57" s="1"/>
      <c r="H57" s="1"/>
      <c r="I57" s="1"/>
    </row>
    <row r="58" spans="1:9" x14ac:dyDescent="0.2">
      <c r="A58" t="s">
        <v>23</v>
      </c>
      <c r="B58" s="1">
        <v>3509.79272460937</v>
      </c>
      <c r="C58" s="1">
        <v>3094.3339233398401</v>
      </c>
      <c r="D58">
        <v>276313</v>
      </c>
      <c r="G58" s="1"/>
      <c r="H58" s="1"/>
      <c r="I58" s="1"/>
    </row>
    <row r="59" spans="1:9" x14ac:dyDescent="0.2">
      <c r="A59" t="s">
        <v>23</v>
      </c>
      <c r="B59" s="1">
        <v>3577.7564697265602</v>
      </c>
      <c r="C59" s="1">
        <v>3144.8504028320299</v>
      </c>
      <c r="D59">
        <v>284020</v>
      </c>
      <c r="G59" s="1"/>
      <c r="H59" s="1"/>
      <c r="I59" s="1"/>
    </row>
    <row r="60" spans="1:9" x14ac:dyDescent="0.2">
      <c r="A60" t="s">
        <v>23</v>
      </c>
      <c r="B60" s="1">
        <v>3475.04345703125</v>
      </c>
      <c r="C60" s="1">
        <v>3061.3069458007799</v>
      </c>
      <c r="D60">
        <v>274068</v>
      </c>
      <c r="G60" s="1"/>
      <c r="H60" s="1"/>
      <c r="I60" s="1"/>
    </row>
    <row r="61" spans="1:9" x14ac:dyDescent="0.2">
      <c r="A61" t="s">
        <v>21</v>
      </c>
      <c r="B61">
        <v>22.544189453125</v>
      </c>
      <c r="C61">
        <v>18.8772583007812</v>
      </c>
      <c r="D61" s="1">
        <v>1788.74</v>
      </c>
      <c r="G61" s="1"/>
      <c r="H61" s="1"/>
      <c r="I61" s="1"/>
    </row>
    <row r="62" spans="1:9" x14ac:dyDescent="0.2">
      <c r="A62" t="s">
        <v>21</v>
      </c>
      <c r="B62">
        <v>22.3065795898437</v>
      </c>
      <c r="C62">
        <v>18.6310424804687</v>
      </c>
      <c r="D62" s="1">
        <v>1784.05</v>
      </c>
      <c r="G62" s="1"/>
      <c r="H62" s="1"/>
      <c r="I62" s="1"/>
    </row>
    <row r="63" spans="1:9" x14ac:dyDescent="0.2">
      <c r="A63" t="s">
        <v>21</v>
      </c>
      <c r="B63">
        <v>22.124755859375</v>
      </c>
      <c r="C63">
        <v>18.4437255859375</v>
      </c>
      <c r="D63" s="1">
        <v>1793.44</v>
      </c>
      <c r="G63" s="1"/>
      <c r="H63" s="1"/>
      <c r="I63" s="1"/>
    </row>
    <row r="64" spans="1:9" x14ac:dyDescent="0.2">
      <c r="A64" t="s">
        <v>21</v>
      </c>
      <c r="B64">
        <v>22.2716064453125</v>
      </c>
      <c r="C64">
        <v>18.6175537109375</v>
      </c>
      <c r="D64" s="1">
        <v>1792.31</v>
      </c>
      <c r="G64" s="1"/>
      <c r="H64" s="1"/>
      <c r="I64" s="1"/>
    </row>
    <row r="65" spans="1:9" x14ac:dyDescent="0.2">
      <c r="A65" t="s">
        <v>21</v>
      </c>
      <c r="B65">
        <v>22.4234619140625</v>
      </c>
      <c r="C65">
        <v>18.7542114257812</v>
      </c>
      <c r="D65">
        <v>1785.62</v>
      </c>
      <c r="G65" s="1"/>
      <c r="H65" s="1"/>
      <c r="I65" s="1"/>
    </row>
    <row r="66" spans="1:9" x14ac:dyDescent="0.2">
      <c r="A66" t="s">
        <v>21</v>
      </c>
      <c r="B66">
        <v>22.3688354492187</v>
      </c>
      <c r="C66">
        <v>18.702880859375</v>
      </c>
      <c r="D66" s="1">
        <v>1788.02</v>
      </c>
      <c r="G66" s="1"/>
      <c r="H66" s="1"/>
      <c r="I66" s="1"/>
    </row>
    <row r="67" spans="1:9" x14ac:dyDescent="0.2">
      <c r="A67" t="s">
        <v>21</v>
      </c>
      <c r="B67">
        <v>22.576416015625</v>
      </c>
      <c r="C67">
        <v>18.8592529296875</v>
      </c>
      <c r="D67" s="1">
        <v>1810.9</v>
      </c>
      <c r="G67" s="1"/>
      <c r="H67" s="1"/>
      <c r="I67" s="1"/>
    </row>
    <row r="68" spans="1:9" x14ac:dyDescent="0.2">
      <c r="A68" t="s">
        <v>21</v>
      </c>
      <c r="B68">
        <v>22.2236328125</v>
      </c>
      <c r="C68">
        <v>18.5226440429687</v>
      </c>
      <c r="D68" s="1">
        <v>1797.96</v>
      </c>
      <c r="G68" s="1"/>
      <c r="H68" s="1"/>
      <c r="I68" s="1"/>
    </row>
    <row r="69" spans="1:9" x14ac:dyDescent="0.2">
      <c r="A69" t="s">
        <v>21</v>
      </c>
      <c r="B69">
        <v>22.3016967773437</v>
      </c>
      <c r="C69">
        <v>18.6185913085937</v>
      </c>
      <c r="D69" s="1">
        <v>1793.25</v>
      </c>
      <c r="G69" s="1"/>
      <c r="H69" s="1"/>
      <c r="I69" s="1"/>
    </row>
    <row r="70" spans="1:9" x14ac:dyDescent="0.2">
      <c r="A70" t="s">
        <v>21</v>
      </c>
      <c r="B70">
        <v>22.5916137695312</v>
      </c>
      <c r="C70">
        <v>18.8643798828125</v>
      </c>
      <c r="D70" s="1">
        <v>1805.89</v>
      </c>
      <c r="G70" s="1"/>
      <c r="H70" s="1"/>
      <c r="I70" s="1"/>
    </row>
    <row r="71" spans="1:9" x14ac:dyDescent="0.2">
      <c r="A71" t="s">
        <v>28</v>
      </c>
      <c r="B71" s="1">
        <v>228.67742919921801</v>
      </c>
      <c r="C71" s="1">
        <v>209.181884765625</v>
      </c>
      <c r="D71">
        <v>9887.5499999999993</v>
      </c>
      <c r="G71" s="1"/>
      <c r="H71" s="1"/>
      <c r="I71" s="1"/>
    </row>
    <row r="72" spans="1:9" x14ac:dyDescent="0.2">
      <c r="A72" t="s">
        <v>28</v>
      </c>
      <c r="B72" s="1">
        <v>205.17694091796801</v>
      </c>
      <c r="C72" s="1">
        <v>189.96441650390599</v>
      </c>
      <c r="D72">
        <v>9157.4599999999991</v>
      </c>
      <c r="G72" s="1"/>
      <c r="H72" s="1"/>
      <c r="I72" s="1"/>
    </row>
    <row r="73" spans="1:9" x14ac:dyDescent="0.2">
      <c r="A73" t="s">
        <v>28</v>
      </c>
      <c r="B73" s="1">
        <v>206.69085693359301</v>
      </c>
      <c r="C73" s="1">
        <v>191.473388671875</v>
      </c>
      <c r="D73">
        <v>9181.6299999999992</v>
      </c>
      <c r="G73" s="1"/>
      <c r="H73" s="1"/>
      <c r="I73" s="1"/>
    </row>
    <row r="74" spans="1:9" x14ac:dyDescent="0.2">
      <c r="A74" t="s">
        <v>28</v>
      </c>
      <c r="B74" s="1">
        <v>205.24981689453099</v>
      </c>
      <c r="C74" s="1">
        <v>189.89788818359301</v>
      </c>
      <c r="D74">
        <v>9213.67</v>
      </c>
      <c r="G74" s="1"/>
      <c r="H74" s="1"/>
      <c r="I74" s="1"/>
    </row>
    <row r="75" spans="1:9" x14ac:dyDescent="0.2">
      <c r="A75" t="s">
        <v>28</v>
      </c>
      <c r="B75" s="1">
        <v>205.74566650390599</v>
      </c>
      <c r="C75" s="1">
        <v>190.45495605468699</v>
      </c>
      <c r="D75">
        <v>9199.9699999999993</v>
      </c>
      <c r="G75" s="1"/>
      <c r="H75" s="1"/>
      <c r="I75" s="1"/>
    </row>
    <row r="76" spans="1:9" x14ac:dyDescent="0.2">
      <c r="A76" t="s">
        <v>28</v>
      </c>
      <c r="B76" s="1">
        <v>205.68493652343699</v>
      </c>
      <c r="C76" s="1">
        <v>190.31591796875</v>
      </c>
      <c r="D76">
        <v>9241.4500000000007</v>
      </c>
      <c r="G76" s="1"/>
      <c r="H76" s="1"/>
      <c r="I76" s="1"/>
    </row>
    <row r="77" spans="1:9" x14ac:dyDescent="0.2">
      <c r="A77" t="s">
        <v>28</v>
      </c>
      <c r="B77" s="1">
        <v>204.95617675781199</v>
      </c>
      <c r="C77" s="1">
        <v>189.619384765625</v>
      </c>
      <c r="D77">
        <v>9193.2999999999993</v>
      </c>
      <c r="G77" s="1"/>
      <c r="H77" s="1"/>
      <c r="I77" s="1"/>
    </row>
    <row r="78" spans="1:9" x14ac:dyDescent="0.2">
      <c r="A78" t="s">
        <v>28</v>
      </c>
      <c r="B78" s="1">
        <v>204.65881347656199</v>
      </c>
      <c r="C78" s="1">
        <v>189.34332275390599</v>
      </c>
      <c r="D78">
        <v>9188.57</v>
      </c>
      <c r="G78" s="1"/>
      <c r="H78" s="1"/>
      <c r="I78" s="1"/>
    </row>
    <row r="79" spans="1:9" x14ac:dyDescent="0.2">
      <c r="A79" t="s">
        <v>28</v>
      </c>
      <c r="B79" s="1">
        <v>204.16656494140599</v>
      </c>
      <c r="C79" s="1">
        <v>188.786376953125</v>
      </c>
      <c r="D79">
        <v>9220.06</v>
      </c>
      <c r="G79" s="1"/>
      <c r="H79" s="1"/>
      <c r="I79" s="1"/>
    </row>
    <row r="80" spans="1:9" x14ac:dyDescent="0.2">
      <c r="A80" t="s">
        <v>28</v>
      </c>
      <c r="B80" s="1">
        <v>205.29583740234301</v>
      </c>
      <c r="C80" s="1">
        <v>189.90594482421801</v>
      </c>
      <c r="D80">
        <v>9218.0499999999993</v>
      </c>
      <c r="G80" s="1"/>
      <c r="H80" s="1"/>
      <c r="I80" s="1"/>
    </row>
    <row r="81" spans="1:9" x14ac:dyDescent="0.2">
      <c r="A81" t="s">
        <v>27</v>
      </c>
      <c r="B81" s="1">
        <v>405.45257568359301</v>
      </c>
      <c r="C81" s="1">
        <v>360.08807373046801</v>
      </c>
      <c r="D81">
        <v>24258.799999999999</v>
      </c>
      <c r="G81" s="1"/>
      <c r="H81" s="1"/>
      <c r="I81" s="1"/>
    </row>
    <row r="82" spans="1:9" x14ac:dyDescent="0.2">
      <c r="A82" t="s">
        <v>27</v>
      </c>
      <c r="B82" s="1">
        <v>404.9521484375</v>
      </c>
      <c r="C82" s="1">
        <v>359.72900390625</v>
      </c>
      <c r="D82">
        <v>24221.9</v>
      </c>
      <c r="G82" s="1"/>
      <c r="H82" s="1"/>
      <c r="I82" s="1"/>
    </row>
    <row r="83" spans="1:9" x14ac:dyDescent="0.2">
      <c r="A83" t="s">
        <v>27</v>
      </c>
      <c r="B83" s="1">
        <v>405.134521484375</v>
      </c>
      <c r="C83" s="1">
        <v>359.71478271484301</v>
      </c>
      <c r="D83">
        <v>24275.3</v>
      </c>
      <c r="G83" s="1"/>
      <c r="H83" s="1"/>
      <c r="I83" s="1"/>
    </row>
    <row r="84" spans="1:9" x14ac:dyDescent="0.2">
      <c r="A84" t="s">
        <v>27</v>
      </c>
      <c r="B84" s="1">
        <v>405.92218017578102</v>
      </c>
      <c r="C84" s="1">
        <v>360.49493408203102</v>
      </c>
      <c r="D84">
        <v>24199</v>
      </c>
      <c r="G84" s="1"/>
      <c r="H84" s="1"/>
      <c r="I84" s="1"/>
    </row>
    <row r="85" spans="1:9" x14ac:dyDescent="0.2">
      <c r="A85" t="s">
        <v>27</v>
      </c>
      <c r="B85" s="1">
        <v>406.62316894531199</v>
      </c>
      <c r="C85" s="1">
        <v>361.31671142578102</v>
      </c>
      <c r="D85">
        <v>24254.799999999999</v>
      </c>
      <c r="G85" s="1"/>
      <c r="H85" s="1"/>
      <c r="I85" s="1"/>
    </row>
    <row r="86" spans="1:9" x14ac:dyDescent="0.2">
      <c r="A86" t="s">
        <v>27</v>
      </c>
      <c r="B86" s="1">
        <v>406.07366943359301</v>
      </c>
      <c r="C86" s="1">
        <v>360.83752441406199</v>
      </c>
      <c r="D86">
        <v>24265.3</v>
      </c>
      <c r="G86" s="1"/>
      <c r="H86" s="1"/>
      <c r="I86" s="1"/>
    </row>
    <row r="87" spans="1:9" x14ac:dyDescent="0.2">
      <c r="A87" t="s">
        <v>27</v>
      </c>
      <c r="B87" s="1">
        <v>406.22601318359301</v>
      </c>
      <c r="C87" s="1">
        <v>360.78619384765602</v>
      </c>
      <c r="D87">
        <v>24228.400000000001</v>
      </c>
      <c r="G87" s="1"/>
      <c r="H87" s="1"/>
      <c r="I87" s="1"/>
    </row>
    <row r="88" spans="1:9" x14ac:dyDescent="0.2">
      <c r="A88" t="s">
        <v>27</v>
      </c>
      <c r="B88" s="1">
        <v>406.98834228515602</v>
      </c>
      <c r="C88" s="1">
        <v>361.64855957031199</v>
      </c>
      <c r="D88">
        <v>24238.2</v>
      </c>
      <c r="G88" s="1"/>
      <c r="H88" s="1"/>
      <c r="I88" s="1"/>
    </row>
    <row r="89" spans="1:9" x14ac:dyDescent="0.2">
      <c r="A89" t="s">
        <v>27</v>
      </c>
      <c r="B89" s="1">
        <v>408.75347900390602</v>
      </c>
      <c r="C89" s="1">
        <v>360.915771484375</v>
      </c>
      <c r="D89">
        <v>24359</v>
      </c>
      <c r="G89" s="1"/>
      <c r="H89" s="1"/>
      <c r="I89" s="1"/>
    </row>
    <row r="90" spans="1:9" x14ac:dyDescent="0.2">
      <c r="A90" t="s">
        <v>27</v>
      </c>
      <c r="B90" s="1">
        <v>392.91778564453102</v>
      </c>
      <c r="C90" s="1">
        <v>352.94665527343699</v>
      </c>
      <c r="D90">
        <v>24005.7</v>
      </c>
      <c r="G90" s="1"/>
      <c r="H90" s="1"/>
      <c r="I90" s="1"/>
    </row>
    <row r="91" spans="1:9" x14ac:dyDescent="0.2">
      <c r="A91" t="s">
        <v>24</v>
      </c>
      <c r="B91" s="1">
        <v>512.68017578125</v>
      </c>
      <c r="C91" s="1">
        <v>486.92572021484301</v>
      </c>
      <c r="D91">
        <v>18510.099999999999</v>
      </c>
      <c r="G91" s="1"/>
      <c r="H91" s="1"/>
      <c r="I91" s="1"/>
    </row>
    <row r="92" spans="1:9" x14ac:dyDescent="0.2">
      <c r="A92" t="s">
        <v>24</v>
      </c>
      <c r="B92" s="1">
        <v>526.9091796875</v>
      </c>
      <c r="C92" s="1">
        <v>495.61169433593699</v>
      </c>
      <c r="D92">
        <v>18916.2</v>
      </c>
      <c r="G92" s="1"/>
      <c r="H92" s="1"/>
      <c r="I92" s="1"/>
    </row>
    <row r="93" spans="1:9" x14ac:dyDescent="0.2">
      <c r="A93" t="s">
        <v>24</v>
      </c>
      <c r="B93" s="1">
        <v>517.95397949218705</v>
      </c>
      <c r="C93" s="1">
        <v>487.38024902343699</v>
      </c>
      <c r="D93">
        <v>18455.400000000001</v>
      </c>
      <c r="G93" s="1"/>
      <c r="H93" s="1"/>
      <c r="I93" s="1"/>
    </row>
    <row r="94" spans="1:9" x14ac:dyDescent="0.2">
      <c r="A94" t="s">
        <v>24</v>
      </c>
      <c r="B94" s="1">
        <v>518.58392333984295</v>
      </c>
      <c r="C94" s="1">
        <v>487.8310546875</v>
      </c>
      <c r="D94">
        <v>18578.599999999999</v>
      </c>
      <c r="G94" s="1"/>
      <c r="H94" s="1"/>
      <c r="I94" s="1"/>
    </row>
    <row r="95" spans="1:9" x14ac:dyDescent="0.2">
      <c r="A95" t="s">
        <v>24</v>
      </c>
      <c r="B95" s="1">
        <v>515.75793457031205</v>
      </c>
      <c r="C95" s="1">
        <v>485.16485595703102</v>
      </c>
      <c r="D95">
        <v>18544.900000000001</v>
      </c>
      <c r="G95" s="1"/>
      <c r="H95" s="1"/>
      <c r="I95" s="1"/>
    </row>
    <row r="96" spans="1:9" x14ac:dyDescent="0.2">
      <c r="A96" t="s">
        <v>24</v>
      </c>
      <c r="B96" s="1">
        <v>518.2333984375</v>
      </c>
      <c r="C96" s="1">
        <v>487.61828613281199</v>
      </c>
      <c r="D96">
        <v>18485.099999999999</v>
      </c>
      <c r="G96" s="1"/>
      <c r="H96" s="1"/>
      <c r="I96" s="1"/>
    </row>
    <row r="97" spans="1:9" x14ac:dyDescent="0.2">
      <c r="A97" t="s">
        <v>24</v>
      </c>
      <c r="B97" s="1">
        <v>516.058837890625</v>
      </c>
      <c r="C97" s="1">
        <v>485.495849609375</v>
      </c>
      <c r="D97">
        <v>18460.400000000001</v>
      </c>
      <c r="G97" s="1"/>
      <c r="H97" s="1"/>
      <c r="I97" s="1"/>
    </row>
    <row r="98" spans="1:9" x14ac:dyDescent="0.2">
      <c r="A98" t="s">
        <v>24</v>
      </c>
      <c r="B98" s="1">
        <v>526.988525390625</v>
      </c>
      <c r="C98" s="1">
        <v>495.37048339843699</v>
      </c>
      <c r="D98">
        <v>19121.900000000001</v>
      </c>
      <c r="G98" s="1"/>
      <c r="H98" s="1"/>
      <c r="I98" s="1"/>
    </row>
    <row r="99" spans="1:9" x14ac:dyDescent="0.2">
      <c r="A99" t="s">
        <v>24</v>
      </c>
      <c r="B99" s="1">
        <v>518.66461181640602</v>
      </c>
      <c r="C99" s="1">
        <v>487.92907714843699</v>
      </c>
      <c r="D99">
        <v>18558.900000000001</v>
      </c>
      <c r="G99" s="1"/>
      <c r="H99" s="1"/>
      <c r="I99" s="1"/>
    </row>
    <row r="100" spans="1:9" x14ac:dyDescent="0.2">
      <c r="A100" t="s">
        <v>24</v>
      </c>
      <c r="B100" s="1">
        <v>516.74853515625</v>
      </c>
      <c r="C100" s="1">
        <v>486.174072265625</v>
      </c>
      <c r="D100">
        <v>18452.400000000001</v>
      </c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B770-4CAA-BA41-B80B-289060145645}">
  <dimension ref="A1:I100"/>
  <sheetViews>
    <sheetView workbookViewId="0">
      <selection activeCell="H31" sqref="H31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20</v>
      </c>
      <c r="B1" s="1">
        <v>652.24951171875</v>
      </c>
      <c r="C1" s="1">
        <v>614.60070800781205</v>
      </c>
      <c r="D1">
        <v>23585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20</v>
      </c>
      <c r="B2" s="1">
        <v>652.73052978515602</v>
      </c>
      <c r="C2" s="1">
        <v>615.826171875</v>
      </c>
      <c r="D2">
        <v>23201.5</v>
      </c>
      <c r="F2" t="str">
        <f>TRIM(A1)</f>
        <v>k-nucleotide</v>
      </c>
      <c r="G2" s="1">
        <f>(SUM(B1:B10)-SMALL(B1:B10,1)-LARGE(B1:B10,1))/8</f>
        <v>650.55708312988259</v>
      </c>
      <c r="H2" s="1">
        <f t="shared" ref="H2:I2" si="0">(SUM(C1:C10)-SMALL(C1:C10,1)-LARGE(C1:C10,1))/8</f>
        <v>612.95998382568314</v>
      </c>
      <c r="I2" s="1">
        <f t="shared" si="0"/>
        <v>23585.649999999998</v>
      </c>
    </row>
    <row r="3" spans="1:9" x14ac:dyDescent="0.2">
      <c r="A3" t="s">
        <v>20</v>
      </c>
      <c r="B3" s="1">
        <v>649.35290527343705</v>
      </c>
      <c r="C3" s="1">
        <v>611.64050292968705</v>
      </c>
      <c r="D3">
        <v>23832.9</v>
      </c>
      <c r="F3" t="str">
        <f>TRIM(A11)</f>
        <v>pidigits</v>
      </c>
      <c r="G3" s="1">
        <f>(SUM(B11:B20)-SMALL(B11:B20,1)-LARGE(B11:B20,1))/8</f>
        <v>11.059120178222624</v>
      </c>
      <c r="H3" s="1">
        <f t="shared" ref="H3:I3" si="1">(SUM(C11:C20)-SMALL(C11:C20,1)-LARGE(C11:C20,1))/8</f>
        <v>9.8452301025390625</v>
      </c>
      <c r="I3" s="1">
        <f t="shared" si="1"/>
        <v>847.09674999999993</v>
      </c>
    </row>
    <row r="4" spans="1:9" x14ac:dyDescent="0.2">
      <c r="A4" t="s">
        <v>20</v>
      </c>
      <c r="B4" s="1">
        <v>653.51971435546795</v>
      </c>
      <c r="C4" s="1">
        <v>614.64654541015602</v>
      </c>
      <c r="D4">
        <v>24605.599999999999</v>
      </c>
      <c r="F4" t="str">
        <f>TRIM(A21)</f>
        <v>mandelbrot</v>
      </c>
      <c r="G4" s="1">
        <f>(SUM(B21:B30)-SMALL(B21:B30,1)-LARGE(B21:B30,1))/8</f>
        <v>2126.11475372314</v>
      </c>
      <c r="H4" s="1">
        <f t="shared" ref="H4:I4" si="2">(SUM(C21:C30)-SMALL(C21:C30,1)-LARGE(C21:C30,1))/8</f>
        <v>2024.775764465327</v>
      </c>
      <c r="I4" s="1">
        <f t="shared" si="2"/>
        <v>70581.75</v>
      </c>
    </row>
    <row r="5" spans="1:9" x14ac:dyDescent="0.2">
      <c r="A5" t="s">
        <v>20</v>
      </c>
      <c r="B5" s="1">
        <v>644.65777587890602</v>
      </c>
      <c r="C5" s="1">
        <v>607.83221435546795</v>
      </c>
      <c r="D5">
        <v>23142.9</v>
      </c>
      <c r="F5" t="str">
        <f>TRIM(A31)</f>
        <v>n-body</v>
      </c>
      <c r="G5" s="1">
        <f>(SUM(B31:B40)-SMALL(B31:B40,1)-LARGE(B31:B40,1))/8</f>
        <v>2230.8969345092719</v>
      </c>
      <c r="H5" s="1">
        <f t="shared" ref="H5:I5" si="3">(SUM(C31:C40)-SMALL(C31:C40,1)-LARGE(C31:C40,1))/8</f>
        <v>1993.1579360961853</v>
      </c>
      <c r="I5" s="1">
        <f t="shared" si="3"/>
        <v>166378.625</v>
      </c>
    </row>
    <row r="6" spans="1:9" x14ac:dyDescent="0.2">
      <c r="A6" t="s">
        <v>20</v>
      </c>
      <c r="B6" s="1">
        <v>639.50109863281205</v>
      </c>
      <c r="C6" s="1">
        <v>603.51318359375</v>
      </c>
      <c r="D6">
        <v>22577.4</v>
      </c>
      <c r="F6" t="str">
        <f>TRIM(A41)</f>
        <v>fannkuch-redux</v>
      </c>
      <c r="G6" s="1">
        <f>(SUM(B41:B50)-SMALL(B41:B50,1)-LARGE(B41:B50,1))/8</f>
        <v>3490.2611160278288</v>
      </c>
      <c r="H6" s="1">
        <f t="shared" ref="H6:I6" si="4">(SUM(C41:C50)-SMALL(C41:C50,1)-LARGE(C41:C50,1))/8</f>
        <v>3317.2943344116165</v>
      </c>
      <c r="I6" s="1">
        <f t="shared" si="4"/>
        <v>123304.5</v>
      </c>
    </row>
    <row r="7" spans="1:9" x14ac:dyDescent="0.2">
      <c r="A7" t="s">
        <v>20</v>
      </c>
      <c r="B7" s="1">
        <v>643.15979003906205</v>
      </c>
      <c r="C7" s="1">
        <v>606.42352294921795</v>
      </c>
      <c r="D7">
        <v>23061.1</v>
      </c>
      <c r="F7" t="str">
        <f>TRIM(A51)</f>
        <v>spectral-norm</v>
      </c>
      <c r="G7" s="1">
        <f>(SUM(B51:B60)-SMALL(B51:B60,1)-LARGE(B51:B60,1))/8</f>
        <v>585.24208831787087</v>
      </c>
      <c r="H7" s="1">
        <f t="shared" ref="H7:I7" si="5">(SUM(C51:C60)-SMALL(C51:C60,1)-LARGE(C51:C60,1))/8</f>
        <v>556.27143859863236</v>
      </c>
      <c r="I7" s="1">
        <f t="shared" si="5"/>
        <v>20254</v>
      </c>
    </row>
    <row r="8" spans="1:9" x14ac:dyDescent="0.2">
      <c r="A8" t="s">
        <v>20</v>
      </c>
      <c r="B8" s="1">
        <v>654.50958251953102</v>
      </c>
      <c r="C8" s="1">
        <v>615.71990966796795</v>
      </c>
      <c r="D8">
        <v>24485.3</v>
      </c>
      <c r="F8" t="str">
        <f>TRIM(A61)</f>
        <v>fasta</v>
      </c>
      <c r="G8" s="1">
        <f>(SUM(B61:B70)-SMALL(B61:B70,1)-LARGE(B61:B70,1))/8</f>
        <v>432.14675140380831</v>
      </c>
      <c r="H8" s="1">
        <f t="shared" ref="H8:I8" si="6">(SUM(C61:C70)-SMALL(C61:C70,1)-LARGE(C61:C70,1))/8</f>
        <v>388.28309631347628</v>
      </c>
      <c r="I8" s="1">
        <f t="shared" si="6"/>
        <v>30656.375</v>
      </c>
    </row>
    <row r="9" spans="1:9" x14ac:dyDescent="0.2">
      <c r="A9" t="s">
        <v>20</v>
      </c>
      <c r="B9" s="1">
        <v>654.27685546875</v>
      </c>
      <c r="C9" s="1">
        <v>616.99029541015602</v>
      </c>
      <c r="D9">
        <v>23408.7</v>
      </c>
      <c r="F9" s="5" t="str">
        <f>TRIM(A71)</f>
        <v>binary-trees</v>
      </c>
      <c r="G9" s="1">
        <f>(SUM(B71:B80)-SMALL(B71:B80,1)-LARGE(B71:B80,1))/8</f>
        <v>971.30247497558548</v>
      </c>
      <c r="H9" s="1">
        <f t="shared" ref="H9:I9" si="7">(SUM(C71:C80)-SMALL(C71:C80,1)-LARGE(C71:C80,1))/8</f>
        <v>902.49344635009766</v>
      </c>
      <c r="I9" s="1">
        <f t="shared" si="7"/>
        <v>43195.962500000001</v>
      </c>
    </row>
    <row r="10" spans="1:9" x14ac:dyDescent="0.2">
      <c r="A10" t="s">
        <v>20</v>
      </c>
      <c r="B10" s="1">
        <v>655.73541259765602</v>
      </c>
      <c r="C10" s="1">
        <v>617.714599609375</v>
      </c>
      <c r="D10">
        <v>23967.8</v>
      </c>
      <c r="F10" t="str">
        <f>TRIM(A81)</f>
        <v>reverse-complement</v>
      </c>
      <c r="G10" s="1">
        <f>(SUM(B81:B90)-SMALL(B81:B90,1)-LARGE(B81:B90,1))/8</f>
        <v>24.488838195800749</v>
      </c>
      <c r="H10" s="1">
        <f t="shared" ref="H10:I10" si="8">(SUM(C81:C90)-SMALL(C81:C90,1)-LARGE(C81:C90,1))/8</f>
        <v>22.019187927246072</v>
      </c>
      <c r="I10" s="1">
        <f t="shared" si="8"/>
        <v>1481.9987499999997</v>
      </c>
    </row>
    <row r="11" spans="1:9" x14ac:dyDescent="0.2">
      <c r="A11" t="s">
        <v>21</v>
      </c>
      <c r="B11" s="1">
        <v>11.9893798828125</v>
      </c>
      <c r="C11" s="1">
        <v>10.2655029296875</v>
      </c>
      <c r="D11">
        <v>1199.8800000000001</v>
      </c>
      <c r="F11" t="str">
        <f>TRIM(A91)</f>
        <v>regex-redux</v>
      </c>
      <c r="G11" s="1">
        <f>(SUM(B91:B100)-SMALL(B91:B100,1)-LARGE(B91:B100,1))/8</f>
        <v>34.377754211425746</v>
      </c>
      <c r="H11" s="1">
        <f t="shared" ref="H11:I11" si="9">(SUM(C91:C100)-SMALL(C91:C100,1)-LARGE(C91:C100,1))/8</f>
        <v>31.101516723632784</v>
      </c>
      <c r="I11" s="1">
        <f t="shared" si="9"/>
        <v>2212.0425</v>
      </c>
    </row>
    <row r="12" spans="1:9" x14ac:dyDescent="0.2">
      <c r="A12" t="s">
        <v>21</v>
      </c>
      <c r="B12" s="1">
        <v>10.9616088867187</v>
      </c>
      <c r="C12" s="1">
        <v>9.75042724609375</v>
      </c>
      <c r="D12">
        <v>847.18600000000004</v>
      </c>
      <c r="G12" s="1"/>
      <c r="H12" s="1"/>
      <c r="I12" s="1"/>
    </row>
    <row r="13" spans="1:9" x14ac:dyDescent="0.2">
      <c r="A13" t="s">
        <v>21</v>
      </c>
      <c r="B13" s="1">
        <v>10.9873046875</v>
      </c>
      <c r="C13" s="1">
        <v>9.7740478515625</v>
      </c>
      <c r="D13">
        <v>848.51700000000005</v>
      </c>
      <c r="G13" s="1"/>
      <c r="H13" s="1"/>
      <c r="I13" s="1"/>
    </row>
    <row r="14" spans="1:9" x14ac:dyDescent="0.2">
      <c r="A14" t="s">
        <v>21</v>
      </c>
      <c r="B14" s="1">
        <v>11.0270385742187</v>
      </c>
      <c r="C14" s="1">
        <v>9.80712890625</v>
      </c>
      <c r="D14">
        <v>843.38800000000003</v>
      </c>
      <c r="G14" s="1"/>
      <c r="H14" s="1"/>
      <c r="I14" s="1"/>
    </row>
    <row r="15" spans="1:9" x14ac:dyDescent="0.2">
      <c r="A15" t="s">
        <v>21</v>
      </c>
      <c r="B15" s="1">
        <v>10.8880615234375</v>
      </c>
      <c r="C15" s="1">
        <v>9.680419921875</v>
      </c>
      <c r="D15">
        <v>845.39200000000005</v>
      </c>
      <c r="G15" s="1"/>
      <c r="H15" s="1"/>
      <c r="I15" s="1"/>
    </row>
    <row r="16" spans="1:9" x14ac:dyDescent="0.2">
      <c r="A16" t="s">
        <v>21</v>
      </c>
      <c r="B16" s="1">
        <v>11.2919311523437</v>
      </c>
      <c r="C16" s="1">
        <v>10.071044921875</v>
      </c>
      <c r="D16">
        <v>846.68700000000001</v>
      </c>
      <c r="G16" s="1"/>
      <c r="H16" s="1"/>
      <c r="I16" s="1"/>
    </row>
    <row r="17" spans="1:9" x14ac:dyDescent="0.2">
      <c r="A17" t="s">
        <v>21</v>
      </c>
      <c r="B17" s="1">
        <v>11.193115234375</v>
      </c>
      <c r="C17" s="1">
        <v>9.99517822265625</v>
      </c>
      <c r="D17">
        <v>845.94100000000003</v>
      </c>
      <c r="G17" s="1"/>
      <c r="H17" s="1"/>
      <c r="I17" s="1"/>
    </row>
    <row r="18" spans="1:9" x14ac:dyDescent="0.2">
      <c r="A18" t="s">
        <v>21</v>
      </c>
      <c r="B18" s="1">
        <v>10.9705810546875</v>
      </c>
      <c r="C18" s="1">
        <v>9.7613525390625</v>
      </c>
      <c r="D18">
        <v>846.38099999999997</v>
      </c>
      <c r="G18" s="1"/>
      <c r="H18" s="1"/>
      <c r="I18" s="1"/>
    </row>
    <row r="19" spans="1:9" x14ac:dyDescent="0.2">
      <c r="A19" t="s">
        <v>21</v>
      </c>
      <c r="B19" s="1">
        <v>11.0679321289062</v>
      </c>
      <c r="C19" s="1">
        <v>9.84375</v>
      </c>
      <c r="D19">
        <v>847.51300000000003</v>
      </c>
      <c r="G19" s="1"/>
      <c r="H19" s="1"/>
      <c r="I19" s="1"/>
    </row>
    <row r="20" spans="1:9" x14ac:dyDescent="0.2">
      <c r="A20" t="s">
        <v>21</v>
      </c>
      <c r="B20" s="1">
        <v>10.9734497070312</v>
      </c>
      <c r="C20" s="1">
        <v>9.7589111328125</v>
      </c>
      <c r="D20">
        <v>849.15700000000004</v>
      </c>
      <c r="G20" s="1"/>
      <c r="H20" s="1"/>
      <c r="I20" s="1"/>
    </row>
    <row r="21" spans="1:9" x14ac:dyDescent="0.2">
      <c r="A21" t="s">
        <v>22</v>
      </c>
      <c r="B21" s="1">
        <v>2129.7435913085901</v>
      </c>
      <c r="C21" s="1">
        <v>2028.39135742187</v>
      </c>
      <c r="D21">
        <v>70592.100000000006</v>
      </c>
      <c r="G21" s="1"/>
      <c r="H21" s="1"/>
      <c r="I21" s="1"/>
    </row>
    <row r="22" spans="1:9" x14ac:dyDescent="0.2">
      <c r="A22" t="s">
        <v>22</v>
      </c>
      <c r="B22" s="1">
        <v>2139.4444580078102</v>
      </c>
      <c r="C22" s="1">
        <v>2037.3090209960901</v>
      </c>
      <c r="D22">
        <v>71121.100000000006</v>
      </c>
      <c r="G22" s="1"/>
      <c r="H22" s="1"/>
      <c r="I22" s="1"/>
    </row>
    <row r="23" spans="1:9" x14ac:dyDescent="0.2">
      <c r="A23" t="s">
        <v>22</v>
      </c>
      <c r="B23" s="1">
        <v>2126.3339233398401</v>
      </c>
      <c r="C23" s="1">
        <v>2024.95886230468</v>
      </c>
      <c r="D23">
        <v>70605.600000000006</v>
      </c>
      <c r="G23" s="1"/>
      <c r="H23" s="1"/>
      <c r="I23" s="1"/>
    </row>
    <row r="24" spans="1:9" x14ac:dyDescent="0.2">
      <c r="A24" t="s">
        <v>22</v>
      </c>
      <c r="B24" s="1">
        <v>2129.9147338867101</v>
      </c>
      <c r="C24" s="1">
        <v>2028.5717163085901</v>
      </c>
      <c r="D24">
        <v>70563.199999999997</v>
      </c>
      <c r="G24" s="1"/>
      <c r="H24" s="1"/>
      <c r="I24" s="1"/>
    </row>
    <row r="25" spans="1:9" x14ac:dyDescent="0.2">
      <c r="A25" t="s">
        <v>22</v>
      </c>
      <c r="B25" s="1">
        <v>2127.4984741210901</v>
      </c>
      <c r="C25" s="1">
        <v>2026.1728515625</v>
      </c>
      <c r="D25">
        <v>70542.5</v>
      </c>
      <c r="G25" s="1"/>
      <c r="H25" s="1"/>
      <c r="I25" s="1"/>
    </row>
    <row r="26" spans="1:9" x14ac:dyDescent="0.2">
      <c r="A26" t="s">
        <v>22</v>
      </c>
      <c r="B26" s="1">
        <v>2125.4306640625</v>
      </c>
      <c r="C26" s="1">
        <v>2023.91845703125</v>
      </c>
      <c r="D26">
        <v>70681</v>
      </c>
      <c r="G26" s="1"/>
      <c r="H26" s="1"/>
      <c r="I26" s="1"/>
    </row>
    <row r="27" spans="1:9" x14ac:dyDescent="0.2">
      <c r="A27" t="s">
        <v>22</v>
      </c>
      <c r="B27" s="1">
        <v>2123.3611450195299</v>
      </c>
      <c r="C27" s="1">
        <v>2022.0939331054601</v>
      </c>
      <c r="D27">
        <v>70533.2</v>
      </c>
      <c r="G27" s="1"/>
      <c r="H27" s="1"/>
      <c r="I27" s="1"/>
    </row>
    <row r="28" spans="1:9" x14ac:dyDescent="0.2">
      <c r="A28" t="s">
        <v>22</v>
      </c>
      <c r="B28" s="1">
        <v>2123.0607299804601</v>
      </c>
      <c r="C28" s="1">
        <v>2021.7936401367101</v>
      </c>
      <c r="D28">
        <v>70514.899999999994</v>
      </c>
      <c r="G28" s="1"/>
      <c r="H28" s="1"/>
      <c r="I28" s="1"/>
    </row>
    <row r="29" spans="1:9" x14ac:dyDescent="0.2">
      <c r="A29" t="s">
        <v>22</v>
      </c>
      <c r="B29" s="1">
        <v>2120.4404296875</v>
      </c>
      <c r="C29" s="1">
        <v>2019.0023803710901</v>
      </c>
      <c r="D29">
        <v>70621.5</v>
      </c>
      <c r="G29" s="1"/>
      <c r="H29" s="1"/>
      <c r="I29" s="1"/>
    </row>
    <row r="30" spans="1:9" x14ac:dyDescent="0.2">
      <c r="A30" t="s">
        <v>22</v>
      </c>
      <c r="B30" s="1">
        <v>2123.5747680663999</v>
      </c>
      <c r="C30" s="1">
        <v>2022.30529785156</v>
      </c>
      <c r="D30">
        <v>70509.899999999994</v>
      </c>
      <c r="G30" s="1"/>
      <c r="H30" s="1"/>
      <c r="I30" s="1"/>
    </row>
    <row r="31" spans="1:9" x14ac:dyDescent="0.2">
      <c r="A31" t="s">
        <v>23</v>
      </c>
      <c r="B31" s="1">
        <v>2212.5491333007799</v>
      </c>
      <c r="C31" s="1">
        <v>1974.3544311523401</v>
      </c>
      <c r="D31">
        <v>166751</v>
      </c>
      <c r="G31" s="1"/>
      <c r="H31" s="1"/>
      <c r="I31" s="1"/>
    </row>
    <row r="32" spans="1:9" x14ac:dyDescent="0.2">
      <c r="A32" t="s">
        <v>23</v>
      </c>
      <c r="B32" s="1">
        <v>2278.4835815429601</v>
      </c>
      <c r="C32" s="1">
        <v>2036.4829711914001</v>
      </c>
      <c r="D32">
        <v>169546</v>
      </c>
      <c r="G32" s="1"/>
      <c r="H32" s="1"/>
      <c r="I32" s="1"/>
    </row>
    <row r="33" spans="1:9" x14ac:dyDescent="0.2">
      <c r="A33" t="s">
        <v>23</v>
      </c>
      <c r="B33" s="1">
        <v>2253.27612304687</v>
      </c>
      <c r="C33" s="1">
        <v>2016.3848266601501</v>
      </c>
      <c r="D33">
        <v>166013</v>
      </c>
      <c r="G33" s="1"/>
      <c r="H33" s="1"/>
      <c r="I33" s="1"/>
    </row>
    <row r="34" spans="1:9" x14ac:dyDescent="0.2">
      <c r="A34" t="s">
        <v>23</v>
      </c>
      <c r="B34" s="1">
        <v>2201.77197265625</v>
      </c>
      <c r="C34" s="1">
        <v>1968.1636352539001</v>
      </c>
      <c r="D34">
        <v>163660</v>
      </c>
      <c r="G34" s="1"/>
      <c r="H34" s="1"/>
      <c r="I34" s="1"/>
    </row>
    <row r="35" spans="1:9" x14ac:dyDescent="0.2">
      <c r="A35" t="s">
        <v>23</v>
      </c>
      <c r="B35" s="1">
        <v>2239.6758422851499</v>
      </c>
      <c r="C35" s="1">
        <v>2002.6528930664001</v>
      </c>
      <c r="D35">
        <v>166122</v>
      </c>
      <c r="G35" s="1"/>
      <c r="H35" s="1"/>
      <c r="I35" s="1"/>
    </row>
    <row r="36" spans="1:9" x14ac:dyDescent="0.2">
      <c r="A36" t="s">
        <v>23</v>
      </c>
      <c r="B36" s="1">
        <v>2223.8027954101499</v>
      </c>
      <c r="C36" s="1">
        <v>1985.95959472656</v>
      </c>
      <c r="D36">
        <v>166306</v>
      </c>
      <c r="G36" s="1"/>
      <c r="H36" s="1"/>
      <c r="I36" s="1"/>
    </row>
    <row r="37" spans="1:9" x14ac:dyDescent="0.2">
      <c r="A37" t="s">
        <v>23</v>
      </c>
      <c r="B37" s="1">
        <v>2227.8509521484302</v>
      </c>
      <c r="C37" s="1">
        <v>1990.8223266601501</v>
      </c>
      <c r="D37">
        <v>166194</v>
      </c>
      <c r="G37" s="1"/>
      <c r="H37" s="1"/>
      <c r="I37" s="1"/>
    </row>
    <row r="38" spans="1:9" x14ac:dyDescent="0.2">
      <c r="A38" t="s">
        <v>23</v>
      </c>
      <c r="B38" s="1">
        <v>2228.6655883788999</v>
      </c>
      <c r="C38" s="1">
        <v>1988.9786987304601</v>
      </c>
      <c r="D38">
        <v>167239</v>
      </c>
      <c r="G38" s="1"/>
      <c r="H38" s="1"/>
      <c r="I38" s="1"/>
    </row>
    <row r="39" spans="1:9" x14ac:dyDescent="0.2">
      <c r="A39" t="s">
        <v>23</v>
      </c>
      <c r="B39" s="1">
        <v>2236.65869140625</v>
      </c>
      <c r="C39" s="1">
        <v>1999.7208862304601</v>
      </c>
      <c r="D39">
        <v>166108</v>
      </c>
      <c r="G39" s="1"/>
      <c r="H39" s="1"/>
      <c r="I39" s="1"/>
    </row>
    <row r="40" spans="1:9" x14ac:dyDescent="0.2">
      <c r="A40" t="s">
        <v>23</v>
      </c>
      <c r="B40" s="1">
        <v>2224.6963500976499</v>
      </c>
      <c r="C40" s="1">
        <v>1986.3898315429601</v>
      </c>
      <c r="D40">
        <v>166296</v>
      </c>
      <c r="G40" s="1"/>
      <c r="H40" s="1"/>
      <c r="I40" s="1"/>
    </row>
    <row r="41" spans="1:9" x14ac:dyDescent="0.2">
      <c r="A41" t="s">
        <v>19</v>
      </c>
      <c r="B41" s="1">
        <v>3519.2667236328102</v>
      </c>
      <c r="C41" s="1">
        <v>3341.8463134765602</v>
      </c>
      <c r="D41">
        <v>123823</v>
      </c>
      <c r="G41" s="1"/>
      <c r="H41" s="1"/>
      <c r="I41" s="1"/>
    </row>
    <row r="42" spans="1:9" x14ac:dyDescent="0.2">
      <c r="A42" t="s">
        <v>19</v>
      </c>
      <c r="B42" s="1">
        <v>3496.2413330078102</v>
      </c>
      <c r="C42" s="1">
        <v>3319.9942016601499</v>
      </c>
      <c r="D42">
        <v>122968</v>
      </c>
      <c r="G42" s="1"/>
      <c r="H42" s="1"/>
      <c r="I42" s="1"/>
    </row>
    <row r="43" spans="1:9" x14ac:dyDescent="0.2">
      <c r="A43" t="s">
        <v>19</v>
      </c>
      <c r="B43" s="1">
        <v>3507.3565673828102</v>
      </c>
      <c r="C43" s="1">
        <v>3330.4127807617101</v>
      </c>
      <c r="D43">
        <v>123538</v>
      </c>
      <c r="G43" s="1"/>
      <c r="H43" s="1"/>
      <c r="I43" s="1"/>
    </row>
    <row r="44" spans="1:9" x14ac:dyDescent="0.2">
      <c r="A44" t="s">
        <v>19</v>
      </c>
      <c r="B44" s="1">
        <v>3473.0762939453102</v>
      </c>
      <c r="C44" s="1">
        <v>3296.7535400390602</v>
      </c>
      <c r="D44">
        <v>123049</v>
      </c>
      <c r="G44" s="1"/>
      <c r="H44" s="1"/>
      <c r="I44" s="1"/>
    </row>
    <row r="45" spans="1:9" x14ac:dyDescent="0.2">
      <c r="A45" t="s">
        <v>19</v>
      </c>
      <c r="B45" s="1">
        <v>3480.5590209960901</v>
      </c>
      <c r="C45" s="1">
        <v>3304.3206176757799</v>
      </c>
      <c r="D45">
        <v>122957</v>
      </c>
      <c r="G45" s="1"/>
      <c r="H45" s="1"/>
      <c r="I45" s="1"/>
    </row>
    <row r="46" spans="1:9" x14ac:dyDescent="0.2">
      <c r="A46" t="s">
        <v>19</v>
      </c>
      <c r="B46" s="1">
        <v>3476.6098022460901</v>
      </c>
      <c r="C46" s="1">
        <v>3300.6682739257799</v>
      </c>
      <c r="D46">
        <v>122787</v>
      </c>
      <c r="G46" s="1"/>
      <c r="H46" s="1"/>
      <c r="I46" s="1"/>
    </row>
    <row r="47" spans="1:9" x14ac:dyDescent="0.2">
      <c r="A47" t="s">
        <v>19</v>
      </c>
      <c r="B47" s="1">
        <v>-258641.35614013599</v>
      </c>
      <c r="C47" s="1">
        <v>3325.2064208984302</v>
      </c>
      <c r="D47">
        <v>123864</v>
      </c>
      <c r="G47" s="1"/>
      <c r="H47" s="1"/>
      <c r="I47" s="1"/>
    </row>
    <row r="48" spans="1:9" x14ac:dyDescent="0.2">
      <c r="A48" t="s">
        <v>19</v>
      </c>
      <c r="B48" s="1">
        <v>3493.5758666992101</v>
      </c>
      <c r="C48" s="1">
        <v>3316.8179931640602</v>
      </c>
      <c r="D48">
        <v>123337</v>
      </c>
      <c r="G48" s="1"/>
      <c r="H48" s="1"/>
      <c r="I48" s="1"/>
    </row>
    <row r="49" spans="1:9" x14ac:dyDescent="0.2">
      <c r="A49" t="s">
        <v>19</v>
      </c>
      <c r="B49" s="1">
        <v>3487.0491943359302</v>
      </c>
      <c r="C49" s="1">
        <v>3310.82934570312</v>
      </c>
      <c r="D49">
        <v>122949</v>
      </c>
      <c r="G49" s="1"/>
      <c r="H49" s="1"/>
      <c r="I49" s="1"/>
    </row>
    <row r="50" spans="1:9" x14ac:dyDescent="0.2">
      <c r="A50" t="s">
        <v>19</v>
      </c>
      <c r="B50" s="1">
        <v>3507.62084960937</v>
      </c>
      <c r="C50" s="1">
        <v>3330.1050415038999</v>
      </c>
      <c r="D50">
        <v>123815</v>
      </c>
      <c r="G50" s="1"/>
      <c r="H50" s="1"/>
      <c r="I50" s="1"/>
    </row>
    <row r="51" spans="1:9" x14ac:dyDescent="0.2">
      <c r="A51" t="s">
        <v>24</v>
      </c>
      <c r="B51" s="1">
        <v>584.84527587890602</v>
      </c>
      <c r="C51" s="1">
        <v>555.8828125</v>
      </c>
      <c r="D51">
        <v>20241.099999999999</v>
      </c>
      <c r="G51" s="1"/>
      <c r="H51" s="1"/>
      <c r="I51" s="1"/>
    </row>
    <row r="52" spans="1:9" x14ac:dyDescent="0.2">
      <c r="A52" t="s">
        <v>24</v>
      </c>
      <c r="B52" s="1">
        <v>584.87872314453102</v>
      </c>
      <c r="C52" s="1">
        <v>555.92840576171795</v>
      </c>
      <c r="D52">
        <v>20248.900000000001</v>
      </c>
      <c r="G52" s="1"/>
      <c r="H52" s="1"/>
      <c r="I52" s="1"/>
    </row>
    <row r="53" spans="1:9" x14ac:dyDescent="0.2">
      <c r="A53" t="s">
        <v>24</v>
      </c>
      <c r="B53" s="1">
        <v>586.161376953125</v>
      </c>
      <c r="C53" s="1">
        <v>557.20294189453102</v>
      </c>
      <c r="D53">
        <v>20240.7</v>
      </c>
      <c r="G53" s="1"/>
      <c r="H53" s="1"/>
      <c r="I53" s="1"/>
    </row>
    <row r="54" spans="1:9" x14ac:dyDescent="0.2">
      <c r="A54" t="s">
        <v>24</v>
      </c>
      <c r="B54" s="1">
        <v>584.48504638671795</v>
      </c>
      <c r="C54" s="1">
        <v>555.55926513671795</v>
      </c>
      <c r="D54">
        <v>20236.2</v>
      </c>
      <c r="G54" s="1"/>
      <c r="H54" s="1"/>
      <c r="I54" s="1"/>
    </row>
    <row r="55" spans="1:9" x14ac:dyDescent="0.2">
      <c r="A55" t="s">
        <v>24</v>
      </c>
      <c r="B55" s="1">
        <v>585.00817871093705</v>
      </c>
      <c r="C55" s="1">
        <v>556.02484130859295</v>
      </c>
      <c r="D55">
        <v>20257.8</v>
      </c>
      <c r="G55" s="1"/>
      <c r="H55" s="1"/>
      <c r="I55" s="1"/>
    </row>
    <row r="56" spans="1:9" x14ac:dyDescent="0.2">
      <c r="A56" t="s">
        <v>24</v>
      </c>
      <c r="B56" s="1">
        <v>589.170654296875</v>
      </c>
      <c r="C56" s="1">
        <v>560.02923583984295</v>
      </c>
      <c r="D56">
        <v>20369.3</v>
      </c>
      <c r="G56" s="1"/>
      <c r="H56" s="1"/>
      <c r="I56" s="1"/>
    </row>
    <row r="57" spans="1:9" x14ac:dyDescent="0.2">
      <c r="A57" t="s">
        <v>24</v>
      </c>
      <c r="B57" s="1">
        <v>585.77392578125</v>
      </c>
      <c r="C57" s="1">
        <v>556.84368896484295</v>
      </c>
      <c r="D57">
        <v>20239.099999999999</v>
      </c>
      <c r="G57" s="1"/>
      <c r="H57" s="1"/>
      <c r="I57" s="1"/>
    </row>
    <row r="58" spans="1:9" x14ac:dyDescent="0.2">
      <c r="A58" t="s">
        <v>24</v>
      </c>
      <c r="B58" s="1">
        <v>585.66162109375</v>
      </c>
      <c r="C58" s="1">
        <v>556.62554931640602</v>
      </c>
      <c r="D58">
        <v>20292.599999999999</v>
      </c>
      <c r="G58" s="1"/>
      <c r="H58" s="1"/>
      <c r="I58" s="1"/>
    </row>
    <row r="59" spans="1:9" x14ac:dyDescent="0.2">
      <c r="A59" t="s">
        <v>24</v>
      </c>
      <c r="B59" s="1">
        <v>583.95324707031205</v>
      </c>
      <c r="C59" s="1">
        <v>555.031982421875</v>
      </c>
      <c r="D59">
        <v>20243.3</v>
      </c>
      <c r="G59" s="1"/>
      <c r="H59" s="1"/>
      <c r="I59" s="1"/>
    </row>
    <row r="60" spans="1:9" x14ac:dyDescent="0.2">
      <c r="A60" t="s">
        <v>24</v>
      </c>
      <c r="B60" s="1">
        <v>585.12255859375</v>
      </c>
      <c r="C60" s="1">
        <v>556.10400390625</v>
      </c>
      <c r="D60">
        <v>20268.5</v>
      </c>
      <c r="G60" s="1"/>
      <c r="H60" s="1"/>
      <c r="I60" s="1"/>
    </row>
    <row r="61" spans="1:9" x14ac:dyDescent="0.2">
      <c r="A61" t="s">
        <v>25</v>
      </c>
      <c r="B61" s="1">
        <v>422.17614746093699</v>
      </c>
      <c r="C61" s="1">
        <v>378.417236328125</v>
      </c>
      <c r="D61">
        <v>30558.7</v>
      </c>
      <c r="G61" s="1"/>
      <c r="H61" s="1"/>
      <c r="I61" s="1"/>
    </row>
    <row r="62" spans="1:9" x14ac:dyDescent="0.2">
      <c r="A62" t="s">
        <v>25</v>
      </c>
      <c r="B62" s="1">
        <v>428.12017822265602</v>
      </c>
      <c r="C62" s="1">
        <v>384.30975341796801</v>
      </c>
      <c r="D62">
        <v>30651.200000000001</v>
      </c>
      <c r="G62" s="1"/>
      <c r="H62" s="1"/>
      <c r="I62" s="1"/>
    </row>
    <row r="63" spans="1:9" x14ac:dyDescent="0.2">
      <c r="A63" t="s">
        <v>25</v>
      </c>
      <c r="B63" s="1">
        <v>431.46990966796801</v>
      </c>
      <c r="C63" s="1">
        <v>387.91094970703102</v>
      </c>
      <c r="D63">
        <v>30409.9</v>
      </c>
      <c r="G63" s="1"/>
      <c r="H63" s="1"/>
      <c r="I63" s="1"/>
    </row>
    <row r="64" spans="1:9" x14ac:dyDescent="0.2">
      <c r="A64" t="s">
        <v>25</v>
      </c>
      <c r="B64" s="1">
        <v>431.65106201171801</v>
      </c>
      <c r="C64" s="1">
        <v>387.517822265625</v>
      </c>
      <c r="D64">
        <v>30859.9</v>
      </c>
      <c r="G64" s="1"/>
      <c r="H64" s="1"/>
      <c r="I64" s="1"/>
    </row>
    <row r="65" spans="1:9" x14ac:dyDescent="0.2">
      <c r="A65" t="s">
        <v>25</v>
      </c>
      <c r="B65" s="1">
        <v>433.40484619140602</v>
      </c>
      <c r="C65" s="1">
        <v>389.69812011718699</v>
      </c>
      <c r="D65">
        <v>30532.400000000001</v>
      </c>
      <c r="G65" s="1"/>
      <c r="H65" s="1"/>
      <c r="I65" s="1"/>
    </row>
    <row r="66" spans="1:9" x14ac:dyDescent="0.2">
      <c r="A66" t="s">
        <v>25</v>
      </c>
      <c r="B66" s="1">
        <v>434.248779296875</v>
      </c>
      <c r="C66" s="1">
        <v>390.131103515625</v>
      </c>
      <c r="D66">
        <v>30849.3</v>
      </c>
      <c r="G66" s="1"/>
      <c r="H66" s="1"/>
      <c r="I66" s="1"/>
    </row>
    <row r="67" spans="1:9" x14ac:dyDescent="0.2">
      <c r="A67" t="s">
        <v>25</v>
      </c>
      <c r="B67" s="1">
        <v>431.34478759765602</v>
      </c>
      <c r="C67" s="1">
        <v>387.674560546875</v>
      </c>
      <c r="D67">
        <v>30555</v>
      </c>
      <c r="G67" s="1"/>
      <c r="H67" s="1"/>
      <c r="I67" s="1"/>
    </row>
    <row r="68" spans="1:9" x14ac:dyDescent="0.2">
      <c r="A68" t="s">
        <v>25</v>
      </c>
      <c r="B68" s="1">
        <v>433.75665283203102</v>
      </c>
      <c r="C68" s="1">
        <v>389.70599365234301</v>
      </c>
      <c r="D68">
        <v>30672</v>
      </c>
      <c r="G68" s="1"/>
      <c r="H68" s="1"/>
      <c r="I68" s="1"/>
    </row>
    <row r="69" spans="1:9" x14ac:dyDescent="0.2">
      <c r="A69" t="s">
        <v>25</v>
      </c>
      <c r="B69" s="1">
        <v>443.74749755859301</v>
      </c>
      <c r="C69" s="1">
        <v>398.68859863281199</v>
      </c>
      <c r="D69">
        <v>31523</v>
      </c>
      <c r="G69" s="1"/>
      <c r="H69" s="1"/>
      <c r="I69" s="1"/>
    </row>
    <row r="70" spans="1:9" x14ac:dyDescent="0.2">
      <c r="A70" t="s">
        <v>25</v>
      </c>
      <c r="B70" s="1">
        <v>433.17779541015602</v>
      </c>
      <c r="C70" s="1">
        <v>389.31646728515602</v>
      </c>
      <c r="D70">
        <v>30572.5</v>
      </c>
      <c r="G70" s="1"/>
      <c r="H70" s="1"/>
      <c r="I70" s="1"/>
    </row>
    <row r="71" spans="1:9" x14ac:dyDescent="0.2">
      <c r="A71" t="s">
        <v>26</v>
      </c>
      <c r="B71" s="1">
        <v>977.03387451171795</v>
      </c>
      <c r="C71" s="1">
        <v>908.86437988281205</v>
      </c>
      <c r="D71">
        <v>43222.2</v>
      </c>
      <c r="G71" s="1"/>
      <c r="H71" s="1"/>
      <c r="I71" s="1"/>
    </row>
    <row r="72" spans="1:9" x14ac:dyDescent="0.2">
      <c r="A72" t="s">
        <v>26</v>
      </c>
      <c r="B72" s="1">
        <v>971.34124755859295</v>
      </c>
      <c r="C72" s="1">
        <v>903.1484375</v>
      </c>
      <c r="D72">
        <v>43162.8</v>
      </c>
      <c r="G72" s="1"/>
      <c r="H72" s="1"/>
      <c r="I72" s="1"/>
    </row>
    <row r="73" spans="1:9" x14ac:dyDescent="0.2">
      <c r="A73" t="s">
        <v>26</v>
      </c>
      <c r="B73" s="1">
        <v>986.33258056640602</v>
      </c>
      <c r="C73" s="1">
        <v>917.50518798828102</v>
      </c>
      <c r="D73">
        <v>43693</v>
      </c>
      <c r="G73" s="1"/>
      <c r="H73" s="1"/>
      <c r="I73" s="1"/>
    </row>
    <row r="74" spans="1:9" x14ac:dyDescent="0.2">
      <c r="A74" t="s">
        <v>26</v>
      </c>
      <c r="B74" s="1">
        <v>971.13714599609295</v>
      </c>
      <c r="C74" s="1">
        <v>-261240.80316162101</v>
      </c>
      <c r="D74">
        <v>43201.8</v>
      </c>
      <c r="G74" s="1"/>
      <c r="H74" s="1"/>
      <c r="I74" s="1"/>
    </row>
    <row r="75" spans="1:9" x14ac:dyDescent="0.2">
      <c r="A75" t="s">
        <v>26</v>
      </c>
      <c r="B75" s="1">
        <v>964.24462890625</v>
      </c>
      <c r="C75" s="1">
        <v>896.70361328125</v>
      </c>
      <c r="D75">
        <v>43004.9</v>
      </c>
      <c r="G75" s="1"/>
      <c r="H75" s="1"/>
      <c r="I75" s="1"/>
    </row>
    <row r="76" spans="1:9" x14ac:dyDescent="0.2">
      <c r="A76" t="s">
        <v>26</v>
      </c>
      <c r="B76" s="1">
        <v>974.736572265625</v>
      </c>
      <c r="C76" s="1">
        <v>906.44152832031205</v>
      </c>
      <c r="D76">
        <v>43390.400000000001</v>
      </c>
      <c r="G76" s="1"/>
      <c r="H76" s="1"/>
      <c r="I76" s="1"/>
    </row>
    <row r="77" spans="1:9" x14ac:dyDescent="0.2">
      <c r="A77" t="s">
        <v>26</v>
      </c>
      <c r="B77" s="1">
        <v>969.67083740234295</v>
      </c>
      <c r="C77" s="1">
        <v>901.75946044921795</v>
      </c>
      <c r="D77">
        <v>43120.2</v>
      </c>
      <c r="G77" s="1"/>
      <c r="H77" s="1"/>
      <c r="I77" s="1"/>
    </row>
    <row r="78" spans="1:9" x14ac:dyDescent="0.2">
      <c r="A78" t="s">
        <v>26</v>
      </c>
      <c r="B78" s="1">
        <v>964.624267578125</v>
      </c>
      <c r="C78" s="1">
        <v>897.05328369140602</v>
      </c>
      <c r="D78">
        <v>42938.3</v>
      </c>
      <c r="G78" s="1"/>
      <c r="H78" s="1"/>
      <c r="I78" s="1"/>
    </row>
    <row r="79" spans="1:9" x14ac:dyDescent="0.2">
      <c r="A79" t="s">
        <v>26</v>
      </c>
      <c r="B79" s="1">
        <v>972.61309814453102</v>
      </c>
      <c r="C79" s="1">
        <v>904.35046386718705</v>
      </c>
      <c r="D79">
        <v>43458.5</v>
      </c>
      <c r="G79" s="1"/>
      <c r="H79" s="1"/>
      <c r="I79" s="1"/>
    </row>
    <row r="80" spans="1:9" x14ac:dyDescent="0.2">
      <c r="A80" t="s">
        <v>26</v>
      </c>
      <c r="B80" s="1">
        <v>969.26275634765602</v>
      </c>
      <c r="C80" s="1">
        <v>901.62640380859295</v>
      </c>
      <c r="D80">
        <v>43006.9</v>
      </c>
      <c r="G80" s="1"/>
      <c r="H80" s="1"/>
      <c r="I80" s="1"/>
    </row>
    <row r="81" spans="1:9" x14ac:dyDescent="0.2">
      <c r="A81" t="s">
        <v>27</v>
      </c>
      <c r="B81" s="1">
        <v>24.1055297851562</v>
      </c>
      <c r="C81" s="1">
        <v>21.6597290039062</v>
      </c>
      <c r="D81">
        <v>1460.45</v>
      </c>
      <c r="G81" s="1"/>
      <c r="H81" s="1"/>
      <c r="I81" s="1"/>
    </row>
    <row r="82" spans="1:9" x14ac:dyDescent="0.2">
      <c r="A82" t="s">
        <v>27</v>
      </c>
      <c r="B82" s="1">
        <v>24.5173950195312</v>
      </c>
      <c r="C82" s="1">
        <v>22.037353515625</v>
      </c>
      <c r="D82">
        <v>1483.31</v>
      </c>
      <c r="G82" s="1"/>
      <c r="H82" s="1"/>
      <c r="I82" s="1"/>
    </row>
    <row r="83" spans="1:9" x14ac:dyDescent="0.2">
      <c r="A83" t="s">
        <v>27</v>
      </c>
      <c r="B83" s="1">
        <v>24.5217895507812</v>
      </c>
      <c r="C83" s="1">
        <v>22.0526733398437</v>
      </c>
      <c r="D83">
        <v>1484.78</v>
      </c>
      <c r="G83" s="1"/>
      <c r="H83" s="1"/>
      <c r="I83" s="1"/>
    </row>
    <row r="84" spans="1:9" x14ac:dyDescent="0.2">
      <c r="A84" t="s">
        <v>27</v>
      </c>
      <c r="B84" s="1">
        <v>24.5087890625</v>
      </c>
      <c r="C84" s="1">
        <v>22.0177001953125</v>
      </c>
      <c r="D84">
        <v>1485.37</v>
      </c>
      <c r="G84" s="1"/>
      <c r="H84" s="1"/>
      <c r="I84" s="1"/>
    </row>
    <row r="85" spans="1:9" x14ac:dyDescent="0.2">
      <c r="A85" t="s">
        <v>27</v>
      </c>
      <c r="B85" s="1">
        <v>24.4632568359375</v>
      </c>
      <c r="C85" s="1">
        <v>22.007568359375</v>
      </c>
      <c r="D85">
        <v>1479.04</v>
      </c>
      <c r="G85" s="1"/>
      <c r="H85" s="1"/>
      <c r="I85" s="1"/>
    </row>
    <row r="86" spans="1:9" x14ac:dyDescent="0.2">
      <c r="A86" t="s">
        <v>27</v>
      </c>
      <c r="B86" s="1">
        <v>24.4843139648437</v>
      </c>
      <c r="C86" s="1">
        <v>22.0028076171875</v>
      </c>
      <c r="D86">
        <v>1481.95</v>
      </c>
      <c r="G86" s="1"/>
      <c r="H86" s="1"/>
      <c r="I86" s="1"/>
    </row>
    <row r="87" spans="1:9" x14ac:dyDescent="0.2">
      <c r="A87" t="s">
        <v>27</v>
      </c>
      <c r="B87" s="1">
        <v>24.4287109375</v>
      </c>
      <c r="C87" s="1">
        <v>21.9754028320312</v>
      </c>
      <c r="D87">
        <v>1479.31</v>
      </c>
      <c r="G87" s="1"/>
      <c r="H87" s="1"/>
      <c r="I87" s="1"/>
    </row>
    <row r="88" spans="1:9" x14ac:dyDescent="0.2">
      <c r="A88" t="s">
        <v>27</v>
      </c>
      <c r="B88" s="1">
        <v>24.5259399414062</v>
      </c>
      <c r="C88" s="1">
        <v>22.0474243164062</v>
      </c>
      <c r="D88">
        <v>1484.22</v>
      </c>
      <c r="G88" s="1"/>
      <c r="H88" s="1"/>
      <c r="I88" s="1"/>
    </row>
    <row r="89" spans="1:9" x14ac:dyDescent="0.2">
      <c r="A89" t="s">
        <v>27</v>
      </c>
      <c r="B89" s="1">
        <v>24.4972534179687</v>
      </c>
      <c r="C89" s="1">
        <v>22.0565795898437</v>
      </c>
      <c r="D89">
        <v>1480.34</v>
      </c>
      <c r="G89" s="1"/>
      <c r="H89" s="1"/>
      <c r="I89" s="1"/>
    </row>
    <row r="90" spans="1:9" x14ac:dyDescent="0.2">
      <c r="A90" t="s">
        <v>27</v>
      </c>
      <c r="B90" s="1">
        <v>24.4891967773437</v>
      </c>
      <c r="C90" s="1">
        <v>22.0125732421875</v>
      </c>
      <c r="D90">
        <v>1483.04</v>
      </c>
      <c r="G90" s="1"/>
      <c r="H90" s="1"/>
      <c r="I90" s="1"/>
    </row>
    <row r="91" spans="1:9" x14ac:dyDescent="0.2">
      <c r="A91" t="s">
        <v>28</v>
      </c>
      <c r="B91">
        <v>34.3842163085937</v>
      </c>
      <c r="C91">
        <v>31.0792846679687</v>
      </c>
      <c r="D91">
        <v>2224.36</v>
      </c>
      <c r="G91" s="1"/>
      <c r="H91" s="1"/>
      <c r="I91" s="1"/>
    </row>
    <row r="92" spans="1:9" x14ac:dyDescent="0.2">
      <c r="A92" t="s">
        <v>28</v>
      </c>
      <c r="B92">
        <v>34.3206787109375</v>
      </c>
      <c r="C92">
        <v>31.0435180664062</v>
      </c>
      <c r="D92">
        <v>2207.0700000000002</v>
      </c>
      <c r="G92" s="1"/>
      <c r="H92" s="1"/>
      <c r="I92" s="1"/>
    </row>
    <row r="93" spans="1:9" x14ac:dyDescent="0.2">
      <c r="A93" t="s">
        <v>28</v>
      </c>
      <c r="B93">
        <v>34.385498046875</v>
      </c>
      <c r="C93">
        <v>31.122314453125</v>
      </c>
      <c r="D93">
        <v>2209.12</v>
      </c>
      <c r="G93" s="1"/>
      <c r="H93" s="1"/>
      <c r="I93" s="1"/>
    </row>
    <row r="94" spans="1:9" x14ac:dyDescent="0.2">
      <c r="A94" t="s">
        <v>28</v>
      </c>
      <c r="B94">
        <v>34.431396484375</v>
      </c>
      <c r="C94">
        <v>31.1548461914062</v>
      </c>
      <c r="D94">
        <v>2214.7199999999998</v>
      </c>
      <c r="G94" s="1"/>
      <c r="H94" s="1"/>
      <c r="I94" s="1"/>
    </row>
    <row r="95" spans="1:9" x14ac:dyDescent="0.2">
      <c r="A95" t="s">
        <v>28</v>
      </c>
      <c r="B95">
        <v>34.35498046875</v>
      </c>
      <c r="C95">
        <v>31.082763671875</v>
      </c>
      <c r="D95">
        <v>2216.66</v>
      </c>
      <c r="G95" s="1"/>
      <c r="H95" s="1"/>
      <c r="I95" s="1"/>
    </row>
    <row r="96" spans="1:9" x14ac:dyDescent="0.2">
      <c r="A96" t="s">
        <v>28</v>
      </c>
      <c r="B96">
        <v>34.4066772460937</v>
      </c>
      <c r="C96">
        <v>31.1109619140625</v>
      </c>
      <c r="D96">
        <v>2212.38</v>
      </c>
      <c r="G96" s="1"/>
      <c r="H96" s="1"/>
      <c r="I96" s="1"/>
    </row>
    <row r="97" spans="1:9" x14ac:dyDescent="0.2">
      <c r="A97" t="s">
        <v>28</v>
      </c>
      <c r="B97">
        <v>34.5817260742187</v>
      </c>
      <c r="C97">
        <v>31.29638671875</v>
      </c>
      <c r="D97">
        <v>2219.19</v>
      </c>
      <c r="G97" s="1"/>
      <c r="H97" s="1"/>
      <c r="I97" s="1"/>
    </row>
    <row r="98" spans="1:9" x14ac:dyDescent="0.2">
      <c r="A98" t="s">
        <v>28</v>
      </c>
      <c r="B98">
        <v>34.3662719726562</v>
      </c>
      <c r="C98">
        <v>31.1061401367187</v>
      </c>
      <c r="D98">
        <v>2204.36</v>
      </c>
      <c r="G98" s="1"/>
      <c r="H98" s="1"/>
      <c r="I98" s="1"/>
    </row>
    <row r="99" spans="1:9" x14ac:dyDescent="0.2">
      <c r="A99" t="s">
        <v>28</v>
      </c>
      <c r="B99">
        <v>34.3687133789062</v>
      </c>
      <c r="C99">
        <v>31.1123046875</v>
      </c>
      <c r="D99">
        <v>2201.9299999999998</v>
      </c>
      <c r="G99" s="1"/>
      <c r="H99" s="1"/>
      <c r="I99" s="1"/>
    </row>
    <row r="100" spans="1:9" x14ac:dyDescent="0.2">
      <c r="A100" t="s">
        <v>28</v>
      </c>
      <c r="B100">
        <v>34.3242797851562</v>
      </c>
      <c r="C100">
        <v>31.0393676757812</v>
      </c>
      <c r="D100">
        <v>2212.84</v>
      </c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F146-8BF3-9240-BB44-8E7E14378571}">
  <dimension ref="A1:I100"/>
  <sheetViews>
    <sheetView workbookViewId="0">
      <selection sqref="A1:D1048576"/>
    </sheetView>
  </sheetViews>
  <sheetFormatPr baseColWidth="10" defaultRowHeight="16" x14ac:dyDescent="0.2"/>
  <cols>
    <col min="1" max="1" width="18.33203125" bestFit="1" customWidth="1"/>
    <col min="2" max="3" width="12.16406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20</v>
      </c>
      <c r="B1" s="1">
        <v>1090.4190063476501</v>
      </c>
      <c r="C1" s="1">
        <v>1016.24298095703</v>
      </c>
      <c r="D1">
        <v>41490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20</v>
      </c>
      <c r="B2" s="1">
        <v>1060.18383789062</v>
      </c>
      <c r="C2" s="1">
        <v>988.44842529296795</v>
      </c>
      <c r="D2">
        <v>39675.1</v>
      </c>
      <c r="F2" t="str">
        <f>TRIM(A1)</f>
        <v>k-nucleotide</v>
      </c>
      <c r="G2" s="1">
        <f>(SUM(B1:B10)-SMALL(B1:B10,1)-LARGE(B1:B10,1))/8</f>
        <v>1066.8869552612264</v>
      </c>
      <c r="H2" s="1">
        <f t="shared" ref="H2:I2" si="0">(SUM(C1:C10)-SMALL(C1:C10,1)-LARGE(C1:C10,1))/8</f>
        <v>994.59400177001862</v>
      </c>
      <c r="I2" s="1">
        <f t="shared" si="0"/>
        <v>40051.4</v>
      </c>
    </row>
    <row r="3" spans="1:9" x14ac:dyDescent="0.2">
      <c r="A3" t="s">
        <v>20</v>
      </c>
      <c r="B3" s="1">
        <v>1058.74816894531</v>
      </c>
      <c r="C3" s="1">
        <v>986.716064453125</v>
      </c>
      <c r="D3">
        <v>39888.400000000001</v>
      </c>
      <c r="F3" t="str">
        <f>TRIM(A11)</f>
        <v>pidigits</v>
      </c>
      <c r="G3" s="1">
        <f>(SUM(B11:B20)-SMALL(B11:B20,1)-LARGE(B11:B20,1))/8</f>
        <v>0.20032501220703125</v>
      </c>
      <c r="H3" s="1">
        <f t="shared" ref="H3:I3" si="1">(SUM(C11:C20)-SMALL(C11:C20,1)-LARGE(C11:C20,1))/8</f>
        <v>0.17597198486328125</v>
      </c>
      <c r="I3" s="1">
        <f t="shared" si="1"/>
        <v>16.810499999999998</v>
      </c>
    </row>
    <row r="4" spans="1:9" x14ac:dyDescent="0.2">
      <c r="A4" t="s">
        <v>20</v>
      </c>
      <c r="B4" s="1">
        <v>1077.1669311523401</v>
      </c>
      <c r="C4" s="1">
        <v>1004.53637695312</v>
      </c>
      <c r="D4">
        <v>40372</v>
      </c>
      <c r="F4" t="str">
        <f>TRIM(A21)</f>
        <v>mandelbrot</v>
      </c>
      <c r="G4" s="1">
        <f>(SUM(B21:B30)-SMALL(B21:B30,1)-LARGE(B21:B30,1))/8</f>
        <v>4003.1038589477498</v>
      </c>
      <c r="H4" s="1">
        <f t="shared" ref="H4:I4" si="2">(SUM(C21:C30)-SMALL(C21:C30,1)-LARGE(C21:C30,1))/8</f>
        <v>3812.5664672851522</v>
      </c>
      <c r="I4" s="1">
        <f t="shared" si="2"/>
        <v>132545.625</v>
      </c>
    </row>
    <row r="5" spans="1:9" x14ac:dyDescent="0.2">
      <c r="A5" t="s">
        <v>20</v>
      </c>
      <c r="B5" s="1">
        <v>1090.36938476562</v>
      </c>
      <c r="C5" s="1">
        <v>1017.11614990234</v>
      </c>
      <c r="D5">
        <v>40686.800000000003</v>
      </c>
      <c r="F5" t="str">
        <f>TRIM(A31)</f>
        <v>n-body</v>
      </c>
      <c r="G5" s="1">
        <f>(SUM(B31:B40)-SMALL(B31:B40,1)-LARGE(B31:B40,1))/8</f>
        <v>5567.8352508544904</v>
      </c>
      <c r="H5" s="1">
        <f t="shared" ref="H5:I5" si="3">(SUM(C31:C40)-SMALL(C31:C40,1)-LARGE(C31:C40,1))/8</f>
        <v>4980.0488891601526</v>
      </c>
      <c r="I5" s="1">
        <f t="shared" si="3"/>
        <v>407431.125</v>
      </c>
    </row>
    <row r="6" spans="1:9" x14ac:dyDescent="0.2">
      <c r="A6" t="s">
        <v>20</v>
      </c>
      <c r="B6" s="1">
        <v>1069.45874023437</v>
      </c>
      <c r="C6" s="1">
        <v>997.2802734375</v>
      </c>
      <c r="D6">
        <v>40009.9</v>
      </c>
      <c r="F6" t="str">
        <f>TRIM(A41)</f>
        <v>fannkuch-redux</v>
      </c>
      <c r="G6" s="1">
        <f>(SUM(B41:B50)-SMALL(B41:B50,1)-LARGE(B41:B50,1))/8</f>
        <v>8118.8038482665997</v>
      </c>
      <c r="H6" s="1">
        <f t="shared" ref="H6:I6" si="4">(SUM(C41:C50)-SMALL(C41:C50,1)-LARGE(C41:C50,1))/8</f>
        <v>7700.7789382934534</v>
      </c>
      <c r="I6" s="1">
        <f t="shared" si="4"/>
        <v>291530</v>
      </c>
    </row>
    <row r="7" spans="1:9" x14ac:dyDescent="0.2">
      <c r="A7" t="s">
        <v>20</v>
      </c>
      <c r="B7" s="1">
        <v>1061.0357055664001</v>
      </c>
      <c r="C7" s="1">
        <v>989.240966796875</v>
      </c>
      <c r="D7">
        <v>39772.1</v>
      </c>
      <c r="F7" t="str">
        <f>TRIM(A51)</f>
        <v>spectral-norm</v>
      </c>
      <c r="G7" s="1">
        <f>(SUM(B51:B60)-SMALL(B51:B60,1)-LARGE(B51:B60,1))/8</f>
        <v>3374.1097640991175</v>
      </c>
      <c r="H7" s="1">
        <f t="shared" ref="H7:I7" si="5">(SUM(C51:C60)-SMALL(C51:C60,1)-LARGE(C51:C60,1))/8</f>
        <v>3214.5966033935501</v>
      </c>
      <c r="I7" s="1">
        <f t="shared" si="5"/>
        <v>110983.375</v>
      </c>
    </row>
    <row r="8" spans="1:9" x14ac:dyDescent="0.2">
      <c r="A8" t="s">
        <v>20</v>
      </c>
      <c r="B8" s="1">
        <v>1057.4421997070301</v>
      </c>
      <c r="C8" s="1">
        <v>985.483642578125</v>
      </c>
      <c r="D8">
        <v>39902.9</v>
      </c>
      <c r="F8" t="str">
        <f>TRIM(A61)</f>
        <v>fasta</v>
      </c>
      <c r="G8" s="1">
        <f>(SUM(B61:B70)-SMALL(B61:B70,1)-LARGE(B61:B70,1))/8</f>
        <v>895.86997985839798</v>
      </c>
      <c r="H8" s="1">
        <f t="shared" ref="H8:I8" si="6">(SUM(C61:C70)-SMALL(C61:C70,1)-LARGE(C61:C70,1))/8</f>
        <v>804.76696777343727</v>
      </c>
      <c r="I8" s="1">
        <f t="shared" si="6"/>
        <v>63762.337500000001</v>
      </c>
    </row>
    <row r="9" spans="1:9" x14ac:dyDescent="0.2">
      <c r="A9" t="s">
        <v>20</v>
      </c>
      <c r="B9" s="1">
        <v>1058.08703613281</v>
      </c>
      <c r="C9" s="1">
        <v>986.25860595703102</v>
      </c>
      <c r="D9">
        <v>39887.599999999999</v>
      </c>
      <c r="F9" s="5" t="str">
        <f>TRIM(A71)</f>
        <v>binary-trees</v>
      </c>
      <c r="G9" s="1">
        <f>(SUM(B71:B80)-SMALL(B71:B80,1)-LARGE(B71:B80,1))/8</f>
        <v>1295.4969406127941</v>
      </c>
      <c r="H9" s="1">
        <f t="shared" ref="H9:I9" si="7">(SUM(C71:C80)-SMALL(C71:C80,1)-LARGE(C71:C80,1))/8</f>
        <v>1219.9886474609314</v>
      </c>
      <c r="I9" s="1">
        <f t="shared" si="7"/>
        <v>48112.650000000009</v>
      </c>
    </row>
    <row r="10" spans="1:9" x14ac:dyDescent="0.2">
      <c r="A10" t="s">
        <v>20</v>
      </c>
      <c r="B10" s="1">
        <v>1060.0458374023401</v>
      </c>
      <c r="C10" s="1">
        <v>988.0283203125</v>
      </c>
      <c r="D10">
        <v>39891.5</v>
      </c>
      <c r="F10" t="str">
        <f>TRIM(A81)</f>
        <v>reverse-complement</v>
      </c>
      <c r="G10" s="1">
        <f>(SUM(B81:B90)-SMALL(B81:B90,1)-LARGE(B81:B90,1))/8</f>
        <v>29.399230957031222</v>
      </c>
      <c r="H10" s="1">
        <f t="shared" ref="H10:I10" si="8">(SUM(C81:C90)-SMALL(C81:C90,1)-LARGE(C81:C90,1))/8</f>
        <v>26.600608825683558</v>
      </c>
      <c r="I10" s="1">
        <f t="shared" si="8"/>
        <v>1782.19</v>
      </c>
    </row>
    <row r="11" spans="1:9" x14ac:dyDescent="0.2">
      <c r="A11" t="s">
        <v>21</v>
      </c>
      <c r="B11" s="1">
        <v>0.22723388671875</v>
      </c>
      <c r="C11" s="1">
        <v>0.19598388671875</v>
      </c>
      <c r="D11">
        <v>27.645</v>
      </c>
      <c r="F11" t="str">
        <f>TRIM(A91)</f>
        <v>regex-redux</v>
      </c>
      <c r="G11" s="1">
        <f>(SUM(B91:B100)-SMALL(B91:B100,1)-LARGE(B91:B100,1))/8</f>
        <v>127.50823211669888</v>
      </c>
      <c r="H11" s="1">
        <f t="shared" ref="H11:I11" si="9">(SUM(C91:C100)-SMALL(C91:C100,1)-LARGE(C91:C100,1))/8</f>
        <v>117.43526458740213</v>
      </c>
      <c r="I11" s="1">
        <f t="shared" si="9"/>
        <v>6883.4762500000006</v>
      </c>
    </row>
    <row r="12" spans="1:9" x14ac:dyDescent="0.2">
      <c r="A12" t="s">
        <v>21</v>
      </c>
      <c r="B12" s="1">
        <v>0.20635986328125</v>
      </c>
      <c r="C12" s="1">
        <v>0.17425537109375</v>
      </c>
      <c r="D12">
        <v>16.507999999999999</v>
      </c>
      <c r="G12" s="1"/>
      <c r="H12" s="1"/>
      <c r="I12" s="1"/>
    </row>
    <row r="13" spans="1:9" x14ac:dyDescent="0.2">
      <c r="A13" t="s">
        <v>21</v>
      </c>
      <c r="B13" s="1">
        <v>0.1949462890625</v>
      </c>
      <c r="C13" s="1">
        <v>0.16900634765625</v>
      </c>
      <c r="D13">
        <v>17.006</v>
      </c>
      <c r="G13" s="1"/>
      <c r="H13" s="1"/>
      <c r="I13" s="1"/>
    </row>
    <row r="14" spans="1:9" x14ac:dyDescent="0.2">
      <c r="A14" t="s">
        <v>21</v>
      </c>
      <c r="B14" s="1">
        <v>0.20501708984375</v>
      </c>
      <c r="C14" s="1">
        <v>0.1884765625</v>
      </c>
      <c r="D14">
        <v>16.690999999999999</v>
      </c>
      <c r="G14" s="1"/>
      <c r="H14" s="1"/>
      <c r="I14" s="1"/>
    </row>
    <row r="15" spans="1:9" x14ac:dyDescent="0.2">
      <c r="A15" t="s">
        <v>21</v>
      </c>
      <c r="B15" s="1">
        <v>0.20782470703125</v>
      </c>
      <c r="C15" s="1">
        <v>0.184814453125</v>
      </c>
      <c r="D15">
        <v>15.973000000000001</v>
      </c>
      <c r="G15" s="1"/>
      <c r="H15" s="1"/>
      <c r="I15" s="1"/>
    </row>
    <row r="16" spans="1:9" x14ac:dyDescent="0.2">
      <c r="A16" t="s">
        <v>21</v>
      </c>
      <c r="B16" s="1">
        <v>0.1856689453125</v>
      </c>
      <c r="C16" s="1">
        <v>0.1693115234375</v>
      </c>
      <c r="D16">
        <v>16.945</v>
      </c>
      <c r="G16" s="1"/>
      <c r="H16" s="1"/>
      <c r="I16" s="1"/>
    </row>
    <row r="17" spans="1:9" x14ac:dyDescent="0.2">
      <c r="A17" t="s">
        <v>21</v>
      </c>
      <c r="B17" s="1">
        <v>0.20062255859375</v>
      </c>
      <c r="C17" s="1">
        <v>0.18121337890625</v>
      </c>
      <c r="D17">
        <v>16.431000000000001</v>
      </c>
      <c r="G17" s="1"/>
      <c r="H17" s="1"/>
      <c r="I17" s="1"/>
    </row>
    <row r="18" spans="1:9" x14ac:dyDescent="0.2">
      <c r="A18" t="s">
        <v>21</v>
      </c>
      <c r="B18" s="1">
        <v>0.1964111328125</v>
      </c>
      <c r="C18" s="1">
        <v>0.1689453125</v>
      </c>
      <c r="D18">
        <v>16.838000000000001</v>
      </c>
      <c r="G18" s="1"/>
      <c r="H18" s="1"/>
      <c r="I18" s="1"/>
    </row>
    <row r="19" spans="1:9" x14ac:dyDescent="0.2">
      <c r="A19" t="s">
        <v>21</v>
      </c>
      <c r="B19" s="1">
        <v>0.19219970703125</v>
      </c>
      <c r="C19" s="1">
        <v>0.16741943359375</v>
      </c>
      <c r="D19">
        <v>17.262</v>
      </c>
      <c r="G19" s="1"/>
      <c r="H19" s="1"/>
      <c r="I19" s="1"/>
    </row>
    <row r="20" spans="1:9" x14ac:dyDescent="0.2">
      <c r="A20" t="s">
        <v>21</v>
      </c>
      <c r="B20" s="1">
        <v>0.19921875</v>
      </c>
      <c r="C20" s="1">
        <v>0.1717529296875</v>
      </c>
      <c r="D20">
        <v>16.803000000000001</v>
      </c>
      <c r="G20" s="1"/>
      <c r="H20" s="1"/>
      <c r="I20" s="1"/>
    </row>
    <row r="21" spans="1:9" x14ac:dyDescent="0.2">
      <c r="A21" t="s">
        <v>22</v>
      </c>
      <c r="B21" s="1">
        <v>4015.8689575195299</v>
      </c>
      <c r="C21" s="1">
        <v>3825.2645263671802</v>
      </c>
      <c r="D21">
        <v>132620</v>
      </c>
      <c r="G21" s="1"/>
      <c r="H21" s="1"/>
      <c r="I21" s="1"/>
    </row>
    <row r="22" spans="1:9" x14ac:dyDescent="0.2">
      <c r="A22" t="s">
        <v>22</v>
      </c>
      <c r="B22" s="1">
        <v>3998.0222778320299</v>
      </c>
      <c r="C22" s="1">
        <v>3807.92163085937</v>
      </c>
      <c r="D22">
        <v>132307</v>
      </c>
      <c r="G22" s="1"/>
      <c r="H22" s="1"/>
      <c r="I22" s="1"/>
    </row>
    <row r="23" spans="1:9" x14ac:dyDescent="0.2">
      <c r="A23" t="s">
        <v>22</v>
      </c>
      <c r="B23" s="1">
        <v>4005.4059448242101</v>
      </c>
      <c r="C23" s="1">
        <v>3815.0205688476499</v>
      </c>
      <c r="D23">
        <v>132506</v>
      </c>
      <c r="G23" s="1"/>
      <c r="H23" s="1"/>
      <c r="I23" s="1"/>
    </row>
    <row r="24" spans="1:9" x14ac:dyDescent="0.2">
      <c r="A24" t="s">
        <v>22</v>
      </c>
      <c r="B24" s="1">
        <v>3993.3417358398401</v>
      </c>
      <c r="C24" s="1">
        <v>3803.1109619140602</v>
      </c>
      <c r="D24">
        <v>132406</v>
      </c>
      <c r="G24" s="1"/>
      <c r="H24" s="1"/>
      <c r="I24" s="1"/>
    </row>
    <row r="25" spans="1:9" x14ac:dyDescent="0.2">
      <c r="A25" t="s">
        <v>22</v>
      </c>
      <c r="B25" s="1">
        <v>3989.9595336913999</v>
      </c>
      <c r="C25" s="1">
        <v>3799.8759155273401</v>
      </c>
      <c r="D25">
        <v>132307</v>
      </c>
      <c r="G25" s="1"/>
      <c r="H25" s="1"/>
      <c r="I25" s="1"/>
    </row>
    <row r="26" spans="1:9" x14ac:dyDescent="0.2">
      <c r="A26" t="s">
        <v>22</v>
      </c>
      <c r="B26" s="1">
        <v>4017.68383789062</v>
      </c>
      <c r="C26" s="1">
        <v>3827.1417236328102</v>
      </c>
      <c r="D26">
        <v>132606</v>
      </c>
      <c r="G26" s="1"/>
      <c r="H26" s="1"/>
      <c r="I26" s="1"/>
    </row>
    <row r="27" spans="1:9" x14ac:dyDescent="0.2">
      <c r="A27" t="s">
        <v>22</v>
      </c>
      <c r="B27" s="1">
        <v>3983.0931396484302</v>
      </c>
      <c r="C27" s="1">
        <v>3792.99145507812</v>
      </c>
      <c r="D27">
        <v>132304</v>
      </c>
      <c r="G27" s="1"/>
      <c r="H27" s="1"/>
      <c r="I27" s="1"/>
    </row>
    <row r="28" spans="1:9" x14ac:dyDescent="0.2">
      <c r="A28" t="s">
        <v>22</v>
      </c>
      <c r="B28" s="1">
        <v>4016.7296752929601</v>
      </c>
      <c r="C28" s="1">
        <v>3825.6563110351499</v>
      </c>
      <c r="D28">
        <v>132909</v>
      </c>
      <c r="G28" s="1"/>
      <c r="H28" s="1"/>
      <c r="I28" s="1"/>
    </row>
    <row r="29" spans="1:9" x14ac:dyDescent="0.2">
      <c r="A29" t="s">
        <v>22</v>
      </c>
      <c r="B29" s="1">
        <v>4001.1947021484302</v>
      </c>
      <c r="C29" s="1">
        <v>3810.1500244140602</v>
      </c>
      <c r="D29">
        <v>132907</v>
      </c>
      <c r="G29" s="1"/>
      <c r="H29" s="1"/>
      <c r="I29" s="1"/>
    </row>
    <row r="30" spans="1:9" x14ac:dyDescent="0.2">
      <c r="A30" t="s">
        <v>22</v>
      </c>
      <c r="B30" s="1">
        <v>4004.3080444335901</v>
      </c>
      <c r="C30" s="1">
        <v>3813.5317993163999</v>
      </c>
      <c r="D30">
        <v>132706</v>
      </c>
      <c r="G30" s="1"/>
      <c r="H30" s="1"/>
      <c r="I30" s="1"/>
    </row>
    <row r="31" spans="1:9" x14ac:dyDescent="0.2">
      <c r="A31" t="s">
        <v>23</v>
      </c>
      <c r="B31" s="1">
        <v>5491.4860839843705</v>
      </c>
      <c r="C31" s="1">
        <v>4908.8898925781205</v>
      </c>
      <c r="D31">
        <v>406550</v>
      </c>
      <c r="G31" s="1"/>
      <c r="H31" s="1"/>
      <c r="I31" s="1"/>
    </row>
    <row r="32" spans="1:9" x14ac:dyDescent="0.2">
      <c r="A32" t="s">
        <v>23</v>
      </c>
      <c r="B32" s="1">
        <v>5559.4187622070303</v>
      </c>
      <c r="C32" s="1">
        <v>4976.9325561523401</v>
      </c>
      <c r="D32">
        <v>406873</v>
      </c>
      <c r="G32" s="1"/>
      <c r="H32" s="1"/>
      <c r="I32" s="1"/>
    </row>
    <row r="33" spans="1:9" x14ac:dyDescent="0.2">
      <c r="A33" t="s">
        <v>23</v>
      </c>
      <c r="B33" s="1">
        <v>5615.8920288085901</v>
      </c>
      <c r="C33" s="1">
        <v>5028.3399047851499</v>
      </c>
      <c r="D33">
        <v>411528</v>
      </c>
      <c r="G33" s="1"/>
      <c r="H33" s="1"/>
      <c r="I33" s="1"/>
    </row>
    <row r="34" spans="1:9" x14ac:dyDescent="0.2">
      <c r="A34" t="s">
        <v>23</v>
      </c>
      <c r="B34" s="1">
        <v>5608.1223754882803</v>
      </c>
      <c r="C34" s="1">
        <v>5027.2478637695303</v>
      </c>
      <c r="D34">
        <v>405880</v>
      </c>
      <c r="G34" s="1"/>
      <c r="H34" s="1"/>
      <c r="I34" s="1"/>
    </row>
    <row r="35" spans="1:9" x14ac:dyDescent="0.2">
      <c r="A35" t="s">
        <v>23</v>
      </c>
      <c r="B35" s="1">
        <v>5547.6686401367097</v>
      </c>
      <c r="C35" s="1">
        <v>4967.99462890625</v>
      </c>
      <c r="D35">
        <v>406096</v>
      </c>
      <c r="G35" s="1"/>
      <c r="H35" s="1"/>
      <c r="I35" s="1"/>
    </row>
    <row r="36" spans="1:9" x14ac:dyDescent="0.2">
      <c r="A36" t="s">
        <v>23</v>
      </c>
      <c r="B36" s="1">
        <v>5571.26513671875</v>
      </c>
      <c r="C36" s="1">
        <v>4989.2413940429597</v>
      </c>
      <c r="D36">
        <v>407832</v>
      </c>
      <c r="G36" s="1"/>
      <c r="H36" s="1"/>
      <c r="I36" s="1"/>
    </row>
    <row r="37" spans="1:9" x14ac:dyDescent="0.2">
      <c r="A37" t="s">
        <v>23</v>
      </c>
      <c r="B37" s="1">
        <v>5511.7289428710901</v>
      </c>
      <c r="C37" s="1">
        <v>4929.7484130859302</v>
      </c>
      <c r="D37">
        <v>406824</v>
      </c>
      <c r="G37" s="1"/>
      <c r="H37" s="1"/>
      <c r="I37" s="1"/>
    </row>
    <row r="38" spans="1:9" x14ac:dyDescent="0.2">
      <c r="A38" t="s">
        <v>23</v>
      </c>
      <c r="B38" s="1">
        <v>5577.4673461913999</v>
      </c>
      <c r="C38" s="1">
        <v>4979.6574096679597</v>
      </c>
      <c r="D38">
        <v>407866</v>
      </c>
      <c r="G38" s="1"/>
      <c r="H38" s="1"/>
      <c r="I38" s="1"/>
    </row>
    <row r="39" spans="1:9" x14ac:dyDescent="0.2">
      <c r="A39" t="s">
        <v>23</v>
      </c>
      <c r="B39" s="1">
        <v>5551.1187744140598</v>
      </c>
      <c r="C39" s="1">
        <v>4941.2289428710901</v>
      </c>
      <c r="D39">
        <v>405841</v>
      </c>
      <c r="G39" s="1"/>
      <c r="H39" s="1"/>
      <c r="I39" s="1"/>
    </row>
    <row r="40" spans="1:9" x14ac:dyDescent="0.2">
      <c r="A40" t="s">
        <v>23</v>
      </c>
      <c r="B40" s="1">
        <v>5665.22265625</v>
      </c>
      <c r="C40" s="1">
        <v>5072.8202514648401</v>
      </c>
      <c r="D40">
        <v>415083</v>
      </c>
      <c r="G40" s="1"/>
      <c r="H40" s="1"/>
      <c r="I40" s="1"/>
    </row>
    <row r="41" spans="1:9" x14ac:dyDescent="0.2">
      <c r="A41" t="s">
        <v>19</v>
      </c>
      <c r="B41" s="1">
        <v>8107.9197387695303</v>
      </c>
      <c r="C41" s="1">
        <v>7690.693359375</v>
      </c>
      <c r="D41">
        <v>290977</v>
      </c>
      <c r="G41" s="1"/>
      <c r="H41" s="1"/>
      <c r="I41" s="1"/>
    </row>
    <row r="42" spans="1:9" x14ac:dyDescent="0.2">
      <c r="A42" t="s">
        <v>19</v>
      </c>
      <c r="B42" s="1">
        <v>8182.7332763671802</v>
      </c>
      <c r="C42" s="1">
        <v>7764.9182128906205</v>
      </c>
      <c r="D42">
        <v>291586</v>
      </c>
      <c r="G42" s="1"/>
      <c r="H42" s="1"/>
      <c r="I42" s="1"/>
    </row>
    <row r="43" spans="1:9" x14ac:dyDescent="0.2">
      <c r="A43" t="s">
        <v>19</v>
      </c>
      <c r="B43" s="1">
        <v>8113.8193359375</v>
      </c>
      <c r="C43" s="1">
        <v>7695.9653930663999</v>
      </c>
      <c r="D43">
        <v>291382</v>
      </c>
      <c r="G43" s="1"/>
      <c r="H43" s="1"/>
      <c r="I43" s="1"/>
    </row>
    <row r="44" spans="1:9" x14ac:dyDescent="0.2">
      <c r="A44" t="s">
        <v>19</v>
      </c>
      <c r="B44" s="1">
        <v>8060.4952392578098</v>
      </c>
      <c r="C44" s="1">
        <v>7643.8411865234302</v>
      </c>
      <c r="D44">
        <v>290383</v>
      </c>
      <c r="G44" s="1"/>
      <c r="H44" s="1"/>
      <c r="I44" s="1"/>
    </row>
    <row r="45" spans="1:9" x14ac:dyDescent="0.2">
      <c r="A45" t="s">
        <v>19</v>
      </c>
      <c r="B45" s="1">
        <v>8079.2530517578098</v>
      </c>
      <c r="C45" s="1">
        <v>7660.9224243163999</v>
      </c>
      <c r="D45">
        <v>291584</v>
      </c>
      <c r="G45" s="1"/>
      <c r="H45" s="1"/>
      <c r="I45" s="1"/>
    </row>
    <row r="46" spans="1:9" x14ac:dyDescent="0.2">
      <c r="A46" t="s">
        <v>19</v>
      </c>
      <c r="B46" s="1">
        <v>8083.0399780273401</v>
      </c>
      <c r="C46" s="1">
        <v>7665.4833984375</v>
      </c>
      <c r="D46">
        <v>291077</v>
      </c>
      <c r="G46" s="1"/>
      <c r="H46" s="1"/>
      <c r="I46" s="1"/>
    </row>
    <row r="47" spans="1:9" x14ac:dyDescent="0.2">
      <c r="A47" t="s">
        <v>19</v>
      </c>
      <c r="B47" s="1">
        <v>8138.9472045898401</v>
      </c>
      <c r="C47" s="1">
        <v>7720.2322387695303</v>
      </c>
      <c r="D47">
        <v>292077</v>
      </c>
      <c r="G47" s="1"/>
      <c r="H47" s="1"/>
      <c r="I47" s="1"/>
    </row>
    <row r="48" spans="1:9" x14ac:dyDescent="0.2">
      <c r="A48" t="s">
        <v>19</v>
      </c>
      <c r="B48" s="1">
        <v>8111.5341186523401</v>
      </c>
      <c r="C48" s="1">
        <v>7693.3428344726499</v>
      </c>
      <c r="D48">
        <v>291676</v>
      </c>
      <c r="G48" s="1"/>
      <c r="H48" s="1"/>
      <c r="I48" s="1"/>
    </row>
    <row r="49" spans="1:9" x14ac:dyDescent="0.2">
      <c r="A49" t="s">
        <v>19</v>
      </c>
      <c r="B49" s="1">
        <v>8133.18408203125</v>
      </c>
      <c r="C49" s="1">
        <v>7714.6736450195303</v>
      </c>
      <c r="D49">
        <v>291881</v>
      </c>
      <c r="G49" s="1"/>
      <c r="H49" s="1"/>
      <c r="I49" s="1"/>
    </row>
    <row r="50" spans="1:9" x14ac:dyDescent="0.2">
      <c r="A50" t="s">
        <v>19</v>
      </c>
      <c r="B50" s="1">
        <v>8213.95068359375</v>
      </c>
      <c r="C50" s="1">
        <v>7794.68994140625</v>
      </c>
      <c r="D50">
        <v>292381</v>
      </c>
      <c r="G50" s="1"/>
      <c r="H50" s="1"/>
      <c r="I50" s="1"/>
    </row>
    <row r="51" spans="1:9" x14ac:dyDescent="0.2">
      <c r="A51" t="s">
        <v>24</v>
      </c>
      <c r="B51" s="1">
        <v>3380.3128662109302</v>
      </c>
      <c r="C51" s="1">
        <v>3220.63500976562</v>
      </c>
      <c r="D51">
        <v>111197</v>
      </c>
      <c r="G51" s="1"/>
      <c r="H51" s="1"/>
      <c r="I51" s="1"/>
    </row>
    <row r="52" spans="1:9" x14ac:dyDescent="0.2">
      <c r="A52" t="s">
        <v>24</v>
      </c>
      <c r="B52" s="1">
        <v>3397.5819702148401</v>
      </c>
      <c r="C52" s="1">
        <v>3237.93310546875</v>
      </c>
      <c r="D52">
        <v>111079</v>
      </c>
      <c r="G52" s="1"/>
      <c r="H52" s="1"/>
      <c r="I52" s="1"/>
    </row>
    <row r="53" spans="1:9" x14ac:dyDescent="0.2">
      <c r="A53" t="s">
        <v>24</v>
      </c>
      <c r="B53" s="1">
        <v>3350.50561523437</v>
      </c>
      <c r="C53" s="1">
        <v>3191.7321166992101</v>
      </c>
      <c r="D53">
        <v>110477</v>
      </c>
      <c r="G53" s="1"/>
      <c r="H53" s="1"/>
      <c r="I53" s="1"/>
    </row>
    <row r="54" spans="1:9" x14ac:dyDescent="0.2">
      <c r="A54" t="s">
        <v>24</v>
      </c>
      <c r="B54" s="1">
        <v>3362.42602539062</v>
      </c>
      <c r="C54" s="1">
        <v>3203.31298828125</v>
      </c>
      <c r="D54">
        <v>110691</v>
      </c>
      <c r="G54" s="1"/>
      <c r="H54" s="1"/>
      <c r="I54" s="1"/>
    </row>
    <row r="55" spans="1:9" x14ac:dyDescent="0.2">
      <c r="A55" t="s">
        <v>24</v>
      </c>
      <c r="B55" s="1">
        <v>3377.1204833984302</v>
      </c>
      <c r="C55" s="1">
        <v>3217.93481445312</v>
      </c>
      <c r="D55">
        <v>110778</v>
      </c>
      <c r="G55" s="1"/>
      <c r="H55" s="1"/>
      <c r="I55" s="1"/>
    </row>
    <row r="56" spans="1:9" x14ac:dyDescent="0.2">
      <c r="A56" t="s">
        <v>24</v>
      </c>
      <c r="B56" s="1">
        <v>3372.033203125</v>
      </c>
      <c r="C56" s="1">
        <v>3212.6412353515602</v>
      </c>
      <c r="D56">
        <v>110886</v>
      </c>
      <c r="G56" s="1"/>
      <c r="H56" s="1"/>
      <c r="I56" s="1"/>
    </row>
    <row r="57" spans="1:9" x14ac:dyDescent="0.2">
      <c r="A57" t="s">
        <v>24</v>
      </c>
      <c r="B57" s="1">
        <v>3398.64721679687</v>
      </c>
      <c r="C57" s="1">
        <v>3237.77758789062</v>
      </c>
      <c r="D57">
        <v>111886</v>
      </c>
      <c r="G57" s="1"/>
      <c r="H57" s="1"/>
      <c r="I57" s="1"/>
    </row>
    <row r="58" spans="1:9" x14ac:dyDescent="0.2">
      <c r="A58" t="s">
        <v>24</v>
      </c>
      <c r="B58" s="1">
        <v>3342.39428710937</v>
      </c>
      <c r="C58" s="1">
        <v>3183.7159423828102</v>
      </c>
      <c r="D58">
        <v>110379</v>
      </c>
      <c r="G58" s="1"/>
      <c r="H58" s="1"/>
      <c r="I58" s="1"/>
    </row>
    <row r="59" spans="1:9" x14ac:dyDescent="0.2">
      <c r="A59" t="s">
        <v>24</v>
      </c>
      <c r="B59" s="1">
        <v>3386.25048828125</v>
      </c>
      <c r="C59" s="1">
        <v>3226.0109252929601</v>
      </c>
      <c r="D59">
        <v>111480</v>
      </c>
      <c r="G59" s="1"/>
      <c r="H59" s="1"/>
      <c r="I59" s="1"/>
    </row>
    <row r="60" spans="1:9" x14ac:dyDescent="0.2">
      <c r="A60" t="s">
        <v>24</v>
      </c>
      <c r="B60" s="1">
        <v>3366.6474609375</v>
      </c>
      <c r="C60" s="1">
        <v>3206.7281494140602</v>
      </c>
      <c r="D60">
        <v>111279</v>
      </c>
      <c r="G60" s="1"/>
      <c r="H60" s="1"/>
      <c r="I60" s="1"/>
    </row>
    <row r="61" spans="1:9" x14ac:dyDescent="0.2">
      <c r="A61" t="s">
        <v>25</v>
      </c>
      <c r="B61" s="1">
        <v>867.92620849609295</v>
      </c>
      <c r="C61" s="1">
        <v>777.62060546875</v>
      </c>
      <c r="D61" s="1">
        <v>63169.3</v>
      </c>
      <c r="G61" s="1"/>
      <c r="H61" s="1"/>
      <c r="I61" s="1"/>
    </row>
    <row r="62" spans="1:9" x14ac:dyDescent="0.2">
      <c r="A62" t="s">
        <v>25</v>
      </c>
      <c r="B62">
        <v>886.14196777343705</v>
      </c>
      <c r="C62">
        <v>795.93408203125</v>
      </c>
      <c r="D62">
        <v>63101</v>
      </c>
      <c r="G62" s="1"/>
      <c r="H62" s="1"/>
      <c r="I62" s="1"/>
    </row>
    <row r="63" spans="1:9" x14ac:dyDescent="0.2">
      <c r="A63" t="s">
        <v>25</v>
      </c>
      <c r="B63">
        <v>885.40228271484295</v>
      </c>
      <c r="C63">
        <v>794.61267089843705</v>
      </c>
      <c r="D63">
        <v>63296.1</v>
      </c>
      <c r="G63" s="1"/>
      <c r="H63" s="1"/>
      <c r="I63" s="1"/>
    </row>
    <row r="64" spans="1:9" x14ac:dyDescent="0.2">
      <c r="A64" t="s">
        <v>25</v>
      </c>
      <c r="B64">
        <v>887.91510009765602</v>
      </c>
      <c r="C64">
        <v>797.74517822265602</v>
      </c>
      <c r="D64">
        <v>63058.5</v>
      </c>
      <c r="G64" s="1"/>
      <c r="H64" s="1"/>
      <c r="I64" s="1"/>
    </row>
    <row r="65" spans="1:9" x14ac:dyDescent="0.2">
      <c r="A65" t="s">
        <v>25</v>
      </c>
      <c r="B65">
        <v>916.04455566406205</v>
      </c>
      <c r="C65">
        <v>821.76739501953102</v>
      </c>
      <c r="D65" s="1">
        <v>66036.800000000003</v>
      </c>
      <c r="G65" s="1"/>
      <c r="H65" s="1"/>
      <c r="I65" s="1"/>
    </row>
    <row r="66" spans="1:9" x14ac:dyDescent="0.2">
      <c r="A66" t="s">
        <v>25</v>
      </c>
      <c r="B66">
        <v>891.04437255859295</v>
      </c>
      <c r="C66">
        <v>801.27374267578102</v>
      </c>
      <c r="D66" s="1">
        <v>62790.8</v>
      </c>
      <c r="G66" s="1"/>
      <c r="H66" s="1"/>
      <c r="I66" s="1"/>
    </row>
    <row r="67" spans="1:9" x14ac:dyDescent="0.2">
      <c r="A67" t="s">
        <v>25</v>
      </c>
      <c r="B67">
        <v>920.85241699218705</v>
      </c>
      <c r="C67">
        <v>827.13525390625</v>
      </c>
      <c r="D67" s="1">
        <v>65617.600000000006</v>
      </c>
      <c r="G67" s="1"/>
      <c r="H67" s="1"/>
      <c r="I67" s="1"/>
    </row>
    <row r="68" spans="1:9" x14ac:dyDescent="0.2">
      <c r="A68" t="s">
        <v>25</v>
      </c>
      <c r="B68">
        <v>886.94683837890602</v>
      </c>
      <c r="C68">
        <v>797.13348388671795</v>
      </c>
      <c r="D68" s="1">
        <v>62821.7</v>
      </c>
      <c r="G68" s="1"/>
      <c r="H68" s="1"/>
      <c r="I68" s="1"/>
    </row>
    <row r="69" spans="1:9" x14ac:dyDescent="0.2">
      <c r="A69" t="s">
        <v>25</v>
      </c>
      <c r="B69">
        <v>892.6123046875</v>
      </c>
      <c r="C69">
        <v>802.533935546875</v>
      </c>
      <c r="D69" s="1">
        <v>63081.1</v>
      </c>
      <c r="G69" s="1"/>
      <c r="H69" s="1"/>
      <c r="I69" s="1"/>
    </row>
    <row r="70" spans="1:9" x14ac:dyDescent="0.2">
      <c r="A70" t="s">
        <v>25</v>
      </c>
      <c r="B70">
        <v>922.13903808593705</v>
      </c>
      <c r="C70">
        <v>827.56805419921795</v>
      </c>
      <c r="D70" s="1">
        <v>65953.399999999994</v>
      </c>
      <c r="G70" s="1"/>
      <c r="H70" s="1"/>
      <c r="I70" s="1"/>
    </row>
    <row r="71" spans="1:9" x14ac:dyDescent="0.2">
      <c r="A71" t="s">
        <v>26</v>
      </c>
      <c r="B71" s="1">
        <v>-260851.2835083</v>
      </c>
      <c r="C71" s="1">
        <v>1216.53942871093</v>
      </c>
      <c r="D71">
        <v>48119.4</v>
      </c>
      <c r="G71" s="1"/>
      <c r="H71" s="1"/>
      <c r="I71" s="1"/>
    </row>
    <row r="72" spans="1:9" x14ac:dyDescent="0.2">
      <c r="A72" t="s">
        <v>26</v>
      </c>
      <c r="B72" s="1">
        <v>1293.6838989257801</v>
      </c>
      <c r="C72" s="1">
        <v>1217.78332519531</v>
      </c>
      <c r="D72">
        <v>47931.1</v>
      </c>
      <c r="G72" s="1"/>
      <c r="H72" s="1"/>
      <c r="I72" s="1"/>
    </row>
    <row r="73" spans="1:9" x14ac:dyDescent="0.2">
      <c r="A73" t="s">
        <v>26</v>
      </c>
      <c r="B73" s="1">
        <v>1299.74780273437</v>
      </c>
      <c r="C73" s="1">
        <v>1223.8297729492101</v>
      </c>
      <c r="D73">
        <v>47993.9</v>
      </c>
      <c r="G73" s="1"/>
      <c r="H73" s="1"/>
      <c r="I73" s="1"/>
    </row>
    <row r="74" spans="1:9" x14ac:dyDescent="0.2">
      <c r="A74" t="s">
        <v>26</v>
      </c>
      <c r="B74" s="1">
        <v>1295.9295043945301</v>
      </c>
      <c r="C74" s="1">
        <v>1219.9061889648401</v>
      </c>
      <c r="D74">
        <v>48040</v>
      </c>
      <c r="G74" s="1"/>
      <c r="H74" s="1"/>
      <c r="I74" s="1"/>
    </row>
    <row r="75" spans="1:9" x14ac:dyDescent="0.2">
      <c r="A75" t="s">
        <v>26</v>
      </c>
      <c r="B75" s="1">
        <v>1287.4755249023401</v>
      </c>
      <c r="C75" s="1">
        <v>1211.5709838867101</v>
      </c>
      <c r="D75">
        <v>47969.8</v>
      </c>
      <c r="G75" s="1"/>
      <c r="H75" s="1"/>
      <c r="I75" s="1"/>
    </row>
    <row r="76" spans="1:9" x14ac:dyDescent="0.2">
      <c r="A76" t="s">
        <v>26</v>
      </c>
      <c r="B76" s="1">
        <v>1299.6596069335901</v>
      </c>
      <c r="C76" s="1">
        <v>1223.1119995117101</v>
      </c>
      <c r="D76">
        <v>48346.2</v>
      </c>
      <c r="G76" s="1"/>
      <c r="H76" s="1"/>
      <c r="I76" s="1"/>
    </row>
    <row r="77" spans="1:9" x14ac:dyDescent="0.2">
      <c r="A77" t="s">
        <v>26</v>
      </c>
      <c r="B77" s="1">
        <v>1308.0519409179601</v>
      </c>
      <c r="C77" s="1">
        <v>1230.60363769531</v>
      </c>
      <c r="D77">
        <v>48993.5</v>
      </c>
      <c r="G77" s="1"/>
      <c r="H77" s="1"/>
      <c r="I77" s="1"/>
    </row>
    <row r="78" spans="1:9" x14ac:dyDescent="0.2">
      <c r="A78" t="s">
        <v>26</v>
      </c>
      <c r="B78" s="1">
        <v>1298.31567382812</v>
      </c>
      <c r="C78" s="1">
        <v>1221.96520996093</v>
      </c>
      <c r="D78">
        <v>48232.4</v>
      </c>
      <c r="G78" s="1"/>
      <c r="H78" s="1"/>
      <c r="I78" s="1"/>
    </row>
    <row r="79" spans="1:9" x14ac:dyDescent="0.2">
      <c r="A79" t="s">
        <v>26</v>
      </c>
      <c r="B79" s="1">
        <v>1296.08569335937</v>
      </c>
      <c r="C79" s="1">
        <v>1219.94348144531</v>
      </c>
      <c r="D79">
        <v>48049.599999999999</v>
      </c>
      <c r="G79" s="1"/>
      <c r="H79" s="1"/>
      <c r="I79" s="1"/>
    </row>
    <row r="80" spans="1:9" x14ac:dyDescent="0.2">
      <c r="A80" t="s">
        <v>26</v>
      </c>
      <c r="B80" s="1">
        <v>1293.0778198242101</v>
      </c>
      <c r="C80" s="1">
        <v>1216.8297729492101</v>
      </c>
      <c r="D80">
        <v>48149.9</v>
      </c>
      <c r="G80" s="1"/>
      <c r="H80" s="1"/>
      <c r="I80" s="1"/>
    </row>
    <row r="81" spans="1:9" x14ac:dyDescent="0.2">
      <c r="A81" t="s">
        <v>27</v>
      </c>
      <c r="B81" s="1">
        <v>29.6881103515625</v>
      </c>
      <c r="C81" s="1">
        <v>26.8073120117187</v>
      </c>
      <c r="D81">
        <v>1831.71</v>
      </c>
      <c r="G81" s="1"/>
      <c r="H81" s="1"/>
      <c r="I81" s="1"/>
    </row>
    <row r="82" spans="1:9" x14ac:dyDescent="0.2">
      <c r="A82" t="s">
        <v>27</v>
      </c>
      <c r="B82" s="1">
        <v>29.2947998046875</v>
      </c>
      <c r="C82" s="1">
        <v>26.500244140625</v>
      </c>
      <c r="D82">
        <v>1784.91</v>
      </c>
      <c r="G82" s="1"/>
      <c r="H82" s="1"/>
      <c r="I82" s="1"/>
    </row>
    <row r="83" spans="1:9" x14ac:dyDescent="0.2">
      <c r="A83" t="s">
        <v>27</v>
      </c>
      <c r="B83" s="1">
        <v>29.6128540039062</v>
      </c>
      <c r="C83" s="1">
        <v>26.8001708984375</v>
      </c>
      <c r="D83">
        <v>1796.33</v>
      </c>
      <c r="G83" s="1"/>
      <c r="H83" s="1"/>
      <c r="I83" s="1"/>
    </row>
    <row r="84" spans="1:9" x14ac:dyDescent="0.2">
      <c r="A84" t="s">
        <v>27</v>
      </c>
      <c r="B84" s="1">
        <v>29.2554321289062</v>
      </c>
      <c r="C84" s="1">
        <v>26.492919921875</v>
      </c>
      <c r="D84">
        <v>1771.02</v>
      </c>
      <c r="G84" s="1"/>
      <c r="H84" s="1"/>
      <c r="I84" s="1"/>
    </row>
    <row r="85" spans="1:9" x14ac:dyDescent="0.2">
      <c r="A85" t="s">
        <v>27</v>
      </c>
      <c r="B85" s="1">
        <v>29.40478515625</v>
      </c>
      <c r="C85" s="1">
        <v>26.6332397460937</v>
      </c>
      <c r="D85">
        <v>1776.44</v>
      </c>
      <c r="G85" s="1"/>
      <c r="H85" s="1"/>
      <c r="I85" s="1"/>
    </row>
    <row r="86" spans="1:9" x14ac:dyDescent="0.2">
      <c r="A86" t="s">
        <v>27</v>
      </c>
      <c r="B86" s="1">
        <v>29.2950439453125</v>
      </c>
      <c r="C86" s="1">
        <v>26.5055541992187</v>
      </c>
      <c r="D86">
        <v>1778.16</v>
      </c>
      <c r="G86" s="1"/>
      <c r="H86" s="1"/>
      <c r="I86" s="1"/>
    </row>
    <row r="87" spans="1:9" x14ac:dyDescent="0.2">
      <c r="A87" t="s">
        <v>27</v>
      </c>
      <c r="B87" s="1">
        <v>29.3657836914062</v>
      </c>
      <c r="C87" s="1">
        <v>26.5718383789062</v>
      </c>
      <c r="D87">
        <v>1790.45</v>
      </c>
      <c r="G87" s="1"/>
      <c r="H87" s="1"/>
      <c r="I87" s="1"/>
    </row>
    <row r="88" spans="1:9" x14ac:dyDescent="0.2">
      <c r="A88" t="s">
        <v>27</v>
      </c>
      <c r="B88" s="1">
        <v>29.2770385742187</v>
      </c>
      <c r="C88" s="1">
        <v>26.4935913085937</v>
      </c>
      <c r="D88">
        <v>1775.82</v>
      </c>
      <c r="G88" s="1"/>
      <c r="H88" s="1"/>
      <c r="I88" s="1"/>
    </row>
    <row r="89" spans="1:9" x14ac:dyDescent="0.2">
      <c r="A89" t="s">
        <v>27</v>
      </c>
      <c r="B89" s="1">
        <v>29.2408447265625</v>
      </c>
      <c r="C89" s="1">
        <v>26.4844970703125</v>
      </c>
      <c r="D89">
        <v>1767.65</v>
      </c>
      <c r="G89" s="1"/>
      <c r="H89" s="1"/>
      <c r="I89" s="1"/>
    </row>
    <row r="90" spans="1:9" x14ac:dyDescent="0.2">
      <c r="A90" t="s">
        <v>27</v>
      </c>
      <c r="B90" s="1">
        <v>29.7649536132812</v>
      </c>
      <c r="C90" s="1">
        <v>26.9728393554687</v>
      </c>
      <c r="D90">
        <v>1784.39</v>
      </c>
      <c r="G90" s="1"/>
      <c r="H90" s="1"/>
      <c r="I90" s="1"/>
    </row>
    <row r="91" spans="1:9" x14ac:dyDescent="0.2">
      <c r="A91" t="s">
        <v>28</v>
      </c>
      <c r="B91" s="1">
        <v>125.154968261718</v>
      </c>
      <c r="C91" s="1">
        <v>115.3837890625</v>
      </c>
      <c r="D91">
        <v>6686.35</v>
      </c>
      <c r="G91" s="1"/>
      <c r="H91" s="1"/>
      <c r="I91" s="1"/>
    </row>
    <row r="92" spans="1:9" x14ac:dyDescent="0.2">
      <c r="A92" t="s">
        <v>28</v>
      </c>
      <c r="B92" s="1">
        <v>133.820068359375</v>
      </c>
      <c r="C92" s="1">
        <v>123.02099609375</v>
      </c>
      <c r="D92">
        <v>7360.39</v>
      </c>
      <c r="G92" s="1"/>
      <c r="H92" s="1"/>
      <c r="I92" s="1"/>
    </row>
    <row r="93" spans="1:9" x14ac:dyDescent="0.2">
      <c r="A93" t="s">
        <v>28</v>
      </c>
      <c r="B93" s="1">
        <v>125.195251464843</v>
      </c>
      <c r="C93" s="1">
        <v>115.422546386718</v>
      </c>
      <c r="D93">
        <v>6699.35</v>
      </c>
      <c r="G93" s="1"/>
      <c r="H93" s="1"/>
      <c r="I93" s="1"/>
    </row>
    <row r="94" spans="1:9" x14ac:dyDescent="0.2">
      <c r="A94" t="s">
        <v>28</v>
      </c>
      <c r="B94" s="1">
        <v>130.00543212890599</v>
      </c>
      <c r="C94" s="1">
        <v>119.577880859375</v>
      </c>
      <c r="D94">
        <v>7108.93</v>
      </c>
      <c r="G94" s="1"/>
      <c r="H94" s="1"/>
      <c r="I94" s="1"/>
    </row>
    <row r="95" spans="1:9" x14ac:dyDescent="0.2">
      <c r="A95" t="s">
        <v>28</v>
      </c>
      <c r="B95" s="1">
        <v>134.26361083984301</v>
      </c>
      <c r="C95" s="1">
        <v>123.40185546875</v>
      </c>
      <c r="D95">
        <v>7386.46</v>
      </c>
      <c r="G95" s="1"/>
      <c r="H95" s="1"/>
      <c r="I95" s="1"/>
    </row>
    <row r="96" spans="1:9" x14ac:dyDescent="0.2">
      <c r="A96" t="s">
        <v>28</v>
      </c>
      <c r="B96" s="1">
        <v>135.64538574218699</v>
      </c>
      <c r="C96" s="1">
        <v>124.653259277343</v>
      </c>
      <c r="D96">
        <v>7498.55</v>
      </c>
      <c r="G96" s="1"/>
      <c r="H96" s="1"/>
      <c r="I96" s="1"/>
    </row>
    <row r="97" spans="1:9" x14ac:dyDescent="0.2">
      <c r="A97" t="s">
        <v>28</v>
      </c>
      <c r="B97" s="1">
        <v>126.19171142578099</v>
      </c>
      <c r="C97" s="1">
        <v>116.31500244140599</v>
      </c>
      <c r="D97">
        <v>6767.88</v>
      </c>
      <c r="G97" s="1"/>
      <c r="H97" s="1"/>
      <c r="I97" s="1"/>
    </row>
    <row r="98" spans="1:9" x14ac:dyDescent="0.2">
      <c r="A98" t="s">
        <v>28</v>
      </c>
      <c r="B98" s="1">
        <v>121.307373046875</v>
      </c>
      <c r="C98" s="1">
        <v>111.885437011718</v>
      </c>
      <c r="D98">
        <v>6468.96</v>
      </c>
      <c r="G98" s="1"/>
      <c r="H98" s="1"/>
      <c r="I98" s="1"/>
    </row>
    <row r="99" spans="1:9" x14ac:dyDescent="0.2">
      <c r="A99" t="s">
        <v>28</v>
      </c>
      <c r="B99" s="1">
        <v>123.143310546875</v>
      </c>
      <c r="C99" s="1">
        <v>113.481201171875</v>
      </c>
      <c r="D99">
        <v>6589.49</v>
      </c>
      <c r="G99" s="1"/>
      <c r="H99" s="1"/>
      <c r="I99" s="1"/>
    </row>
    <row r="100" spans="1:9" x14ac:dyDescent="0.2">
      <c r="A100" t="s">
        <v>28</v>
      </c>
      <c r="B100" s="1">
        <v>122.29150390625</v>
      </c>
      <c r="C100" s="1">
        <v>112.878845214843</v>
      </c>
      <c r="D100">
        <v>6433.96</v>
      </c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A254-75B1-CF4C-9C87-A630C3357E65}">
  <dimension ref="A1:I100"/>
  <sheetViews>
    <sheetView workbookViewId="0">
      <selection activeCell="G18" sqref="G18"/>
    </sheetView>
  </sheetViews>
  <sheetFormatPr baseColWidth="10" defaultRowHeight="16" x14ac:dyDescent="0.2"/>
  <cols>
    <col min="1" max="1" width="13.6640625" bestFit="1" customWidth="1"/>
    <col min="2" max="2" width="5.6640625" bestFit="1" customWidth="1"/>
    <col min="3" max="3" width="8.33203125" bestFit="1" customWidth="1"/>
    <col min="4" max="4" width="8.1640625" bestFit="1" customWidth="1"/>
    <col min="6" max="6" width="24.5" customWidth="1"/>
    <col min="7" max="7" width="17.1640625" customWidth="1"/>
  </cols>
  <sheetData>
    <row r="1" spans="1:9" x14ac:dyDescent="0.2">
      <c r="A1" t="s">
        <v>23</v>
      </c>
      <c r="B1" s="1">
        <v>614.79235839843705</v>
      </c>
      <c r="C1" s="1">
        <v>544.59826660156205</v>
      </c>
      <c r="D1">
        <v>44702.8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23</v>
      </c>
      <c r="B2" s="1">
        <v>609.92956542968705</v>
      </c>
      <c r="C2" s="1">
        <v>541.63610839843705</v>
      </c>
      <c r="D2">
        <v>43461</v>
      </c>
      <c r="F2" t="str">
        <f>TRIM(A1)</f>
        <v>n-body</v>
      </c>
      <c r="G2" s="1">
        <f>(SUM(B1:B10)-SMALL(B1:B10,1)-LARGE(B1:B10,1))/8</f>
        <v>613.97647094726517</v>
      </c>
      <c r="H2" s="1">
        <f t="shared" ref="H2:I2" si="0">(SUM(C1:C10)-SMALL(C1:C10,1)-LARGE(C1:C10,1))/8</f>
        <v>545.44802093505803</v>
      </c>
      <c r="I2" s="1">
        <f t="shared" si="0"/>
        <v>43683.125</v>
      </c>
    </row>
    <row r="3" spans="1:9" x14ac:dyDescent="0.2">
      <c r="A3" t="s">
        <v>23</v>
      </c>
      <c r="B3" s="1">
        <v>615.09851074218705</v>
      </c>
      <c r="C3" s="1">
        <v>547.21350097656205</v>
      </c>
      <c r="D3">
        <v>43398</v>
      </c>
      <c r="F3" t="str">
        <f>TRIM(A11)</f>
        <v>fannkuch-redux</v>
      </c>
      <c r="G3" s="1">
        <f>(SUM(B11:B20)-SMALL(B11:B20,1)-LARGE(B11:B20,1))/8</f>
        <v>904.85619354248024</v>
      </c>
      <c r="H3" s="1">
        <f t="shared" ref="H3:I3" si="1">(SUM(C11:C20)-SMALL(C11:C20,1)-LARGE(C11:C20,1))/8</f>
        <v>802.5785217285154</v>
      </c>
      <c r="I3" s="1">
        <f t="shared" si="1"/>
        <v>71591.299999999988</v>
      </c>
    </row>
    <row r="4" spans="1:9" x14ac:dyDescent="0.2">
      <c r="A4" t="s">
        <v>23</v>
      </c>
      <c r="B4" s="1">
        <v>616.65130615234295</v>
      </c>
      <c r="C4" s="1">
        <v>547.85809326171795</v>
      </c>
      <c r="D4">
        <v>44077.3</v>
      </c>
      <c r="F4" t="str">
        <f>TRIM(A21)</f>
        <v>spectral-norm</v>
      </c>
      <c r="G4" s="1">
        <f>(SUM(B21:B30)-SMALL(B21:B30,1)-LARGE(B21:B30,1))/8</f>
        <v>47.35382843017576</v>
      </c>
      <c r="H4" s="1">
        <f t="shared" ref="H4:I4" si="2">(SUM(C21:C30)-SMALL(C21:C30,1)-LARGE(C21:C30,1))/8</f>
        <v>42.351814270019496</v>
      </c>
      <c r="I4" s="1">
        <f t="shared" si="2"/>
        <v>3498.6637499999997</v>
      </c>
    </row>
    <row r="5" spans="1:9" x14ac:dyDescent="0.2">
      <c r="A5" t="s">
        <v>23</v>
      </c>
      <c r="B5" s="1">
        <v>614.43402099609295</v>
      </c>
      <c r="C5" s="1">
        <v>546.51751708984295</v>
      </c>
      <c r="D5">
        <v>43327.199999999997</v>
      </c>
      <c r="F5" t="str">
        <f>TRIM(A31)</f>
        <v>fasta</v>
      </c>
      <c r="G5" s="1">
        <f>(SUM(B31:B40)-SMALL(B31:B40,1)-LARGE(B31:B40,1))/8</f>
        <v>75.664733886718722</v>
      </c>
      <c r="H5" s="1">
        <f t="shared" ref="H5:I5" si="3">(SUM(C31:C40)-SMALL(C31:C40,1)-LARGE(C31:C40,1))/8</f>
        <v>67.12285614013669</v>
      </c>
      <c r="I5" s="1">
        <f t="shared" si="3"/>
        <v>5867.36625</v>
      </c>
    </row>
    <row r="6" spans="1:9" x14ac:dyDescent="0.2">
      <c r="A6" t="s">
        <v>23</v>
      </c>
      <c r="B6" s="1">
        <v>619.851806640625</v>
      </c>
      <c r="C6" s="1">
        <v>550.95355224609295</v>
      </c>
      <c r="D6">
        <v>43907.6</v>
      </c>
      <c r="F6" t="str">
        <f>TRIM(A41)</f>
        <v>binary-trees</v>
      </c>
      <c r="G6" s="1">
        <f>(SUM(B41:B50)-SMALL(B41:B50,1)-LARGE(B41:B50,1))/8</f>
        <v>3004.3207550048792</v>
      </c>
      <c r="H6" s="1">
        <f t="shared" ref="H6:I6" si="4">(SUM(C41:C50)-SMALL(C41:C50,1)-LARGE(C41:C50,1))/8</f>
        <v>2687.1773071289062</v>
      </c>
      <c r="I6" s="1">
        <f t="shared" si="4"/>
        <v>215651.375</v>
      </c>
    </row>
    <row r="7" spans="1:9" x14ac:dyDescent="0.2">
      <c r="A7" t="s">
        <v>23</v>
      </c>
      <c r="B7" s="1">
        <v>618.11309814453102</v>
      </c>
      <c r="C7" s="1">
        <v>548.82763671875</v>
      </c>
      <c r="D7">
        <v>44153.5</v>
      </c>
      <c r="F7" t="str">
        <f>TRIM(A51)</f>
        <v>regex-redux</v>
      </c>
      <c r="G7" s="1">
        <f>(SUM(B51:B60)-SMALL(B51:B60,1)-LARGE(B51:B60,1))/8</f>
        <v>79.355270385742159</v>
      </c>
      <c r="H7" s="1">
        <f t="shared" ref="H7:I7" si="5">(SUM(C51:C60)-SMALL(C51:C60,1)-LARGE(C51:C60,1))/8</f>
        <v>70.178428649902315</v>
      </c>
      <c r="I7" s="1">
        <f t="shared" si="5"/>
        <v>5898.6475000000009</v>
      </c>
    </row>
    <row r="8" spans="1:9" x14ac:dyDescent="0.2">
      <c r="A8" t="s">
        <v>23</v>
      </c>
      <c r="B8" s="1">
        <v>609.654052734375</v>
      </c>
      <c r="C8" s="1">
        <v>541.84088134765602</v>
      </c>
      <c r="D8">
        <v>43413.9</v>
      </c>
      <c r="F8" t="str">
        <f>TRIM(A61)</f>
        <v/>
      </c>
      <c r="G8" s="1"/>
      <c r="H8" s="1"/>
      <c r="I8" s="1"/>
    </row>
    <row r="9" spans="1:9" x14ac:dyDescent="0.2">
      <c r="A9" t="s">
        <v>23</v>
      </c>
      <c r="B9" s="1">
        <v>607.72058105468705</v>
      </c>
      <c r="C9" s="1">
        <v>539.326416015625</v>
      </c>
      <c r="D9">
        <v>43532.7</v>
      </c>
      <c r="F9" s="5" t="str">
        <f>TRIM(A71)</f>
        <v/>
      </c>
      <c r="G9" s="1"/>
      <c r="H9" s="1"/>
      <c r="I9" s="1"/>
    </row>
    <row r="10" spans="1:9" x14ac:dyDescent="0.2">
      <c r="A10" t="s">
        <v>23</v>
      </c>
      <c r="B10" s="1">
        <v>613.13885498046795</v>
      </c>
      <c r="C10" s="1">
        <v>545.09216308593705</v>
      </c>
      <c r="D10">
        <v>43521</v>
      </c>
      <c r="F10" t="str">
        <f>TRIM(A81)</f>
        <v/>
      </c>
      <c r="G10" s="1"/>
      <c r="H10" s="1"/>
      <c r="I10" s="1"/>
    </row>
    <row r="11" spans="1:9" x14ac:dyDescent="0.2">
      <c r="A11" t="s">
        <v>19</v>
      </c>
      <c r="B11" s="1">
        <v>914.06622314453102</v>
      </c>
      <c r="C11" s="1">
        <v>809.73907470703102</v>
      </c>
      <c r="D11">
        <v>73044.5</v>
      </c>
      <c r="F11" t="str">
        <f>TRIM(A91)</f>
        <v/>
      </c>
      <c r="G11" s="1"/>
      <c r="H11" s="1"/>
      <c r="I11" s="1"/>
    </row>
    <row r="12" spans="1:9" x14ac:dyDescent="0.2">
      <c r="A12" t="s">
        <v>19</v>
      </c>
      <c r="B12" s="1">
        <v>907.6337890625</v>
      </c>
      <c r="C12" s="1">
        <v>805.577880859375</v>
      </c>
      <c r="D12">
        <v>71482.8</v>
      </c>
      <c r="G12" s="1"/>
      <c r="H12" s="1"/>
      <c r="I12" s="1"/>
    </row>
    <row r="13" spans="1:9" x14ac:dyDescent="0.2">
      <c r="A13" t="s">
        <v>19</v>
      </c>
      <c r="B13" s="1">
        <v>902.85070800781205</v>
      </c>
      <c r="C13" s="1">
        <v>800.49475097656205</v>
      </c>
      <c r="D13">
        <v>71519.399999999994</v>
      </c>
      <c r="G13" s="1"/>
      <c r="H13" s="1"/>
      <c r="I13" s="1"/>
    </row>
    <row r="14" spans="1:9" x14ac:dyDescent="0.2">
      <c r="A14" t="s">
        <v>19</v>
      </c>
      <c r="B14" s="1">
        <v>910.511474609375</v>
      </c>
      <c r="C14" s="1">
        <v>808.38433837890602</v>
      </c>
      <c r="D14">
        <v>71533</v>
      </c>
      <c r="G14" s="1"/>
      <c r="H14" s="1"/>
      <c r="I14" s="1"/>
    </row>
    <row r="15" spans="1:9" x14ac:dyDescent="0.2">
      <c r="A15" t="s">
        <v>19</v>
      </c>
      <c r="B15" s="1">
        <v>905.248779296875</v>
      </c>
      <c r="C15" s="1">
        <v>803.20812988281205</v>
      </c>
      <c r="D15">
        <v>71491.899999999994</v>
      </c>
      <c r="G15" s="1"/>
      <c r="H15" s="1"/>
      <c r="I15" s="1"/>
    </row>
    <row r="16" spans="1:9" x14ac:dyDescent="0.2">
      <c r="A16" t="s">
        <v>19</v>
      </c>
      <c r="B16" s="1">
        <v>896.68780517578102</v>
      </c>
      <c r="C16" s="1">
        <v>794.60968017578102</v>
      </c>
      <c r="D16">
        <v>71558.100000000006</v>
      </c>
      <c r="G16" s="1"/>
      <c r="H16" s="1"/>
      <c r="I16" s="1"/>
    </row>
    <row r="17" spans="1:9" x14ac:dyDescent="0.2">
      <c r="A17" t="s">
        <v>19</v>
      </c>
      <c r="B17" s="1">
        <v>900.1787109375</v>
      </c>
      <c r="C17" s="1">
        <v>797.813232421875</v>
      </c>
      <c r="D17">
        <v>71535.3</v>
      </c>
      <c r="G17" s="1"/>
      <c r="H17" s="1"/>
      <c r="I17" s="1"/>
    </row>
    <row r="18" spans="1:9" x14ac:dyDescent="0.2">
      <c r="A18" t="s">
        <v>19</v>
      </c>
      <c r="B18" s="1">
        <v>900.21252441406205</v>
      </c>
      <c r="C18" s="1">
        <v>797.88830566406205</v>
      </c>
      <c r="D18">
        <v>71508.899999999994</v>
      </c>
      <c r="G18" s="1"/>
      <c r="H18" s="1"/>
      <c r="I18" s="1"/>
    </row>
    <row r="19" spans="1:9" x14ac:dyDescent="0.2">
      <c r="A19" t="s">
        <v>19</v>
      </c>
      <c r="B19" s="1">
        <v>900.01721191406205</v>
      </c>
      <c r="C19" s="1">
        <v>797.914306640625</v>
      </c>
      <c r="D19">
        <v>71505</v>
      </c>
      <c r="G19" s="1"/>
      <c r="H19" s="1"/>
      <c r="I19" s="1"/>
    </row>
    <row r="20" spans="1:9" x14ac:dyDescent="0.2">
      <c r="A20" t="s">
        <v>19</v>
      </c>
      <c r="B20" s="1">
        <v>912.19635009765602</v>
      </c>
      <c r="C20" s="1">
        <v>809.34722900390602</v>
      </c>
      <c r="D20">
        <v>72078.8</v>
      </c>
      <c r="G20" s="1"/>
      <c r="H20" s="1"/>
      <c r="I20" s="1"/>
    </row>
    <row r="21" spans="1:9" x14ac:dyDescent="0.2">
      <c r="A21" t="s">
        <v>24</v>
      </c>
      <c r="B21" s="1">
        <v>47.3803100585937</v>
      </c>
      <c r="C21" s="1">
        <v>42.3456420898437</v>
      </c>
      <c r="D21">
        <v>3509.68</v>
      </c>
      <c r="G21" s="1"/>
      <c r="H21" s="1"/>
      <c r="I21" s="1"/>
    </row>
    <row r="22" spans="1:9" x14ac:dyDescent="0.2">
      <c r="A22" t="s">
        <v>24</v>
      </c>
      <c r="B22" s="1">
        <v>47.8126220703125</v>
      </c>
      <c r="C22" s="1">
        <v>42.7635498046875</v>
      </c>
      <c r="D22">
        <v>3512.11</v>
      </c>
      <c r="G22" s="1"/>
      <c r="H22" s="1"/>
      <c r="I22" s="1"/>
    </row>
    <row r="23" spans="1:9" x14ac:dyDescent="0.2">
      <c r="A23" t="s">
        <v>24</v>
      </c>
      <c r="B23" s="1">
        <v>47.3125</v>
      </c>
      <c r="C23" s="1">
        <v>42.312744140625</v>
      </c>
      <c r="D23">
        <v>3494.71</v>
      </c>
      <c r="G23" s="1"/>
      <c r="H23" s="1"/>
      <c r="I23" s="1"/>
    </row>
    <row r="24" spans="1:9" x14ac:dyDescent="0.2">
      <c r="A24" t="s">
        <v>24</v>
      </c>
      <c r="B24" s="1">
        <v>47.6937866210937</v>
      </c>
      <c r="C24" s="1">
        <v>42.6708374023437</v>
      </c>
      <c r="D24">
        <v>3508.03</v>
      </c>
      <c r="G24" s="1"/>
      <c r="H24" s="1"/>
      <c r="I24" s="1"/>
    </row>
    <row r="25" spans="1:9" x14ac:dyDescent="0.2">
      <c r="A25" t="s">
        <v>24</v>
      </c>
      <c r="B25" s="1">
        <v>47.4937744140625</v>
      </c>
      <c r="C25" s="1">
        <v>42.4808959960937</v>
      </c>
      <c r="D25">
        <v>3508.45</v>
      </c>
      <c r="G25" s="1"/>
      <c r="H25" s="1"/>
      <c r="I25" s="1"/>
    </row>
    <row r="26" spans="1:9" x14ac:dyDescent="0.2">
      <c r="A26" t="s">
        <v>24</v>
      </c>
      <c r="B26" s="1">
        <v>47.33154296875</v>
      </c>
      <c r="C26" s="1">
        <v>42.334228515625</v>
      </c>
      <c r="D26">
        <v>3496.48</v>
      </c>
      <c r="G26" s="1"/>
      <c r="H26" s="1"/>
      <c r="I26" s="1"/>
    </row>
    <row r="27" spans="1:9" x14ac:dyDescent="0.2">
      <c r="A27" t="s">
        <v>24</v>
      </c>
      <c r="B27" s="1">
        <v>47.0181274414062</v>
      </c>
      <c r="C27" s="1">
        <v>42.0480346679687</v>
      </c>
      <c r="D27">
        <v>3474.64</v>
      </c>
      <c r="G27" s="1"/>
      <c r="H27" s="1"/>
      <c r="I27" s="1"/>
    </row>
    <row r="28" spans="1:9" x14ac:dyDescent="0.2">
      <c r="A28" t="s">
        <v>24</v>
      </c>
      <c r="B28" s="1">
        <v>47.3717041015625</v>
      </c>
      <c r="C28" s="1">
        <v>42.384765625</v>
      </c>
      <c r="D28">
        <v>3484.53</v>
      </c>
      <c r="G28" s="1"/>
      <c r="H28" s="1"/>
      <c r="I28" s="1"/>
    </row>
    <row r="29" spans="1:9" x14ac:dyDescent="0.2">
      <c r="A29" t="s">
        <v>24</v>
      </c>
      <c r="B29" s="1">
        <v>47.2288818359375</v>
      </c>
      <c r="C29" s="1">
        <v>42.2373657226562</v>
      </c>
      <c r="D29">
        <v>3494.11</v>
      </c>
      <c r="G29" s="1"/>
      <c r="H29" s="1"/>
      <c r="I29" s="1"/>
    </row>
    <row r="30" spans="1:9" x14ac:dyDescent="0.2">
      <c r="A30" t="s">
        <v>24</v>
      </c>
      <c r="B30" s="1">
        <v>46.9961547851562</v>
      </c>
      <c r="C30" s="1">
        <v>41.9898681640625</v>
      </c>
      <c r="D30">
        <v>3493.32</v>
      </c>
      <c r="G30" s="1"/>
      <c r="H30" s="1"/>
      <c r="I30" s="1"/>
    </row>
    <row r="31" spans="1:9" x14ac:dyDescent="0.2">
      <c r="A31" t="s">
        <v>25</v>
      </c>
      <c r="B31" s="1">
        <v>76.565979003906193</v>
      </c>
      <c r="C31" s="1">
        <v>67.989562988281193</v>
      </c>
      <c r="D31">
        <v>5878.38</v>
      </c>
      <c r="G31" s="1"/>
      <c r="H31" s="1"/>
      <c r="I31" s="1"/>
    </row>
    <row r="32" spans="1:9" x14ac:dyDescent="0.2">
      <c r="A32" t="s">
        <v>25</v>
      </c>
      <c r="B32" s="1">
        <v>75.986328125</v>
      </c>
      <c r="C32" s="1">
        <v>67.4178466796875</v>
      </c>
      <c r="D32">
        <v>5880.61</v>
      </c>
      <c r="G32" s="1"/>
      <c r="H32" s="1"/>
      <c r="I32" s="1"/>
    </row>
    <row r="33" spans="1:9" x14ac:dyDescent="0.2">
      <c r="A33" t="s">
        <v>25</v>
      </c>
      <c r="B33" s="1">
        <v>75.559997558593693</v>
      </c>
      <c r="C33" s="1">
        <v>67.045654296875</v>
      </c>
      <c r="D33">
        <v>5851.69</v>
      </c>
      <c r="G33" s="1"/>
      <c r="H33" s="1"/>
      <c r="I33" s="1"/>
    </row>
    <row r="34" spans="1:9" x14ac:dyDescent="0.2">
      <c r="A34" t="s">
        <v>25</v>
      </c>
      <c r="B34" s="1">
        <v>75.7589111328125</v>
      </c>
      <c r="C34" s="1">
        <v>67.207702636718693</v>
      </c>
      <c r="D34">
        <v>5879.16</v>
      </c>
      <c r="G34" s="1"/>
      <c r="H34" s="1"/>
      <c r="I34" s="1"/>
    </row>
    <row r="35" spans="1:9" x14ac:dyDescent="0.2">
      <c r="A35" t="s">
        <v>25</v>
      </c>
      <c r="B35" s="1">
        <v>75.595520019531193</v>
      </c>
      <c r="C35" s="1">
        <v>67.046142578125</v>
      </c>
      <c r="D35">
        <v>5875.18</v>
      </c>
      <c r="G35" s="1"/>
      <c r="H35" s="1"/>
      <c r="I35" s="1"/>
    </row>
    <row r="36" spans="1:9" x14ac:dyDescent="0.2">
      <c r="A36" t="s">
        <v>25</v>
      </c>
      <c r="B36" s="1">
        <v>75.451965332031193</v>
      </c>
      <c r="C36" s="1">
        <v>66.927185058593693</v>
      </c>
      <c r="D36">
        <v>5844.51</v>
      </c>
      <c r="G36" s="1"/>
      <c r="H36" s="1"/>
      <c r="I36" s="1"/>
    </row>
    <row r="37" spans="1:9" x14ac:dyDescent="0.2">
      <c r="A37" t="s">
        <v>25</v>
      </c>
      <c r="B37" s="1">
        <v>75.475036621093693</v>
      </c>
      <c r="C37" s="1">
        <v>66.9542236328125</v>
      </c>
      <c r="D37">
        <v>5860.46</v>
      </c>
      <c r="G37" s="1"/>
      <c r="H37" s="1"/>
      <c r="I37" s="1"/>
    </row>
    <row r="38" spans="1:9" x14ac:dyDescent="0.2">
      <c r="A38" t="s">
        <v>25</v>
      </c>
      <c r="B38" s="1">
        <v>75.706298828125</v>
      </c>
      <c r="C38" s="1">
        <v>67.126159667968693</v>
      </c>
      <c r="D38">
        <v>5882.06</v>
      </c>
      <c r="G38" s="1"/>
      <c r="H38" s="1"/>
      <c r="I38" s="1"/>
    </row>
    <row r="39" spans="1:9" x14ac:dyDescent="0.2">
      <c r="A39" t="s">
        <v>25</v>
      </c>
      <c r="B39" s="1">
        <v>75.652282714843693</v>
      </c>
      <c r="C39" s="1">
        <v>67.097717285156193</v>
      </c>
      <c r="D39">
        <v>5868.94</v>
      </c>
      <c r="G39" s="1"/>
      <c r="H39" s="1"/>
      <c r="I39" s="1"/>
    </row>
    <row r="40" spans="1:9" x14ac:dyDescent="0.2">
      <c r="A40" t="s">
        <v>25</v>
      </c>
      <c r="B40" s="1">
        <v>75.58349609375</v>
      </c>
      <c r="C40" s="1">
        <v>67.08740234375</v>
      </c>
      <c r="D40">
        <v>5841.03</v>
      </c>
      <c r="G40" s="1"/>
      <c r="H40" s="1"/>
      <c r="I40" s="1"/>
    </row>
    <row r="41" spans="1:9" x14ac:dyDescent="0.2">
      <c r="A41" t="s">
        <v>26</v>
      </c>
      <c r="B41" s="1">
        <v>2976.3194580078102</v>
      </c>
      <c r="C41" s="1">
        <v>2660.0770874023401</v>
      </c>
      <c r="D41">
        <v>215255</v>
      </c>
      <c r="G41" s="1"/>
      <c r="H41" s="1"/>
      <c r="I41" s="1"/>
    </row>
    <row r="42" spans="1:9" x14ac:dyDescent="0.2">
      <c r="A42" t="s">
        <v>26</v>
      </c>
      <c r="B42" s="1">
        <v>2992.9934692382799</v>
      </c>
      <c r="C42" s="1">
        <v>2677.4973754882799</v>
      </c>
      <c r="D42">
        <v>215494</v>
      </c>
      <c r="G42" s="1"/>
      <c r="H42" s="1"/>
      <c r="I42" s="1"/>
    </row>
    <row r="43" spans="1:9" x14ac:dyDescent="0.2">
      <c r="A43" t="s">
        <v>26</v>
      </c>
      <c r="B43" s="1">
        <v>3003.7642211913999</v>
      </c>
      <c r="C43" s="1">
        <v>2687.6656494140602</v>
      </c>
      <c r="D43">
        <v>215629</v>
      </c>
      <c r="G43" s="1"/>
      <c r="H43" s="1"/>
      <c r="I43" s="1"/>
    </row>
    <row r="44" spans="1:9" x14ac:dyDescent="0.2">
      <c r="A44" t="s">
        <v>26</v>
      </c>
      <c r="B44" s="1">
        <v>3017.42553710937</v>
      </c>
      <c r="C44" s="1">
        <v>2701.8704223632799</v>
      </c>
      <c r="D44">
        <v>215269</v>
      </c>
      <c r="G44" s="1"/>
      <c r="H44" s="1"/>
      <c r="I44" s="1"/>
    </row>
    <row r="45" spans="1:9" x14ac:dyDescent="0.2">
      <c r="A45" t="s">
        <v>26</v>
      </c>
      <c r="B45" s="1">
        <v>2985.0780029296802</v>
      </c>
      <c r="C45" s="1">
        <v>-259474.711486816</v>
      </c>
      <c r="D45">
        <v>215580</v>
      </c>
      <c r="G45" s="1"/>
      <c r="H45" s="1"/>
      <c r="I45" s="1"/>
    </row>
    <row r="46" spans="1:9" x14ac:dyDescent="0.2">
      <c r="A46" t="s">
        <v>26</v>
      </c>
      <c r="B46" s="1">
        <v>3011.60400390625</v>
      </c>
      <c r="C46" s="1">
        <v>2695.1345825195299</v>
      </c>
      <c r="D46">
        <v>216031</v>
      </c>
      <c r="G46" s="1"/>
      <c r="H46" s="1"/>
      <c r="I46" s="1"/>
    </row>
    <row r="47" spans="1:9" x14ac:dyDescent="0.2">
      <c r="A47" t="s">
        <v>26</v>
      </c>
      <c r="B47" s="1">
        <v>3001.4085693359302</v>
      </c>
      <c r="C47" s="1">
        <v>2685.91235351562</v>
      </c>
      <c r="D47">
        <v>215347</v>
      </c>
      <c r="G47" s="1"/>
      <c r="H47" s="1"/>
      <c r="I47" s="1"/>
    </row>
    <row r="48" spans="1:9" x14ac:dyDescent="0.2">
      <c r="A48" t="s">
        <v>26</v>
      </c>
      <c r="B48" s="1">
        <v>3011.46826171875</v>
      </c>
      <c r="C48" s="1">
        <v>2695.7811889648401</v>
      </c>
      <c r="D48">
        <v>214881</v>
      </c>
      <c r="G48" s="1"/>
      <c r="H48" s="1"/>
      <c r="I48" s="1"/>
    </row>
    <row r="49" spans="1:9" x14ac:dyDescent="0.2">
      <c r="A49" t="s">
        <v>26</v>
      </c>
      <c r="B49" s="1">
        <v>3034.4571533203102</v>
      </c>
      <c r="C49" s="1">
        <v>2714.8699340820299</v>
      </c>
      <c r="D49">
        <v>218297</v>
      </c>
      <c r="G49" s="1"/>
      <c r="H49" s="1"/>
      <c r="I49" s="1"/>
    </row>
    <row r="50" spans="1:9" x14ac:dyDescent="0.2">
      <c r="A50" t="s">
        <v>26</v>
      </c>
      <c r="B50" s="1">
        <v>3010.82397460937</v>
      </c>
      <c r="C50" s="1">
        <v>2693.4797973632799</v>
      </c>
      <c r="D50">
        <v>216606</v>
      </c>
      <c r="G50" s="1"/>
      <c r="H50" s="1"/>
      <c r="I50" s="1"/>
    </row>
    <row r="51" spans="1:9" x14ac:dyDescent="0.2">
      <c r="A51" t="s">
        <v>28</v>
      </c>
      <c r="B51" s="1">
        <v>79.48828125</v>
      </c>
      <c r="C51" s="1">
        <v>70.267028808593693</v>
      </c>
      <c r="D51">
        <v>5900.52</v>
      </c>
      <c r="G51" s="1"/>
      <c r="H51" s="1"/>
      <c r="I51" s="1"/>
    </row>
    <row r="52" spans="1:9" x14ac:dyDescent="0.2">
      <c r="A52" t="s">
        <v>28</v>
      </c>
      <c r="B52" s="1">
        <v>79.569763183593693</v>
      </c>
      <c r="C52" s="1">
        <v>70.375244140625</v>
      </c>
      <c r="D52">
        <v>5919.98</v>
      </c>
      <c r="G52" s="1"/>
      <c r="H52" s="1"/>
      <c r="I52" s="1"/>
    </row>
    <row r="53" spans="1:9" x14ac:dyDescent="0.2">
      <c r="A53" t="s">
        <v>28</v>
      </c>
      <c r="B53" s="1">
        <v>78.837341308593693</v>
      </c>
      <c r="C53" s="1">
        <v>69.693298339843693</v>
      </c>
      <c r="D53">
        <v>5899.19</v>
      </c>
      <c r="G53" s="1"/>
      <c r="H53" s="1"/>
      <c r="I53" s="1"/>
    </row>
    <row r="54" spans="1:9" x14ac:dyDescent="0.2">
      <c r="A54" t="s">
        <v>28</v>
      </c>
      <c r="B54" s="1">
        <v>79.228332519531193</v>
      </c>
      <c r="C54" s="1">
        <v>70.069396972656193</v>
      </c>
      <c r="D54">
        <v>5891.68</v>
      </c>
      <c r="G54" s="1"/>
      <c r="H54" s="1"/>
      <c r="I54" s="1"/>
    </row>
    <row r="55" spans="1:9" x14ac:dyDescent="0.2">
      <c r="A55" t="s">
        <v>28</v>
      </c>
      <c r="B55" s="1">
        <v>79.616027832031193</v>
      </c>
      <c r="C55" s="1">
        <v>70.46533203125</v>
      </c>
      <c r="D55">
        <v>5899.36</v>
      </c>
      <c r="G55" s="1"/>
      <c r="H55" s="1"/>
      <c r="I55" s="1"/>
    </row>
    <row r="56" spans="1:9" x14ac:dyDescent="0.2">
      <c r="A56" t="s">
        <v>28</v>
      </c>
      <c r="B56" s="1">
        <v>78.8687744140625</v>
      </c>
      <c r="C56" s="1">
        <v>69.725158691406193</v>
      </c>
      <c r="D56">
        <v>5892.07</v>
      </c>
      <c r="G56" s="1"/>
      <c r="H56" s="1"/>
      <c r="I56" s="1"/>
    </row>
    <row r="57" spans="1:9" x14ac:dyDescent="0.2">
      <c r="A57" t="s">
        <v>28</v>
      </c>
      <c r="B57" s="1">
        <v>79.5936279296875</v>
      </c>
      <c r="C57" s="1">
        <v>70.431091308593693</v>
      </c>
      <c r="D57">
        <v>5905.43</v>
      </c>
      <c r="G57" s="1"/>
      <c r="H57" s="1"/>
      <c r="I57" s="1"/>
    </row>
    <row r="58" spans="1:9" x14ac:dyDescent="0.2">
      <c r="A58" t="s">
        <v>28</v>
      </c>
      <c r="B58" s="1">
        <v>79.630065917968693</v>
      </c>
      <c r="C58" s="1">
        <v>70.4346923828125</v>
      </c>
      <c r="D58">
        <v>5891.62</v>
      </c>
      <c r="G58" s="1"/>
      <c r="H58" s="1"/>
      <c r="I58" s="1"/>
    </row>
    <row r="59" spans="1:9" x14ac:dyDescent="0.2">
      <c r="A59" t="s">
        <v>28</v>
      </c>
      <c r="B59" s="1">
        <v>79.572509765625</v>
      </c>
      <c r="C59" s="1">
        <v>70.3572998046875</v>
      </c>
      <c r="D59">
        <v>5909.31</v>
      </c>
      <c r="G59" s="1"/>
      <c r="H59" s="1"/>
      <c r="I59" s="1"/>
    </row>
    <row r="60" spans="1:9" x14ac:dyDescent="0.2">
      <c r="A60" t="s">
        <v>28</v>
      </c>
      <c r="B60" s="1">
        <v>78.904846191406193</v>
      </c>
      <c r="C60" s="1">
        <v>69.767517089843693</v>
      </c>
      <c r="D60">
        <v>5886.64</v>
      </c>
      <c r="G60" s="1"/>
      <c r="H60" s="1"/>
      <c r="I60" s="1"/>
    </row>
    <row r="61" spans="1:9" x14ac:dyDescent="0.2">
      <c r="G61" s="1"/>
      <c r="H61" s="1"/>
      <c r="I61" s="1"/>
    </row>
    <row r="62" spans="1:9" x14ac:dyDescent="0.2">
      <c r="G62" s="1"/>
      <c r="H62" s="1"/>
      <c r="I62" s="1"/>
    </row>
    <row r="63" spans="1:9" x14ac:dyDescent="0.2">
      <c r="G63" s="1"/>
      <c r="H63" s="1"/>
      <c r="I63" s="1"/>
    </row>
    <row r="64" spans="1:9" x14ac:dyDescent="0.2">
      <c r="G64" s="1"/>
      <c r="H64" s="1"/>
      <c r="I64" s="1"/>
    </row>
    <row r="65" spans="7:9" x14ac:dyDescent="0.2">
      <c r="G65" s="1"/>
      <c r="H65" s="1"/>
      <c r="I65" s="1"/>
    </row>
    <row r="66" spans="7:9" x14ac:dyDescent="0.2">
      <c r="G66" s="1"/>
      <c r="H66" s="1"/>
      <c r="I66" s="1"/>
    </row>
    <row r="67" spans="7:9" x14ac:dyDescent="0.2">
      <c r="G67" s="1"/>
      <c r="H67" s="1"/>
      <c r="I67" s="1"/>
    </row>
    <row r="68" spans="7:9" x14ac:dyDescent="0.2">
      <c r="G68" s="1"/>
      <c r="H68" s="1"/>
      <c r="I68" s="1"/>
    </row>
    <row r="69" spans="7:9" x14ac:dyDescent="0.2">
      <c r="G69" s="1"/>
      <c r="H69" s="1"/>
      <c r="I69" s="1"/>
    </row>
    <row r="70" spans="7:9" x14ac:dyDescent="0.2">
      <c r="G70" s="1"/>
      <c r="H70" s="1"/>
      <c r="I70" s="1"/>
    </row>
    <row r="71" spans="7:9" x14ac:dyDescent="0.2">
      <c r="G71" s="1"/>
      <c r="H71" s="1"/>
      <c r="I71" s="1"/>
    </row>
    <row r="72" spans="7:9" x14ac:dyDescent="0.2">
      <c r="G72" s="1"/>
      <c r="H72" s="1"/>
      <c r="I72" s="1"/>
    </row>
    <row r="73" spans="7:9" x14ac:dyDescent="0.2">
      <c r="G73" s="1"/>
      <c r="H73" s="1"/>
      <c r="I73" s="1"/>
    </row>
    <row r="74" spans="7:9" x14ac:dyDescent="0.2">
      <c r="G74" s="1"/>
      <c r="H74" s="1"/>
      <c r="I74" s="1"/>
    </row>
    <row r="75" spans="7:9" x14ac:dyDescent="0.2">
      <c r="G75" s="1"/>
      <c r="H75" s="1"/>
      <c r="I75" s="1"/>
    </row>
    <row r="76" spans="7:9" x14ac:dyDescent="0.2">
      <c r="G76" s="1"/>
      <c r="H76" s="1"/>
      <c r="I76" s="1"/>
    </row>
    <row r="77" spans="7:9" x14ac:dyDescent="0.2">
      <c r="G77" s="1"/>
      <c r="H77" s="1"/>
      <c r="I77" s="1"/>
    </row>
    <row r="78" spans="7:9" x14ac:dyDescent="0.2">
      <c r="G78" s="1"/>
      <c r="H78" s="1"/>
      <c r="I78" s="1"/>
    </row>
    <row r="79" spans="7:9" x14ac:dyDescent="0.2">
      <c r="G79" s="1"/>
      <c r="H79" s="1"/>
      <c r="I79" s="1"/>
    </row>
    <row r="80" spans="7:9" x14ac:dyDescent="0.2">
      <c r="G80" s="1"/>
      <c r="H80" s="1"/>
      <c r="I80" s="1"/>
    </row>
    <row r="81" spans="7:9" x14ac:dyDescent="0.2">
      <c r="G81" s="1"/>
      <c r="H81" s="1"/>
      <c r="I81" s="1"/>
    </row>
    <row r="82" spans="7:9" x14ac:dyDescent="0.2">
      <c r="G82" s="1"/>
      <c r="H82" s="1"/>
      <c r="I82" s="1"/>
    </row>
    <row r="83" spans="7:9" x14ac:dyDescent="0.2">
      <c r="G83" s="1"/>
      <c r="H83" s="1"/>
      <c r="I83" s="1"/>
    </row>
    <row r="84" spans="7:9" x14ac:dyDescent="0.2">
      <c r="G84" s="1"/>
      <c r="H84" s="1"/>
      <c r="I84" s="1"/>
    </row>
    <row r="85" spans="7:9" x14ac:dyDescent="0.2">
      <c r="G85" s="1"/>
      <c r="H85" s="1"/>
      <c r="I85" s="1"/>
    </row>
    <row r="86" spans="7:9" x14ac:dyDescent="0.2">
      <c r="G86" s="1"/>
      <c r="H86" s="1"/>
      <c r="I86" s="1"/>
    </row>
    <row r="87" spans="7:9" x14ac:dyDescent="0.2">
      <c r="G87" s="1"/>
      <c r="H87" s="1"/>
      <c r="I87" s="1"/>
    </row>
    <row r="88" spans="7:9" x14ac:dyDescent="0.2">
      <c r="G88" s="1"/>
      <c r="H88" s="1"/>
      <c r="I88" s="1"/>
    </row>
    <row r="89" spans="7:9" x14ac:dyDescent="0.2">
      <c r="G89" s="1"/>
      <c r="H89" s="1"/>
      <c r="I89" s="1"/>
    </row>
    <row r="90" spans="7:9" x14ac:dyDescent="0.2">
      <c r="G90" s="1"/>
      <c r="H90" s="1"/>
      <c r="I90" s="1"/>
    </row>
    <row r="91" spans="7:9" x14ac:dyDescent="0.2">
      <c r="G91" s="1"/>
      <c r="H91" s="1"/>
      <c r="I91" s="1"/>
    </row>
    <row r="92" spans="7:9" x14ac:dyDescent="0.2">
      <c r="G92" s="1"/>
      <c r="H92" s="1"/>
      <c r="I92" s="1"/>
    </row>
    <row r="93" spans="7:9" x14ac:dyDescent="0.2">
      <c r="G93" s="1"/>
      <c r="H93" s="1"/>
      <c r="I93" s="1"/>
    </row>
    <row r="94" spans="7:9" x14ac:dyDescent="0.2">
      <c r="G94" s="1"/>
      <c r="H94" s="1"/>
      <c r="I94" s="1"/>
    </row>
    <row r="95" spans="7:9" x14ac:dyDescent="0.2">
      <c r="G95" s="1"/>
      <c r="H95" s="1"/>
      <c r="I95" s="1"/>
    </row>
    <row r="96" spans="7:9" x14ac:dyDescent="0.2">
      <c r="G96" s="1"/>
      <c r="H96" s="1"/>
      <c r="I96" s="1"/>
    </row>
    <row r="97" spans="7:9" x14ac:dyDescent="0.2">
      <c r="G97" s="1"/>
      <c r="H97" s="1"/>
      <c r="I97" s="1"/>
    </row>
    <row r="98" spans="7:9" x14ac:dyDescent="0.2">
      <c r="G98" s="1"/>
      <c r="H98" s="1"/>
      <c r="I98" s="1"/>
    </row>
    <row r="99" spans="7:9" x14ac:dyDescent="0.2">
      <c r="G99" s="1"/>
      <c r="H99" s="1"/>
      <c r="I99" s="1"/>
    </row>
    <row r="100" spans="7:9" x14ac:dyDescent="0.2">
      <c r="G100" s="1"/>
      <c r="H100" s="1"/>
      <c r="I100" s="1"/>
    </row>
  </sheetData>
  <sortState xmlns:xlrd2="http://schemas.microsoft.com/office/spreadsheetml/2017/richdata2" ref="A1:D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Summary</vt:lpstr>
      <vt:lpstr>C</vt:lpstr>
      <vt:lpstr>C++</vt:lpstr>
      <vt:lpstr>C#</vt:lpstr>
      <vt:lpstr>Dart</vt:lpstr>
      <vt:lpstr>Haskell</vt:lpstr>
      <vt:lpstr>Java</vt:lpstr>
      <vt:lpstr>Javascript</vt:lpstr>
      <vt:lpstr>JRuby</vt:lpstr>
      <vt:lpstr>Lua</vt:lpstr>
      <vt:lpstr>Perl</vt:lpstr>
      <vt:lpstr>PHP</vt:lpstr>
      <vt:lpstr>Python</vt:lpstr>
      <vt:lpstr>TypeScript</vt:lpstr>
      <vt:lpstr>'C++'!C_</vt:lpstr>
      <vt:lpstr>'C'!C__2</vt:lpstr>
      <vt:lpstr>'C#'!CSharp3</vt:lpstr>
      <vt:lpstr>Dart!Dart1</vt:lpstr>
      <vt:lpstr>Haskell!Haskell8_8</vt:lpstr>
      <vt:lpstr>Java!Java8</vt:lpstr>
      <vt:lpstr>Javascript!JavaScript7</vt:lpstr>
      <vt:lpstr>JRuby!JRuby9_1</vt:lpstr>
      <vt:lpstr>Lua!Lua5_3</vt:lpstr>
      <vt:lpstr>Perl!Perl_2</vt:lpstr>
      <vt:lpstr>PHP!PHP7_</vt:lpstr>
      <vt:lpstr>Python!Python3_5</vt:lpstr>
      <vt:lpstr>TypeScript!TypeScript_2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Arvilommi Nuutti</dc:creator>
  <cp:lastModifiedBy>Arvilommi Nuutti</cp:lastModifiedBy>
  <dcterms:created xsi:type="dcterms:W3CDTF">2023-01-11T13:31:59Z</dcterms:created>
  <dcterms:modified xsi:type="dcterms:W3CDTF">2023-01-24T20:40:07Z</dcterms:modified>
</cp:coreProperties>
</file>