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uttiarvilommi/CSVs/"/>
    </mc:Choice>
  </mc:AlternateContent>
  <xr:revisionPtr revIDLastSave="0" documentId="13_ncr:1_{B536CEE3-1145-0F48-8CAC-F05969D62710}" xr6:coauthVersionLast="47" xr6:coauthVersionMax="47" xr10:uidLastSave="{00000000-0000-0000-0000-000000000000}"/>
  <bookViews>
    <workbookView xWindow="0" yWindow="720" windowWidth="29400" windowHeight="18400" xr2:uid="{A6558FA2-AEE3-FC4B-9D22-CFF0736F2018}"/>
  </bookViews>
  <sheets>
    <sheet name="Summary" sheetId="15" r:id="rId1"/>
    <sheet name="C" sheetId="1" r:id="rId2"/>
    <sheet name="C++" sheetId="2" r:id="rId3"/>
    <sheet name="C#" sheetId="3" r:id="rId4"/>
    <sheet name="Dart" sheetId="4" r:id="rId5"/>
    <sheet name="Haskell" sheetId="5" r:id="rId6"/>
    <sheet name="Java" sheetId="6" r:id="rId7"/>
    <sheet name="Javascript" sheetId="7" r:id="rId8"/>
    <sheet name="JRuby" sheetId="8" r:id="rId9"/>
    <sheet name="Lua" sheetId="9" r:id="rId10"/>
    <sheet name="Perl" sheetId="10" r:id="rId11"/>
    <sheet name="PHP" sheetId="11" r:id="rId12"/>
    <sheet name="Python" sheetId="12" r:id="rId13"/>
    <sheet name="TypeScript" sheetId="13" r:id="rId14"/>
  </sheets>
  <definedNames>
    <definedName name="_xlnm._FilterDatabase" localSheetId="0" hidden="1">Summary!$B$3:$E$16</definedName>
    <definedName name="C_" localSheetId="2">'C++'!$A$1:$D$100</definedName>
    <definedName name="C__2" localSheetId="1">'C'!$A$1:$D$100</definedName>
    <definedName name="CSharp6" localSheetId="3">'C#'!$A$1:$D$120</definedName>
    <definedName name="Dart2" localSheetId="4">Dart!$A$1:$D$100</definedName>
    <definedName name="Haskell8_10" localSheetId="5">Haskell!$A$1:$D$10</definedName>
    <definedName name="Java11" localSheetId="6">Java!$A$1:$D$100</definedName>
    <definedName name="JavaScript16" localSheetId="7">Javascript!$A$1:$D$90</definedName>
    <definedName name="JRuby9_4" localSheetId="8">JRuby!$A$1:$D$50</definedName>
    <definedName name="Lua5_4" localSheetId="9">Lua!$A$1:$D$110</definedName>
    <definedName name="PHP8__1" localSheetId="11">PHP!$A$1:$D$100</definedName>
    <definedName name="Python3_10" localSheetId="12">Python!$A$1:$D$100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5" l="1"/>
  <c r="D31" i="15"/>
  <c r="D28" i="15"/>
  <c r="D27" i="15"/>
  <c r="D26" i="15"/>
  <c r="D24" i="15"/>
  <c r="D23" i="15"/>
  <c r="Q33" i="15"/>
  <c r="Q34" i="15"/>
  <c r="Q35" i="15"/>
  <c r="Q21" i="15"/>
  <c r="Q22" i="15"/>
  <c r="Q23" i="15"/>
  <c r="F11" i="5"/>
  <c r="F10" i="5"/>
  <c r="F9" i="5"/>
  <c r="F8" i="5"/>
  <c r="I7" i="5"/>
  <c r="H7" i="5"/>
  <c r="G7" i="5"/>
  <c r="F7" i="5"/>
  <c r="I6" i="5"/>
  <c r="H6" i="5"/>
  <c r="G6" i="5"/>
  <c r="F6" i="5"/>
  <c r="I5" i="5"/>
  <c r="H5" i="5"/>
  <c r="G5" i="5"/>
  <c r="F5" i="5"/>
  <c r="I4" i="5"/>
  <c r="H4" i="5"/>
  <c r="G4" i="5"/>
  <c r="F4" i="5"/>
  <c r="I3" i="5"/>
  <c r="H3" i="5"/>
  <c r="G3" i="5"/>
  <c r="F3" i="5"/>
  <c r="I2" i="5"/>
  <c r="H2" i="5"/>
  <c r="G2" i="5"/>
  <c r="F2" i="5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  <c r="I11" i="13"/>
  <c r="H11" i="13"/>
  <c r="G11" i="13"/>
  <c r="F11" i="13"/>
  <c r="I10" i="13"/>
  <c r="H10" i="13"/>
  <c r="G10" i="13"/>
  <c r="F10" i="13"/>
  <c r="I9" i="13"/>
  <c r="H9" i="13"/>
  <c r="G9" i="13"/>
  <c r="F9" i="13"/>
  <c r="I8" i="13"/>
  <c r="H8" i="13"/>
  <c r="G8" i="13"/>
  <c r="F8" i="13"/>
  <c r="I7" i="13"/>
  <c r="H7" i="13"/>
  <c r="G7" i="13"/>
  <c r="F7" i="13"/>
  <c r="I6" i="13"/>
  <c r="H6" i="13"/>
  <c r="G6" i="13"/>
  <c r="F6" i="13"/>
  <c r="I5" i="13"/>
  <c r="H5" i="13"/>
  <c r="G5" i="13"/>
  <c r="F5" i="13"/>
  <c r="I4" i="13"/>
  <c r="H4" i="13"/>
  <c r="G4" i="13"/>
  <c r="F4" i="13"/>
  <c r="I3" i="13"/>
  <c r="H3" i="13"/>
  <c r="G3" i="13"/>
  <c r="F3" i="13"/>
  <c r="I2" i="13"/>
  <c r="H2" i="13"/>
  <c r="G2" i="13"/>
  <c r="F2" i="13"/>
  <c r="I11" i="12"/>
  <c r="H11" i="12"/>
  <c r="G11" i="12"/>
  <c r="F11" i="12"/>
  <c r="I10" i="12"/>
  <c r="H10" i="12"/>
  <c r="G10" i="12"/>
  <c r="F10" i="12"/>
  <c r="I9" i="12"/>
  <c r="H9" i="12"/>
  <c r="G9" i="12"/>
  <c r="F9" i="12"/>
  <c r="I8" i="12"/>
  <c r="H8" i="12"/>
  <c r="G8" i="12"/>
  <c r="F8" i="12"/>
  <c r="I7" i="12"/>
  <c r="H7" i="12"/>
  <c r="G7" i="12"/>
  <c r="F7" i="12"/>
  <c r="I6" i="12"/>
  <c r="H6" i="12"/>
  <c r="G6" i="12"/>
  <c r="F6" i="12"/>
  <c r="I5" i="12"/>
  <c r="H5" i="12"/>
  <c r="G5" i="12"/>
  <c r="F5" i="12"/>
  <c r="I4" i="12"/>
  <c r="H4" i="12"/>
  <c r="G4" i="12"/>
  <c r="F4" i="12"/>
  <c r="I3" i="12"/>
  <c r="H3" i="12"/>
  <c r="G3" i="12"/>
  <c r="F3" i="12"/>
  <c r="I2" i="12"/>
  <c r="H2" i="12"/>
  <c r="G2" i="12"/>
  <c r="F2" i="12"/>
  <c r="I11" i="11"/>
  <c r="H11" i="11"/>
  <c r="G11" i="11"/>
  <c r="F11" i="11"/>
  <c r="I10" i="11"/>
  <c r="H10" i="11"/>
  <c r="G10" i="11"/>
  <c r="F10" i="11"/>
  <c r="I9" i="11"/>
  <c r="H9" i="11"/>
  <c r="G9" i="11"/>
  <c r="F9" i="11"/>
  <c r="I8" i="11"/>
  <c r="H8" i="11"/>
  <c r="G8" i="11"/>
  <c r="F8" i="11"/>
  <c r="I7" i="11"/>
  <c r="H7" i="11"/>
  <c r="G7" i="11"/>
  <c r="F7" i="11"/>
  <c r="I6" i="11"/>
  <c r="H6" i="11"/>
  <c r="G6" i="11"/>
  <c r="F6" i="11"/>
  <c r="I5" i="11"/>
  <c r="H5" i="11"/>
  <c r="G5" i="11"/>
  <c r="F5" i="11"/>
  <c r="I4" i="11"/>
  <c r="H4" i="11"/>
  <c r="G4" i="11"/>
  <c r="F4" i="11"/>
  <c r="I3" i="11"/>
  <c r="H3" i="11"/>
  <c r="G3" i="11"/>
  <c r="F3" i="11"/>
  <c r="I2" i="11"/>
  <c r="H2" i="11"/>
  <c r="G2" i="11"/>
  <c r="F2" i="11"/>
  <c r="I11" i="10"/>
  <c r="H11" i="10"/>
  <c r="G11" i="10"/>
  <c r="F11" i="10"/>
  <c r="I10" i="10"/>
  <c r="H10" i="10"/>
  <c r="G10" i="10"/>
  <c r="F10" i="10"/>
  <c r="I9" i="10"/>
  <c r="H9" i="10"/>
  <c r="G9" i="10"/>
  <c r="F9" i="10"/>
  <c r="I8" i="10"/>
  <c r="H8" i="10"/>
  <c r="G8" i="10"/>
  <c r="F8" i="10"/>
  <c r="I7" i="10"/>
  <c r="H7" i="10"/>
  <c r="G7" i="10"/>
  <c r="F7" i="10"/>
  <c r="I6" i="10"/>
  <c r="H6" i="10"/>
  <c r="G6" i="10"/>
  <c r="F6" i="10"/>
  <c r="I5" i="10"/>
  <c r="H5" i="10"/>
  <c r="G5" i="10"/>
  <c r="F5" i="10"/>
  <c r="I4" i="10"/>
  <c r="H4" i="10"/>
  <c r="G4" i="10"/>
  <c r="F4" i="10"/>
  <c r="I3" i="10"/>
  <c r="H3" i="10"/>
  <c r="G3" i="10"/>
  <c r="F3" i="10"/>
  <c r="I2" i="10"/>
  <c r="H2" i="10"/>
  <c r="G2" i="10"/>
  <c r="F2" i="10"/>
  <c r="I11" i="9"/>
  <c r="H11" i="9"/>
  <c r="G11" i="9"/>
  <c r="F11" i="9"/>
  <c r="I10" i="9"/>
  <c r="H10" i="9"/>
  <c r="G10" i="9"/>
  <c r="F10" i="9"/>
  <c r="I9" i="9"/>
  <c r="H9" i="9"/>
  <c r="G9" i="9"/>
  <c r="F9" i="9"/>
  <c r="I8" i="9"/>
  <c r="H8" i="9"/>
  <c r="G8" i="9"/>
  <c r="F8" i="9"/>
  <c r="I7" i="9"/>
  <c r="H7" i="9"/>
  <c r="G7" i="9"/>
  <c r="F7" i="9"/>
  <c r="I6" i="9"/>
  <c r="H6" i="9"/>
  <c r="G6" i="9"/>
  <c r="F6" i="9"/>
  <c r="I5" i="9"/>
  <c r="H5" i="9"/>
  <c r="G5" i="9"/>
  <c r="F5" i="9"/>
  <c r="I4" i="9"/>
  <c r="H4" i="9"/>
  <c r="G4" i="9"/>
  <c r="F4" i="9"/>
  <c r="I3" i="9"/>
  <c r="H3" i="9"/>
  <c r="G3" i="9"/>
  <c r="F3" i="9"/>
  <c r="I2" i="9"/>
  <c r="H2" i="9"/>
  <c r="G2" i="9"/>
  <c r="F2" i="9"/>
  <c r="F11" i="8"/>
  <c r="F10" i="8"/>
  <c r="F9" i="8"/>
  <c r="F8" i="8"/>
  <c r="F7" i="8"/>
  <c r="I6" i="8"/>
  <c r="H6" i="8"/>
  <c r="G6" i="8"/>
  <c r="F6" i="8"/>
  <c r="I5" i="8"/>
  <c r="H5" i="8"/>
  <c r="G5" i="8"/>
  <c r="F5" i="8"/>
  <c r="I4" i="8"/>
  <c r="H4" i="8"/>
  <c r="G4" i="8"/>
  <c r="F4" i="8"/>
  <c r="I3" i="8"/>
  <c r="H3" i="8"/>
  <c r="G3" i="8"/>
  <c r="F3" i="8"/>
  <c r="I2" i="8"/>
  <c r="H2" i="8"/>
  <c r="G2" i="8"/>
  <c r="F2" i="8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I3" i="6"/>
  <c r="H3" i="6"/>
  <c r="G3" i="6"/>
  <c r="F3" i="6"/>
  <c r="I2" i="6"/>
  <c r="H2" i="6"/>
  <c r="G2" i="6"/>
  <c r="F2" i="6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G10" i="1"/>
  <c r="G9" i="1"/>
  <c r="G8" i="1"/>
  <c r="G7" i="1"/>
  <c r="G6" i="1"/>
  <c r="G5" i="1"/>
  <c r="G11" i="1"/>
  <c r="G3" i="1"/>
  <c r="G4" i="1"/>
  <c r="G2" i="1"/>
  <c r="N13" i="15" l="1"/>
  <c r="L18" i="15"/>
  <c r="M18" i="15"/>
  <c r="N18" i="15"/>
  <c r="O18" i="15"/>
  <c r="P18" i="15"/>
  <c r="R18" i="15"/>
  <c r="S18" i="15"/>
  <c r="T18" i="15"/>
  <c r="L19" i="15"/>
  <c r="M19" i="15"/>
  <c r="N19" i="15"/>
  <c r="O19" i="15"/>
  <c r="P19" i="15"/>
  <c r="R19" i="15"/>
  <c r="S19" i="15"/>
  <c r="T19" i="15"/>
  <c r="L20" i="15"/>
  <c r="M20" i="15"/>
  <c r="N20" i="15"/>
  <c r="O20" i="15"/>
  <c r="P20" i="15"/>
  <c r="R20" i="15"/>
  <c r="S20" i="15"/>
  <c r="T20" i="15"/>
  <c r="L24" i="15"/>
  <c r="N24" i="15"/>
  <c r="O24" i="15"/>
  <c r="P24" i="15"/>
  <c r="Q24" i="15"/>
  <c r="L25" i="15"/>
  <c r="N25" i="15"/>
  <c r="O25" i="15"/>
  <c r="P25" i="15"/>
  <c r="Q25" i="15"/>
  <c r="L26" i="15"/>
  <c r="N26" i="15"/>
  <c r="O26" i="15"/>
  <c r="P26" i="15"/>
  <c r="Q26" i="15"/>
  <c r="L33" i="15"/>
  <c r="M33" i="15"/>
  <c r="N33" i="15"/>
  <c r="O33" i="15"/>
  <c r="P33" i="15"/>
  <c r="R33" i="15"/>
  <c r="S33" i="15"/>
  <c r="T33" i="15"/>
  <c r="L34" i="15"/>
  <c r="M34" i="15"/>
  <c r="N34" i="15"/>
  <c r="O34" i="15"/>
  <c r="P34" i="15"/>
  <c r="R34" i="15"/>
  <c r="S34" i="15"/>
  <c r="T34" i="15"/>
  <c r="L35" i="15"/>
  <c r="M35" i="15"/>
  <c r="N35" i="15"/>
  <c r="O35" i="15"/>
  <c r="P35" i="15"/>
  <c r="R35" i="15"/>
  <c r="S35" i="15"/>
  <c r="T35" i="15"/>
  <c r="L36" i="15"/>
  <c r="M36" i="15"/>
  <c r="N36" i="15"/>
  <c r="O36" i="15"/>
  <c r="P36" i="15"/>
  <c r="Q36" i="15"/>
  <c r="R36" i="15"/>
  <c r="S36" i="15"/>
  <c r="T36" i="15"/>
  <c r="L37" i="15"/>
  <c r="M37" i="15"/>
  <c r="N37" i="15"/>
  <c r="O37" i="15"/>
  <c r="P37" i="15"/>
  <c r="Q37" i="15"/>
  <c r="R37" i="15"/>
  <c r="S37" i="15"/>
  <c r="T37" i="15"/>
  <c r="L38" i="15"/>
  <c r="M38" i="15"/>
  <c r="N38" i="15"/>
  <c r="O38" i="15"/>
  <c r="P38" i="15"/>
  <c r="Q38" i="15"/>
  <c r="R38" i="15"/>
  <c r="S38" i="15"/>
  <c r="T38" i="15"/>
  <c r="K38" i="15"/>
  <c r="K37" i="15"/>
  <c r="K36" i="15"/>
  <c r="C32" i="15" s="1"/>
  <c r="K35" i="15"/>
  <c r="K34" i="15"/>
  <c r="K33" i="15"/>
  <c r="C31" i="15" s="1"/>
  <c r="K20" i="15"/>
  <c r="K19" i="15"/>
  <c r="K18" i="15"/>
  <c r="S13" i="15"/>
  <c r="K12" i="15"/>
  <c r="F11" i="1"/>
  <c r="F10" i="1"/>
  <c r="F9" i="1"/>
  <c r="F8" i="1"/>
  <c r="F7" i="1"/>
  <c r="F6" i="1"/>
  <c r="F5" i="1"/>
  <c r="F4" i="1"/>
  <c r="F3" i="1"/>
  <c r="F2" i="1"/>
  <c r="J20" i="15" l="1"/>
  <c r="O22" i="15"/>
  <c r="R21" i="15"/>
  <c r="M23" i="15"/>
  <c r="N22" i="15"/>
  <c r="K21" i="15"/>
  <c r="N21" i="15"/>
  <c r="K22" i="15"/>
  <c r="M22" i="15"/>
  <c r="K23" i="15"/>
  <c r="L21" i="15"/>
  <c r="O23" i="15"/>
  <c r="N23" i="15"/>
  <c r="P23" i="15"/>
  <c r="P22" i="15"/>
  <c r="P21" i="15"/>
  <c r="O21" i="15"/>
  <c r="M21" i="15"/>
  <c r="L22" i="15"/>
  <c r="T23" i="15"/>
  <c r="T22" i="15"/>
  <c r="T21" i="15"/>
  <c r="L23" i="15"/>
  <c r="S23" i="15"/>
  <c r="S22" i="15"/>
  <c r="S21" i="15"/>
  <c r="R23" i="15"/>
  <c r="R22" i="15"/>
  <c r="N14" i="15"/>
  <c r="L14" i="15"/>
  <c r="P12" i="15"/>
  <c r="K14" i="15"/>
  <c r="S14" i="15"/>
  <c r="O14" i="15"/>
  <c r="O13" i="15"/>
  <c r="O12" i="15"/>
  <c r="N12" i="15"/>
  <c r="K13" i="15"/>
  <c r="M14" i="15"/>
  <c r="M13" i="15"/>
  <c r="M12" i="15"/>
  <c r="L12" i="15"/>
  <c r="L13" i="15"/>
  <c r="T14" i="15"/>
  <c r="T13" i="15"/>
  <c r="T12" i="15"/>
  <c r="S12" i="15"/>
  <c r="R14" i="15"/>
  <c r="R13" i="15"/>
  <c r="R12" i="15"/>
  <c r="P14" i="15"/>
  <c r="P13" i="15"/>
  <c r="P9" i="15"/>
  <c r="M11" i="15"/>
  <c r="N10" i="15"/>
  <c r="O9" i="15"/>
  <c r="T11" i="15"/>
  <c r="L11" i="15"/>
  <c r="M10" i="15"/>
  <c r="N9" i="15"/>
  <c r="S11" i="15"/>
  <c r="T10" i="15"/>
  <c r="L10" i="15"/>
  <c r="M9" i="15"/>
  <c r="K9" i="15"/>
  <c r="S10" i="15"/>
  <c r="T9" i="15"/>
  <c r="L9" i="15"/>
  <c r="K10" i="15"/>
  <c r="Q11" i="15"/>
  <c r="S9" i="15"/>
  <c r="K11" i="15"/>
  <c r="P11" i="15"/>
  <c r="Q10" i="15"/>
  <c r="O11" i="15"/>
  <c r="P10" i="15"/>
  <c r="Q9" i="15"/>
  <c r="N11" i="15"/>
  <c r="O10" i="15"/>
  <c r="J19" i="15"/>
  <c r="J37" i="15"/>
  <c r="J38" i="15"/>
  <c r="J33" i="15"/>
  <c r="J34" i="15"/>
  <c r="J26" i="15"/>
  <c r="J24" i="15"/>
  <c r="C28" i="15" s="1"/>
  <c r="J25" i="15"/>
  <c r="J36" i="15"/>
  <c r="J18" i="15"/>
  <c r="J35" i="15"/>
  <c r="C9" i="15" l="1" a="1"/>
  <c r="C9" i="15" s="1"/>
  <c r="C26" i="15"/>
  <c r="J12" i="15"/>
  <c r="C24" i="15" s="1"/>
  <c r="J23" i="15"/>
  <c r="J21" i="15"/>
  <c r="C27" i="15" s="1"/>
  <c r="J22" i="15"/>
  <c r="C11" i="15" a="1"/>
  <c r="C11" i="15" s="1"/>
  <c r="J13" i="15"/>
  <c r="J14" i="15"/>
  <c r="J9" i="15"/>
  <c r="J11" i="15"/>
  <c r="J10" i="15"/>
  <c r="C15" i="15" a="1"/>
  <c r="C15" i="15" s="1"/>
  <c r="C14" i="15" a="1"/>
  <c r="C14" i="15" s="1"/>
  <c r="C7" i="15" l="1" a="1"/>
  <c r="C7" i="15" s="1"/>
  <c r="C10" i="15" a="1"/>
  <c r="C10" i="15" s="1"/>
  <c r="C6" i="15" a="1"/>
  <c r="C6" i="15" s="1"/>
  <c r="C23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A9142-BF6D-E04E-BCC9-FC1864FE0B92}" name="C++1" type="6" refreshedVersion="8" background="1" saveData="1">
    <textPr sourceFile="/Users/nuuttiarvilommi/old_csv/C++.csv" tab="0" space="1" comma="1" semicolon="1" consecutive="1">
      <textFields count="4">
        <textField/>
        <textField/>
        <textField/>
        <textField/>
      </textFields>
    </textPr>
  </connection>
  <connection id="2" xr16:uid="{F36B6A98-64E2-9842-A0F8-E7C4E5E290B0}" name="C1" type="6" refreshedVersion="8" background="1" saveData="1">
    <textPr sourceFile="/Users/nuuttiarvilommi/old_csv/C.csv" tab="0" space="1" comma="1" semicolon="1" consecutive="1">
      <textFields count="4">
        <textField/>
        <textField/>
        <textField/>
        <textField/>
      </textFields>
    </textPr>
  </connection>
  <connection id="3" xr16:uid="{F67341D3-2618-154D-A6A5-97ECFC8F6D62}" name="CSharp6" type="6" refreshedVersion="8" background="1" saveData="1">
    <textPr codePage="10000" sourceFile="/Users/nuuttiarvilommi/new_csv/CSharp6.csv" tab="0" space="1" comma="1" semicolon="1" consecutive="1">
      <textFields count="4">
        <textField/>
        <textField/>
        <textField/>
        <textField/>
      </textFields>
    </textPr>
  </connection>
  <connection id="4" xr16:uid="{F9EDBE85-DDEA-864A-A3FE-68296E6228EB}" name="Dart2" type="6" refreshedVersion="8" background="1" saveData="1">
    <textPr codePage="10000" sourceFile="/Users/nuuttiarvilommi/new_csv/Dart2.csv" tab="0" space="1" comma="1" semicolon="1" consecutive="1">
      <textFields count="4">
        <textField/>
        <textField/>
        <textField/>
        <textField/>
      </textFields>
    </textPr>
  </connection>
  <connection id="5" xr16:uid="{A22DDC1F-4803-5B41-BEBD-BB1B316796F0}" name="Haskell8_10" type="6" refreshedVersion="8" background="1" saveData="1">
    <textPr codePage="10000" sourceFile="/Users/nuuttiarvilommi/new_csv/Haskell8_10.csv" tab="0" space="1" comma="1" semicolon="1" consecutive="1">
      <textFields count="4">
        <textField/>
        <textField/>
        <textField/>
        <textField/>
      </textFields>
    </textPr>
  </connection>
  <connection id="6" xr16:uid="{04362812-9F93-ED43-B43F-5517524C1F16}" name="Java11" type="6" refreshedVersion="8" background="1" saveData="1">
    <textPr codePage="10000" sourceFile="/Users/nuuttiarvilommi/new_csv/Java11.csv" tab="0" space="1" comma="1" semicolon="1" consecutive="1">
      <textFields count="4">
        <textField/>
        <textField/>
        <textField/>
        <textField/>
      </textFields>
    </textPr>
  </connection>
  <connection id="7" xr16:uid="{5E1EAD22-92C8-7E4B-8084-5C68719A977E}" name="JavaScript16" type="6" refreshedVersion="8" background="1" saveData="1">
    <textPr codePage="10000" sourceFile="/Users/nuuttiarvilommi/new_csv/JavaScript16.csv" tab="0" space="1" comma="1" semicolon="1" consecutive="1">
      <textFields count="4">
        <textField/>
        <textField/>
        <textField/>
        <textField/>
      </textFields>
    </textPr>
  </connection>
  <connection id="8" xr16:uid="{9834BC78-43A9-494D-99B6-9C4F52D088D6}" name="JRuby9_4" type="6" refreshedVersion="8" background="1" saveData="1">
    <textPr codePage="10000" sourceFile="/Users/nuuttiarvilommi/new_csv/JRuby9_4.csv" tab="0" space="1" comma="1" semicolon="1" consecutive="1">
      <textFields count="4">
        <textField/>
        <textField/>
        <textField/>
        <textField/>
      </textFields>
    </textPr>
  </connection>
  <connection id="9" xr16:uid="{CBFED262-52E3-774C-ABDB-E1158CEECB8A}" name="Lua5_4" type="6" refreshedVersion="8" background="1" saveData="1">
    <textPr codePage="10000" sourceFile="/Users/nuuttiarvilommi/new_csv/Lua5_4.csv" tab="0" space="1" comma="1" semicolon="1" consecutive="1">
      <textFields count="4">
        <textField/>
        <textField/>
        <textField/>
        <textField/>
      </textFields>
    </textPr>
  </connection>
  <connection id="10" xr16:uid="{606F93FA-6C11-1642-8F8F-5683E8AB0F86}" name="PHP8" type="6" refreshedVersion="8" background="1" saveData="1">
    <textPr codePage="10000" sourceFile="/Users/nuuttiarvilommi/new_csv/PHP8.csv" tab="0" space="1" comma="1" semicolon="1" consecutive="1">
      <textFields count="4">
        <textField/>
        <textField/>
        <textField/>
        <textField/>
      </textFields>
    </textPr>
  </connection>
  <connection id="11" xr16:uid="{54463D0A-F49A-FF40-AF8E-4E3AB8A953A2}" name="Python3_10" type="6" refreshedVersion="8" background="1" saveData="1">
    <textPr codePage="10000" sourceFile="/Users/nuuttiarvilommi/new_csv/Python3_10.csv" tab="0" space="1" comma="1" semicolon="1" consecutive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<sst xmlns="http://schemas.openxmlformats.org/spreadsheetml/2006/main" count="1090" uniqueCount="30">
  <si>
    <t>PKG(Joules)</t>
  </si>
  <si>
    <t>CPU(Joules)</t>
  </si>
  <si>
    <t>Time(ms)</t>
  </si>
  <si>
    <t>Test</t>
  </si>
  <si>
    <t>PKG</t>
  </si>
  <si>
    <t>CPU</t>
  </si>
  <si>
    <t>Time</t>
  </si>
  <si>
    <t>C#</t>
  </si>
  <si>
    <t>Dart</t>
  </si>
  <si>
    <t>JavaScript</t>
  </si>
  <si>
    <t>JRuby</t>
  </si>
  <si>
    <t>PHP</t>
  </si>
  <si>
    <t>Python</t>
  </si>
  <si>
    <t>fannkuch-redux</t>
  </si>
  <si>
    <t>k-nucleotide</t>
  </si>
  <si>
    <t>pidigits</t>
  </si>
  <si>
    <t>mandelbrot</t>
  </si>
  <si>
    <t>n-body</t>
  </si>
  <si>
    <t>spectral-norm</t>
  </si>
  <si>
    <t>fasta</t>
  </si>
  <si>
    <t>binary-trees</t>
  </si>
  <si>
    <t>reverse-complement</t>
  </si>
  <si>
    <t>regex-redux</t>
  </si>
  <si>
    <t>Java</t>
  </si>
  <si>
    <t>AVG</t>
  </si>
  <si>
    <t>AVERAGES</t>
  </si>
  <si>
    <t>TIME</t>
  </si>
  <si>
    <t>Language</t>
  </si>
  <si>
    <t>chameneos-redux</t>
  </si>
  <si>
    <t>thread-ring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</si>
</sst>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0" fillId="2" borderId="6" xfId="0" applyFill="1" applyBorder="1"/>
    <xf numFmtId="0" fontId="0" fillId="0" borderId="6" xfId="0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10" xfId="0" applyFont="1" applyFill="1" applyBorder="1"/>
    <xf numFmtId="0" fontId="1" fillId="4" borderId="1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_2" connectionId="2" xr16:uid="{C5047DE9-F887-EC40-A188-D30D1393FC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++" connectionId="1" xr16:uid="{0A2FDF10-61E5-AB41-9146-8358D48E69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harp6" connectionId="3" xr16:uid="{37429C6B-CEDD-FC44-B22A-09F2A29A27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t2" connectionId="4" xr16:uid="{D62079B4-C516-874B-8EA6-ED35B63FCA4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skell8_10" connectionId="5" xr16:uid="{AA1A4763-721D-754C-A1A0-6F42D608B3B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va11" connectionId="6" xr16:uid="{67AA09AF-5BAD-104D-A5D2-FCA1C6DBF6B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vaScript16" connectionId="7" xr16:uid="{531471FE-1BD4-9841-9DD9-746C125659B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Ruby9_4" connectionId="8" xr16:uid="{F80D17F0-0B81-8F4F-8804-3C90FB19719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5_4" connectionId="9" xr16:uid="{B46AECF6-D456-2349-9E6A-529722CCD23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P8__1" connectionId="10" xr16:uid="{682FC53B-1F7F-7847-BE7C-7F3D5E748EE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ython3_10" connectionId="11" xr16:uid="{029DA040-E7BA-EC42-AA46-FA496CF73D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544-E9AD-194C-9B37-D319766FD23F}">
  <dimension ref="A2:EC41"/>
  <sheetViews>
    <sheetView tabSelected="1" topLeftCell="A2" workbookViewId="0">
      <selection activeCell="E35" sqref="E35"/>
    </sheetView>
  </sheetViews>
  <sheetFormatPr baseColWidth="10" defaultRowHeight="16" x14ac:dyDescent="0.2"/>
  <cols>
    <col min="3" max="3" width="11" customWidth="1"/>
    <col min="9" max="10" width="10.83203125" customWidth="1"/>
    <col min="11" max="11" width="18.33203125" bestFit="1" customWidth="1"/>
    <col min="12" max="14" width="12.1640625" bestFit="1" customWidth="1"/>
    <col min="15" max="15" width="13.6640625" bestFit="1" customWidth="1"/>
    <col min="16" max="16" width="12.6640625" bestFit="1" customWidth="1"/>
    <col min="17" max="18" width="12.1640625" bestFit="1" customWidth="1"/>
    <col min="19" max="19" width="18.33203125" bestFit="1" customWidth="1"/>
    <col min="20" max="20" width="12.1640625" bestFit="1" customWidth="1"/>
    <col min="21" max="21" width="10.83203125" customWidth="1"/>
    <col min="22" max="22" width="11.6640625" bestFit="1" customWidth="1"/>
    <col min="23" max="23" width="8.6640625" bestFit="1" customWidth="1"/>
    <col min="24" max="24" width="11.1640625" bestFit="1" customWidth="1"/>
    <col min="25" max="25" width="8.6640625" bestFit="1" customWidth="1"/>
    <col min="26" max="26" width="14.1640625" bestFit="1" customWidth="1"/>
    <col min="27" max="27" width="13.1640625" bestFit="1" customWidth="1"/>
    <col min="28" max="28" width="8.33203125" bestFit="1" customWidth="1"/>
    <col min="29" max="29" width="11.5" bestFit="1" customWidth="1"/>
    <col min="30" max="30" width="18.83203125" bestFit="1" customWidth="1"/>
    <col min="31" max="31" width="11.33203125" bestFit="1" customWidth="1"/>
  </cols>
  <sheetData>
    <row r="2" spans="1:133" x14ac:dyDescent="0.2">
      <c r="C2" t="s">
        <v>25</v>
      </c>
      <c r="H2" s="15"/>
      <c r="I2" s="15"/>
      <c r="J2" s="16" t="s">
        <v>24</v>
      </c>
      <c r="K2" s="16" t="s">
        <v>20</v>
      </c>
      <c r="L2" s="16" t="s">
        <v>13</v>
      </c>
      <c r="M2" s="16" t="s">
        <v>19</v>
      </c>
      <c r="N2" s="16" t="s">
        <v>14</v>
      </c>
      <c r="O2" s="16" t="s">
        <v>16</v>
      </c>
      <c r="P2" s="16" t="s">
        <v>17</v>
      </c>
      <c r="Q2" s="16" t="s">
        <v>15</v>
      </c>
      <c r="R2" s="16" t="s">
        <v>22</v>
      </c>
      <c r="S2" s="16" t="s">
        <v>21</v>
      </c>
      <c r="T2" s="16" t="s">
        <v>18</v>
      </c>
    </row>
    <row r="3" spans="1:133" s="3" customFormat="1" x14ac:dyDescent="0.2">
      <c r="A3"/>
      <c r="B3" s="17" t="s">
        <v>27</v>
      </c>
      <c r="C3" s="18" t="s">
        <v>4</v>
      </c>
      <c r="D3" s="19" t="s">
        <v>5</v>
      </c>
      <c r="E3" s="19" t="s">
        <v>26</v>
      </c>
      <c r="F3"/>
      <c r="G3"/>
      <c r="H3" s="24"/>
      <c r="I3" s="5"/>
      <c r="J3" s="9"/>
      <c r="K3" s="13"/>
      <c r="L3" s="13"/>
      <c r="M3" s="13"/>
      <c r="N3" s="13"/>
      <c r="O3" s="13"/>
      <c r="P3" s="13"/>
      <c r="Q3" s="13"/>
      <c r="R3" s="13"/>
      <c r="S3" s="13"/>
      <c r="T3" s="13"/>
      <c r="U3"/>
      <c r="V3" s="2"/>
      <c r="W3" s="2"/>
      <c r="X3" s="2"/>
      <c r="Y3" s="2"/>
      <c r="Z3" s="2"/>
      <c r="AA3" s="2"/>
      <c r="AB3" s="2"/>
      <c r="AC3" s="2"/>
      <c r="AD3" s="2"/>
      <c r="AE3" s="2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x14ac:dyDescent="0.2">
      <c r="B4" s="8"/>
      <c r="C4" s="14"/>
      <c r="D4" s="14"/>
      <c r="E4" s="14"/>
      <c r="H4" s="25"/>
      <c r="I4" s="6"/>
      <c r="J4" s="10"/>
      <c r="K4" s="14"/>
      <c r="L4" s="14"/>
      <c r="M4" s="14"/>
      <c r="N4" s="14"/>
      <c r="O4" s="14"/>
      <c r="P4" s="14"/>
      <c r="Q4" s="14"/>
      <c r="R4" s="14"/>
      <c r="S4" s="14"/>
      <c r="T4" s="14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133" x14ac:dyDescent="0.2">
      <c r="B5" s="8"/>
      <c r="C5" s="14"/>
      <c r="D5" s="14"/>
      <c r="E5" s="14"/>
      <c r="H5" s="26"/>
      <c r="I5" s="7"/>
      <c r="J5" s="11"/>
      <c r="K5" s="14"/>
      <c r="L5" s="14"/>
      <c r="M5" s="14"/>
      <c r="N5" s="14"/>
      <c r="O5" s="14"/>
      <c r="P5" s="14"/>
      <c r="Q5" s="14"/>
      <c r="R5" s="14"/>
      <c r="S5" s="14"/>
      <c r="T5" s="14"/>
      <c r="V5" s="2"/>
      <c r="W5" s="2"/>
      <c r="X5" s="2"/>
      <c r="Y5" s="2"/>
      <c r="Z5" s="2"/>
      <c r="AA5" s="2"/>
      <c r="AB5" s="2"/>
      <c r="AC5" s="2"/>
      <c r="AD5" s="2"/>
      <c r="AE5" s="2"/>
      <c r="AH5" s="2"/>
    </row>
    <row r="6" spans="1:133" s="3" customFormat="1" x14ac:dyDescent="0.2">
      <c r="A6"/>
      <c r="B6" s="8" t="s">
        <v>7</v>
      </c>
      <c r="C6" s="14" cm="1">
        <f t="array" ref="C6:E6">TRANSPOSE(J9:J11)</f>
        <v>89.420561896429973</v>
      </c>
      <c r="D6" s="14">
        <v>82.132626003689168</v>
      </c>
      <c r="E6" s="14">
        <v>4723.6168194444454</v>
      </c>
      <c r="F6"/>
      <c r="G6"/>
      <c r="H6" s="21"/>
      <c r="I6" s="8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/>
      <c r="V6" s="2"/>
      <c r="W6" s="2"/>
      <c r="X6" s="2"/>
      <c r="Y6" s="2"/>
      <c r="Z6" s="2"/>
      <c r="AA6" s="2"/>
      <c r="AB6" s="2"/>
      <c r="AC6" s="2"/>
      <c r="AD6" s="2"/>
      <c r="AE6" s="2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x14ac:dyDescent="0.2">
      <c r="B7" s="8" t="s">
        <v>8</v>
      </c>
      <c r="C7" s="14" cm="1">
        <f t="array" ref="C7:E7">TRANSPOSE(J12:J14)</f>
        <v>7.4933463202582438</v>
      </c>
      <c r="D7" s="14">
        <v>6.6651653713650134</v>
      </c>
      <c r="E7" s="14">
        <v>550.71213888888872</v>
      </c>
      <c r="H7" s="22"/>
      <c r="I7" s="6"/>
      <c r="J7" s="10"/>
      <c r="K7" s="14"/>
      <c r="L7" s="14"/>
      <c r="M7" s="14"/>
      <c r="N7" s="14"/>
      <c r="O7" s="14"/>
      <c r="P7" s="14"/>
      <c r="Q7" s="14"/>
      <c r="R7" s="14"/>
      <c r="S7" s="14"/>
      <c r="T7" s="14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133" x14ac:dyDescent="0.2">
      <c r="B8" s="8"/>
      <c r="C8" s="14"/>
      <c r="D8" s="14"/>
      <c r="E8" s="14"/>
      <c r="H8" s="23"/>
      <c r="I8" s="7"/>
      <c r="J8" s="11"/>
      <c r="K8" s="14"/>
      <c r="L8" s="14"/>
      <c r="M8" s="14"/>
      <c r="N8" s="14"/>
      <c r="O8" s="14"/>
      <c r="P8" s="14"/>
      <c r="Q8" s="14"/>
      <c r="R8" s="14"/>
      <c r="S8" s="14"/>
      <c r="T8" s="14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133" s="3" customFormat="1" x14ac:dyDescent="0.2">
      <c r="A9"/>
      <c r="B9" s="8" t="s">
        <v>9</v>
      </c>
      <c r="C9" s="14" cm="1">
        <f t="array" ref="C9:E9">TRANSPOSE(J18:J20)</f>
        <v>220.47711435953764</v>
      </c>
      <c r="D9" s="14">
        <v>198.71879831949855</v>
      </c>
      <c r="E9" s="14">
        <v>13654.80333333333</v>
      </c>
      <c r="F9"/>
      <c r="G9"/>
      <c r="H9" s="21" t="s">
        <v>7</v>
      </c>
      <c r="I9" s="8" t="s">
        <v>4</v>
      </c>
      <c r="J9" s="12">
        <f t="shared" ref="J3:J18" si="0">AVERAGE(K9:T9)</f>
        <v>89.420561896429973</v>
      </c>
      <c r="K9" s="13">
        <f>VLOOKUP(K$2,'C#'!$F$2:$I$11,2,FALSE)</f>
        <v>174.21566009521439</v>
      </c>
      <c r="L9" s="13">
        <f>VLOOKUP(L$2,'C#'!$F$2:$I$11,2,FALSE)</f>
        <v>304.08994293212834</v>
      </c>
      <c r="M9" s="13">
        <f>VLOOKUP(M$2,'C#'!$F$2:$I$11,2,FALSE)</f>
        <v>44.465415954589808</v>
      </c>
      <c r="N9" s="13">
        <f>VLOOKUP(N$2,'C#'!$F$2:$I$11,2,FALSE)</f>
        <v>101.14928436279261</v>
      </c>
      <c r="O9" s="13">
        <f>VLOOKUP(O$2,'C#'!$F$2:$I$11,2,FALSE)</f>
        <v>82.597396850585909</v>
      </c>
      <c r="P9" s="13">
        <f>VLOOKUP(P$2,'C#'!$F$2:$I$11,2,FALSE)</f>
        <v>53.883049011230462</v>
      </c>
      <c r="Q9" s="13">
        <f>VLOOKUP(Q$2,'C#'!$F$2:$I$11,2,FALSE)</f>
        <v>15.592712402343722</v>
      </c>
      <c r="R9" s="13"/>
      <c r="S9" s="13">
        <f>VLOOKUP(S$2,'C#'!$F$2:$I$11,2,FALSE)</f>
        <v>14.659782409667951</v>
      </c>
      <c r="T9" s="13">
        <f>VLOOKUP(T$2,'C#'!$F$2:$I$11,2,FALSE)</f>
        <v>14.131813049316374</v>
      </c>
      <c r="U9"/>
      <c r="V9" s="2"/>
      <c r="W9" s="2"/>
      <c r="X9" s="2"/>
      <c r="Y9" s="2"/>
      <c r="Z9" s="2"/>
      <c r="AA9" s="2"/>
      <c r="AB9" s="2"/>
      <c r="AC9" s="2"/>
      <c r="AD9" s="2"/>
      <c r="AE9" s="2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x14ac:dyDescent="0.2">
      <c r="B10" s="8" t="s">
        <v>23</v>
      </c>
      <c r="C10" s="14" cm="1">
        <f t="array" ref="C10:E10">TRANSPOSE(J21:J23)</f>
        <v>68.656250762939351</v>
      </c>
      <c r="D10" s="14">
        <v>63.398622131347587</v>
      </c>
      <c r="E10" s="14">
        <v>3186.7702000000004</v>
      </c>
      <c r="H10" s="22"/>
      <c r="I10" s="6" t="s">
        <v>5</v>
      </c>
      <c r="J10" s="10">
        <f t="shared" si="0"/>
        <v>82.132626003689168</v>
      </c>
      <c r="K10" s="14">
        <f>VLOOKUP(K$2,'C#'!$F$2:$I$11,3,FALSE)</f>
        <v>154.9704132080075</v>
      </c>
      <c r="L10" s="14">
        <f>VLOOKUP(L$2,'C#'!$F$2:$I$11,3,FALSE)</f>
        <v>286.06455230712862</v>
      </c>
      <c r="M10" s="14">
        <f>VLOOKUP(M$2,'C#'!$F$2:$I$11,3,FALSE)</f>
        <v>41.583229064941385</v>
      </c>
      <c r="N10" s="14">
        <f>VLOOKUP(N$2,'C#'!$F$2:$I$11,3,FALSE)</f>
        <v>92.307662963867159</v>
      </c>
      <c r="O10" s="14">
        <f>VLOOKUP(O$2,'C#'!$F$2:$I$11,3,FALSE)</f>
        <v>77.075408935546875</v>
      </c>
      <c r="P10" s="14">
        <f>VLOOKUP(P$2,'C#'!$F$2:$I$11,3,FALSE)</f>
        <v>47.069076538085895</v>
      </c>
      <c r="Q10" s="14">
        <f>VLOOKUP(Q$2,'C#'!$F$2:$I$11,3,FALSE)</f>
        <v>13.8356018066406</v>
      </c>
      <c r="R10" s="14"/>
      <c r="S10" s="14">
        <f>VLOOKUP(S$2,'C#'!$F$2:$I$11,3,FALSE)</f>
        <v>12.991859436035138</v>
      </c>
      <c r="T10" s="14">
        <f>VLOOKUP(T$2,'C#'!$F$2:$I$11,3,FALSE)</f>
        <v>13.295829772949201</v>
      </c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133" x14ac:dyDescent="0.2">
      <c r="B11" s="8" t="s">
        <v>10</v>
      </c>
      <c r="C11" s="14" cm="1">
        <f t="array" ref="C11:E11">TRANSPOSE(J24:J26)</f>
        <v>2506.7116455078094</v>
      </c>
      <c r="D11" s="14">
        <v>2318.4384231567351</v>
      </c>
      <c r="E11" s="14">
        <v>102447.76775000001</v>
      </c>
      <c r="H11" s="23"/>
      <c r="I11" s="7" t="s">
        <v>6</v>
      </c>
      <c r="J11" s="11">
        <f t="shared" si="0"/>
        <v>4723.6168194444454</v>
      </c>
      <c r="K11" s="14">
        <f>VLOOKUP(K$2,'C#'!$F$2:$I$11,4,FALSE)</f>
        <v>11267.350000000002</v>
      </c>
      <c r="L11" s="14">
        <f>VLOOKUP(L$2,'C#'!$F$2:$I$11,4,FALSE)</f>
        <v>12603.4</v>
      </c>
      <c r="M11" s="14">
        <f>VLOOKUP(M$2,'C#'!$F$2:$I$11,4,FALSE)</f>
        <v>1963.165</v>
      </c>
      <c r="N11" s="14">
        <f>VLOOKUP(N$2,'C#'!$F$2:$I$11,4,FALSE)</f>
        <v>5263.994999999999</v>
      </c>
      <c r="O11" s="14">
        <f>VLOOKUP(O$2,'C#'!$F$2:$I$11,4,FALSE)</f>
        <v>3842.4975000000004</v>
      </c>
      <c r="P11" s="14">
        <f>VLOOKUP(P$2,'C#'!$F$2:$I$11,4,FALSE)</f>
        <v>4771.1512499999999</v>
      </c>
      <c r="Q11" s="14">
        <f>VLOOKUP(Q$2,'C#'!$F$2:$I$11,4,FALSE)</f>
        <v>1224.1962500000002</v>
      </c>
      <c r="R11" s="14"/>
      <c r="S11" s="14">
        <f>VLOOKUP(S$2,'C#'!$F$2:$I$11,4,FALSE)</f>
        <v>994.18049999999994</v>
      </c>
      <c r="T11" s="14">
        <f>VLOOKUP(T$2,'C#'!$F$2:$I$11,4,FALSE)</f>
        <v>582.61587499999985</v>
      </c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133" s="3" customFormat="1" x14ac:dyDescent="0.2">
      <c r="A12"/>
      <c r="B12" s="8"/>
      <c r="C12" s="14"/>
      <c r="D12" s="14"/>
      <c r="E12" s="14"/>
      <c r="F12"/>
      <c r="G12"/>
      <c r="H12" s="21" t="s">
        <v>8</v>
      </c>
      <c r="I12" s="8" t="s">
        <v>4</v>
      </c>
      <c r="J12" s="12">
        <f t="shared" si="0"/>
        <v>7.4933463202582438</v>
      </c>
      <c r="K12" s="13">
        <f>VLOOKUP(K$2,Dart!$F$2:$I$11,2,FALSE)</f>
        <v>2.6535186767578125</v>
      </c>
      <c r="L12" s="13">
        <f>VLOOKUP(L$2,Dart!$F$2:$I$11,2,FALSE)</f>
        <v>2.6426162719726562</v>
      </c>
      <c r="M12" s="13">
        <f>VLOOKUP(M$2,Dart!$F$2:$I$11,2,FALSE)</f>
        <v>2.8426437377929688</v>
      </c>
      <c r="N12" s="13">
        <f>VLOOKUP(N$2,Dart!$F$2:$I$11,2,FALSE)</f>
        <v>3.3070220947265625</v>
      </c>
      <c r="O12" s="13">
        <f>VLOOKUP(O$2,Dart!$F$2:$I$11,2,FALSE)</f>
        <v>2.8425445556640625</v>
      </c>
      <c r="P12" s="13">
        <f>VLOOKUP(P$2,Dart!$F$2:$I$11,2,FALSE)</f>
        <v>2.7509384155273438</v>
      </c>
      <c r="Q12" s="13"/>
      <c r="R12" s="13">
        <f>VLOOKUP(R$2,Dart!$F$2:$I$11,2,FALSE)</f>
        <v>2.8043975830078125</v>
      </c>
      <c r="S12" s="13">
        <f>VLOOKUP(S$2,Dart!$F$2:$I$11,2,FALSE)</f>
        <v>2.7669143676757812</v>
      </c>
      <c r="T12" s="13">
        <f>VLOOKUP(T$2,Dart!$F$2:$I$11,2,FALSE)</f>
        <v>44.829521179199183</v>
      </c>
      <c r="U12"/>
      <c r="V12" s="2"/>
      <c r="W12" s="2"/>
      <c r="X12" s="2"/>
      <c r="Y12" s="2"/>
      <c r="Z12" s="2"/>
      <c r="AA12" s="2"/>
      <c r="AB12" s="2"/>
      <c r="AC12" s="2"/>
      <c r="AD12" s="2"/>
      <c r="AE12" s="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x14ac:dyDescent="0.2">
      <c r="B13" s="8"/>
      <c r="C13" s="14"/>
      <c r="D13" s="14"/>
      <c r="E13" s="14"/>
      <c r="H13" s="22"/>
      <c r="I13" s="6" t="s">
        <v>5</v>
      </c>
      <c r="J13" s="10">
        <f t="shared" si="0"/>
        <v>6.6651653713650134</v>
      </c>
      <c r="K13" s="14">
        <f>VLOOKUP(K$2,Dart!$F$2:$I$11,3,FALSE)</f>
        <v>2.359283447265625</v>
      </c>
      <c r="L13" s="14">
        <f>VLOOKUP(L$2,Dart!$F$2:$I$11,3,FALSE)</f>
        <v>2.3460617065429688</v>
      </c>
      <c r="M13" s="14">
        <f>VLOOKUP(M$2,Dart!$F$2:$I$11,3,FALSE)</f>
        <v>2.5249176025390625</v>
      </c>
      <c r="N13" s="14">
        <f>VLOOKUP(N$2,Dart!$F$2:$I$11,3,FALSE)</f>
        <v>2.9345321655273438</v>
      </c>
      <c r="O13" s="14">
        <f>VLOOKUP(O$2,Dart!$F$2:$I$11,3,FALSE)</f>
        <v>2.5218734741210938</v>
      </c>
      <c r="P13" s="14">
        <f>VLOOKUP(P$2,Dart!$F$2:$I$11,3,FALSE)</f>
        <v>2.4421768188476562</v>
      </c>
      <c r="Q13" s="14"/>
      <c r="R13" s="14">
        <f>VLOOKUP(R$2,Dart!$F$2:$I$11,3,FALSE)</f>
        <v>2.4893722534179688</v>
      </c>
      <c r="S13" s="14">
        <f>VLOOKUP(S$2,Dart!$F$2:$I$11,3,FALSE)</f>
        <v>2.4541549682617188</v>
      </c>
      <c r="T13" s="14">
        <f>VLOOKUP(T$2,Dart!$F$2:$I$11,3,FALSE)</f>
        <v>39.914115905761683</v>
      </c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133" x14ac:dyDescent="0.2">
      <c r="B14" s="8" t="s">
        <v>11</v>
      </c>
      <c r="C14" s="14" cm="1">
        <f t="array" ref="C14:E14">TRANSPOSE(J33:J35)</f>
        <v>833.07901153564308</v>
      </c>
      <c r="D14" s="14">
        <v>775.27545394897334</v>
      </c>
      <c r="E14" s="14">
        <v>39348.683887499996</v>
      </c>
      <c r="H14" s="23"/>
      <c r="I14" s="7" t="s">
        <v>6</v>
      </c>
      <c r="J14" s="11">
        <f t="shared" si="0"/>
        <v>550.71213888888872</v>
      </c>
      <c r="K14" s="14">
        <f>VLOOKUP(K$2,Dart!$F$2:$I$11,4,FALSE)</f>
        <v>182.070875</v>
      </c>
      <c r="L14" s="14">
        <f>VLOOKUP(L$2,Dart!$F$2:$I$11,4,FALSE)</f>
        <v>182.01824999999997</v>
      </c>
      <c r="M14" s="14">
        <f>VLOOKUP(M$2,Dart!$F$2:$I$11,4,FALSE)</f>
        <v>195.53224999999998</v>
      </c>
      <c r="N14" s="14">
        <f>VLOOKUP(N$2,Dart!$F$2:$I$11,4,FALSE)</f>
        <v>231.33599999999993</v>
      </c>
      <c r="O14" s="14">
        <f>VLOOKUP(O$2,Dart!$F$2:$I$11,4,FALSE)</f>
        <v>197.84750000000003</v>
      </c>
      <c r="P14" s="14">
        <f>VLOOKUP(P$2,Dart!$F$2:$I$11,4,FALSE)</f>
        <v>190.44762499999999</v>
      </c>
      <c r="Q14" s="14"/>
      <c r="R14" s="14">
        <f>VLOOKUP(R$2,Dart!$F$2:$I$11,4,FALSE)</f>
        <v>192.55100000000002</v>
      </c>
      <c r="S14" s="14">
        <f>VLOOKUP(S$2,Dart!$F$2:$I$11,4,FALSE)</f>
        <v>190.35699999999997</v>
      </c>
      <c r="T14" s="14">
        <f>VLOOKUP(T$2,Dart!$F$2:$I$11,4,FALSE)</f>
        <v>3394.2487499999993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133" s="3" customFormat="1" x14ac:dyDescent="0.2">
      <c r="A15"/>
      <c r="B15" s="8" t="s">
        <v>12</v>
      </c>
      <c r="C15" s="14" cm="1">
        <f t="array" ref="C15:E15">TRANSPOSE(J36:J38)</f>
        <v>2724.8673294067357</v>
      </c>
      <c r="D15" s="14">
        <v>2542.9927078247047</v>
      </c>
      <c r="E15" s="14">
        <v>125937.09918749999</v>
      </c>
      <c r="F15"/>
      <c r="G15"/>
      <c r="H15" s="21"/>
      <c r="I15" s="8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/>
      <c r="V15" s="2"/>
      <c r="W15" s="2"/>
      <c r="X15" s="2"/>
      <c r="Y15" s="2"/>
      <c r="Z15" s="2"/>
      <c r="AA15" s="2"/>
      <c r="AB15" s="2"/>
      <c r="AC15" s="2"/>
      <c r="AD15" s="2"/>
      <c r="AE15" s="2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x14ac:dyDescent="0.2">
      <c r="B16" s="20"/>
      <c r="C16" s="14"/>
      <c r="D16" s="14"/>
      <c r="E16" s="14"/>
      <c r="H16" s="22"/>
      <c r="I16" s="6"/>
      <c r="J16" s="10"/>
      <c r="K16" s="14"/>
      <c r="L16" s="14"/>
      <c r="M16" s="14"/>
      <c r="N16" s="14"/>
      <c r="O16" s="14"/>
      <c r="P16" s="14"/>
      <c r="Q16" s="14"/>
      <c r="R16" s="14"/>
      <c r="S16" s="14"/>
      <c r="T16" s="14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133" x14ac:dyDescent="0.2">
      <c r="H17" s="23"/>
      <c r="I17" s="7"/>
      <c r="J17" s="11"/>
      <c r="K17" s="14"/>
      <c r="L17" s="14"/>
      <c r="M17" s="14"/>
      <c r="N17" s="14"/>
      <c r="O17" s="14"/>
      <c r="P17" s="14"/>
      <c r="Q17" s="14"/>
      <c r="R17" s="14"/>
      <c r="S17" s="14"/>
      <c r="T17" s="14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133" s="3" customFormat="1" x14ac:dyDescent="0.2">
      <c r="A18"/>
      <c r="B18"/>
      <c r="C18"/>
      <c r="D18"/>
      <c r="E18"/>
      <c r="F18"/>
      <c r="G18"/>
      <c r="H18" s="21" t="s">
        <v>9</v>
      </c>
      <c r="I18" s="8" t="s">
        <v>4</v>
      </c>
      <c r="J18" s="12">
        <f t="shared" si="0"/>
        <v>220.47711435953764</v>
      </c>
      <c r="K18" s="13">
        <f>VLOOKUP(K$2,Javascript!$F$2:$I$11,2,FALSE)</f>
        <v>295.48299407958967</v>
      </c>
      <c r="L18" s="13">
        <f>VLOOKUP(L$2,Javascript!$F$2:$I$11,2,FALSE)</f>
        <v>507.26330566406216</v>
      </c>
      <c r="M18" s="13">
        <f>VLOOKUP(M$2,Javascript!$F$2:$I$11,2,FALSE)</f>
        <v>71.117195129394503</v>
      </c>
      <c r="N18" s="13">
        <f>VLOOKUP(N$2,Javascript!$F$2:$I$11,2,FALSE)</f>
        <v>715.1478576660154</v>
      </c>
      <c r="O18" s="13">
        <f>VLOOKUP(O$2,Javascript!$F$2:$I$11,2,FALSE)</f>
        <v>174.44082641601526</v>
      </c>
      <c r="P18" s="13">
        <f>VLOOKUP(P$2,Javascript!$F$2:$I$11,2,FALSE)</f>
        <v>81.508323669433565</v>
      </c>
      <c r="Q18" s="13"/>
      <c r="R18" s="13">
        <f>VLOOKUP(R$2,Javascript!$F$2:$I$11,2,FALSE)</f>
        <v>68.230598449707003</v>
      </c>
      <c r="S18" s="13">
        <f>VLOOKUP(S$2,Javascript!$F$2:$I$11,2,FALSE)</f>
        <v>30.44667053222652</v>
      </c>
      <c r="T18" s="13">
        <f>VLOOKUP(T$2,Javascript!$F$2:$I$11,2,FALSE)</f>
        <v>40.65625762939451</v>
      </c>
      <c r="U18"/>
      <c r="V18" s="2"/>
      <c r="W18" s="2"/>
      <c r="X18" s="2"/>
      <c r="Y18" s="2"/>
      <c r="Z18" s="2"/>
      <c r="AA18" s="2"/>
      <c r="AB18" s="2"/>
      <c r="AC18" s="2"/>
      <c r="AD18" s="2"/>
      <c r="AE18" s="2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x14ac:dyDescent="0.2">
      <c r="H19" s="22"/>
      <c r="I19" s="6" t="s">
        <v>5</v>
      </c>
      <c r="J19" s="10">
        <f t="shared" ref="J19:J23" si="1">AVERAGE(K19:T19)</f>
        <v>198.71879831949855</v>
      </c>
      <c r="K19" s="14">
        <f>VLOOKUP(K$2,Javascript!$F$2:$I$11,3,FALSE)</f>
        <v>262.0168533325193</v>
      </c>
      <c r="L19" s="14">
        <f>VLOOKUP(L$2,Javascript!$F$2:$I$11,3,FALSE)</f>
        <v>449.81301879882761</v>
      </c>
      <c r="M19" s="14">
        <f>VLOOKUP(M$2,Javascript!$F$2:$I$11,3,FALSE)</f>
        <v>63.341583251953097</v>
      </c>
      <c r="N19" s="14">
        <f>VLOOKUP(N$2,Javascript!$F$2:$I$11,3,FALSE)</f>
        <v>656.88896942138638</v>
      </c>
      <c r="O19" s="14">
        <f>VLOOKUP(O$2,Javascript!$F$2:$I$11,3,FALSE)</f>
        <v>161.02614593505814</v>
      </c>
      <c r="P19" s="14">
        <f>VLOOKUP(P$2,Javascript!$F$2:$I$11,3,FALSE)</f>
        <v>71.811828613281222</v>
      </c>
      <c r="Q19" s="14"/>
      <c r="R19" s="14">
        <f>VLOOKUP(R$2,Javascript!$F$2:$I$11,3,FALSE)</f>
        <v>60.043373107910142</v>
      </c>
      <c r="S19" s="14">
        <f>VLOOKUP(S$2,Javascript!$F$2:$I$11,3,FALSE)</f>
        <v>27.168144226074197</v>
      </c>
      <c r="T19" s="14">
        <f>VLOOKUP(T$2,Javascript!$F$2:$I$11,3,FALSE)</f>
        <v>36.359268188476548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133" x14ac:dyDescent="0.2">
      <c r="H20" s="23"/>
      <c r="I20" s="7" t="s">
        <v>6</v>
      </c>
      <c r="J20" s="10">
        <f>AVERAGE(K20:T20)</f>
        <v>13654.80333333333</v>
      </c>
      <c r="K20" s="14">
        <f>VLOOKUP(K$2,Javascript!$F$2:$I$11,4,FALSE)</f>
        <v>18730.937499999996</v>
      </c>
      <c r="L20" s="14">
        <f>VLOOKUP(L$2,Javascript!$F$2:$I$11,4,FALSE)</f>
        <v>40154.899999999994</v>
      </c>
      <c r="M20" s="14">
        <f>VLOOKUP(M$2,Javascript!$F$2:$I$11,4,FALSE)</f>
        <v>5387.1674999999996</v>
      </c>
      <c r="N20" s="14">
        <f>VLOOKUP(N$2,Javascript!$F$2:$I$11,4,FALSE)</f>
        <v>32502.024999999998</v>
      </c>
      <c r="O20" s="14">
        <f>VLOOKUP(O$2,Javascript!$F$2:$I$11,4,FALSE)</f>
        <v>8918.8737499999988</v>
      </c>
      <c r="P20" s="14">
        <f>VLOOKUP(P$2,Javascript!$F$2:$I$11,4,FALSE)</f>
        <v>6786.2437499999996</v>
      </c>
      <c r="Q20" s="14"/>
      <c r="R20" s="14">
        <f>VLOOKUP(R$2,Javascript!$F$2:$I$11,4,FALSE)</f>
        <v>5228.76</v>
      </c>
      <c r="S20" s="14">
        <f>VLOOKUP(S$2,Javascript!$F$2:$I$11,4,FALSE)</f>
        <v>2178.5412500000002</v>
      </c>
      <c r="T20" s="14">
        <f>VLOOKUP(T$2,Javascript!$F$2:$I$11,4,FALSE)</f>
        <v>3005.7812500000005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133" x14ac:dyDescent="0.2">
      <c r="B21" s="8"/>
      <c r="H21" s="21" t="s">
        <v>23</v>
      </c>
      <c r="I21" s="8" t="s">
        <v>4</v>
      </c>
      <c r="J21" s="9">
        <f t="shared" si="1"/>
        <v>68.656250762939351</v>
      </c>
      <c r="K21" s="13">
        <f>VLOOKUP(K$2,Java!$F$2:$I$11,2,FALSE)</f>
        <v>57.125450134277308</v>
      </c>
      <c r="L21" s="13">
        <f>VLOOKUP(L$2,Java!$F$2:$I$11,2,FALSE)</f>
        <v>268.60564422607376</v>
      </c>
      <c r="M21" s="13">
        <f>VLOOKUP(M$2,Java!$F$2:$I$11,2,FALSE)</f>
        <v>31.178596496581996</v>
      </c>
      <c r="N21" s="13">
        <f>VLOOKUP(N$2,Java!$F$2:$I$11,2,FALSE)</f>
        <v>17.346260070800735</v>
      </c>
      <c r="O21" s="13">
        <f>VLOOKUP(O$2,Java!$F$2:$I$11,2,FALSE)</f>
        <v>84.583442687988253</v>
      </c>
      <c r="P21" s="13">
        <f>VLOOKUP(P$2,Java!$F$2:$I$11,2,FALSE)</f>
        <v>54.902236938476541</v>
      </c>
      <c r="Q21" s="13">
        <f>VLOOKUP(Q$2,Java!$F$2:$I$11,2,FALSE)</f>
        <v>0.54441070556640625</v>
      </c>
      <c r="R21" s="13">
        <f>VLOOKUP(R$2,Java!$F$2:$I$11,2,FALSE)</f>
        <v>136.20484924316375</v>
      </c>
      <c r="S21" s="13">
        <f>VLOOKUP(S$2,Java!$F$2:$I$11,2,FALSE)</f>
        <v>14.630195617675749</v>
      </c>
      <c r="T21" s="13">
        <f>VLOOKUP(T$2,Java!$F$2:$I$11,2,FALSE)</f>
        <v>21.441421508789023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133" x14ac:dyDescent="0.2">
      <c r="B22" s="8"/>
      <c r="H22" s="22"/>
      <c r="I22" s="6" t="s">
        <v>5</v>
      </c>
      <c r="J22" s="10">
        <f t="shared" si="1"/>
        <v>63.398622131347587</v>
      </c>
      <c r="K22" s="14">
        <f>VLOOKUP(K$2,Java!$F$2:$I$11,3,FALSE)</f>
        <v>51.304290771484361</v>
      </c>
      <c r="L22" s="14">
        <f>VLOOKUP(L$2,Java!$F$2:$I$11,3,FALSE)</f>
        <v>252.16080474853487</v>
      </c>
      <c r="M22" s="14">
        <f>VLOOKUP(M$2,Java!$F$2:$I$11,3,FALSE)</f>
        <v>28.878761291503885</v>
      </c>
      <c r="N22" s="14">
        <f>VLOOKUP(N$2,Java!$F$2:$I$11,3,FALSE)</f>
        <v>15.454689025878899</v>
      </c>
      <c r="O22" s="14">
        <f>VLOOKUP(O$2,Java!$F$2:$I$11,3,FALSE)</f>
        <v>78.801284790039034</v>
      </c>
      <c r="P22" s="14">
        <f>VLOOKUP(P$2,Java!$F$2:$I$11,3,FALSE)</f>
        <v>47.450531005859347</v>
      </c>
      <c r="Q22" s="14">
        <f>VLOOKUP(Q$2,Java!$F$2:$I$11,3,FALSE)</f>
        <v>0.48053741455078125</v>
      </c>
      <c r="R22" s="14">
        <f>VLOOKUP(R$2,Java!$F$2:$I$11,3,FALSE)</f>
        <v>126.7972869873044</v>
      </c>
      <c r="S22" s="14">
        <f>VLOOKUP(S$2,Java!$F$2:$I$11,3,FALSE)</f>
        <v>13.137382507324197</v>
      </c>
      <c r="T22" s="14">
        <f>VLOOKUP(T$2,Java!$F$2:$I$11,3,FALSE)</f>
        <v>19.520652770996072</v>
      </c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133" x14ac:dyDescent="0.2">
      <c r="B23" s="8" t="s">
        <v>7</v>
      </c>
      <c r="C23">
        <f>J9</f>
        <v>89.420561896429973</v>
      </c>
      <c r="D23">
        <f>J11</f>
        <v>4723.6168194444454</v>
      </c>
      <c r="H23" s="23"/>
      <c r="I23" s="7" t="s">
        <v>6</v>
      </c>
      <c r="J23" s="11">
        <f t="shared" si="1"/>
        <v>3186.7702000000004</v>
      </c>
      <c r="K23" s="14">
        <f>VLOOKUP(K$2,Java!$F$2:$I$11,4,FALSE)</f>
        <v>2354.0074999999997</v>
      </c>
      <c r="L23" s="14">
        <f>VLOOKUP(L$2,Java!$F$2:$I$11,4,FALSE)</f>
        <v>10552.90625</v>
      </c>
      <c r="M23" s="14">
        <f>VLOOKUP(M$2,Java!$F$2:$I$11,4,FALSE)</f>
        <v>1415.5087500000004</v>
      </c>
      <c r="N23" s="14">
        <f>VLOOKUP(N$2,Java!$F$2:$I$11,4,FALSE)</f>
        <v>1200.3637500000002</v>
      </c>
      <c r="O23" s="14">
        <f>VLOOKUP(O$2,Java!$F$2:$I$11,4,FALSE)</f>
        <v>3812.44625</v>
      </c>
      <c r="P23" s="14">
        <f>VLOOKUP(P$2,Java!$F$2:$I$11,4,FALSE)</f>
        <v>4748.2574999999997</v>
      </c>
      <c r="Q23" s="14">
        <f>VLOOKUP(Q$2,Java!$F$2:$I$11,4,FALSE)</f>
        <v>40.404749999999993</v>
      </c>
      <c r="R23" s="14">
        <f>VLOOKUP(R$2,Java!$F$2:$I$11,4,FALSE)</f>
        <v>5726.8824999999997</v>
      </c>
      <c r="S23" s="14">
        <f>VLOOKUP(S$2,Java!$F$2:$I$11,4,FALSE)</f>
        <v>791.66974999999991</v>
      </c>
      <c r="T23" s="14">
        <f>VLOOKUP(T$2,Java!$F$2:$I$11,4,FALSE)</f>
        <v>1225.2549999999997</v>
      </c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133" s="3" customFormat="1" x14ac:dyDescent="0.2">
      <c r="A24"/>
      <c r="B24" s="8" t="s">
        <v>8</v>
      </c>
      <c r="C24">
        <f>J12</f>
        <v>7.4933463202582438</v>
      </c>
      <c r="D24">
        <f>J14</f>
        <v>550.71213888888872</v>
      </c>
      <c r="E24"/>
      <c r="F24"/>
      <c r="G24"/>
      <c r="H24" s="21" t="s">
        <v>10</v>
      </c>
      <c r="I24" s="8" t="s">
        <v>4</v>
      </c>
      <c r="J24" s="12">
        <f t="shared" ref="J24:J41" si="2">AVERAGE(K24:T24)</f>
        <v>2506.7116455078094</v>
      </c>
      <c r="K24" s="13"/>
      <c r="L24" s="13">
        <f>VLOOKUP(L$2,JRuby!$F$2:$I$11,2,FALSE)</f>
        <v>6185.0745620727512</v>
      </c>
      <c r="M24" s="13"/>
      <c r="N24" s="13">
        <f>VLOOKUP(N$2,JRuby!$F$2:$I$11,2,FALSE)</f>
        <v>2151.3361740112259</v>
      </c>
      <c r="O24" s="13">
        <f>VLOOKUP(O$2,JRuby!$F$2:$I$11,2,FALSE)</f>
        <v>2472.5095214843714</v>
      </c>
      <c r="P24" s="13">
        <f>VLOOKUP(P$2,JRuby!$F$2:$I$11,2,FALSE)</f>
        <v>1568.9505996704054</v>
      </c>
      <c r="Q24" s="13">
        <f>VLOOKUP(Q$2,JRuby!$F$2:$I$11,2,FALSE)</f>
        <v>155.68737030029251</v>
      </c>
      <c r="R24" s="13"/>
      <c r="S24" s="13"/>
      <c r="T24" s="13"/>
      <c r="U24"/>
      <c r="V24" s="2"/>
      <c r="W24" s="2"/>
      <c r="X24" s="2"/>
      <c r="Y24" s="2"/>
      <c r="Z24" s="2"/>
      <c r="AA24" s="2"/>
      <c r="AB24" s="2"/>
      <c r="AC24" s="2"/>
      <c r="AD24" s="2"/>
      <c r="AE24" s="2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</row>
    <row r="25" spans="1:133" x14ac:dyDescent="0.2">
      <c r="B25" s="8"/>
      <c r="H25" s="22"/>
      <c r="I25" s="6" t="s">
        <v>5</v>
      </c>
      <c r="J25" s="10">
        <f t="shared" si="2"/>
        <v>2318.4384231567351</v>
      </c>
      <c r="K25" s="14"/>
      <c r="L25" s="14">
        <f>VLOOKUP(L$2,JRuby!$F$2:$I$11,3,FALSE)</f>
        <v>5851.5610046386701</v>
      </c>
      <c r="M25" s="14"/>
      <c r="N25" s="14">
        <f>VLOOKUP(N$2,JRuby!$F$2:$I$11,3,FALSE)</f>
        <v>1968.5846405029249</v>
      </c>
      <c r="O25" s="14">
        <f>VLOOKUP(O$2,JRuby!$F$2:$I$11,3,FALSE)</f>
        <v>2240.8442764282181</v>
      </c>
      <c r="P25" s="14">
        <f>VLOOKUP(P$2,JRuby!$F$2:$I$11,3,FALSE)</f>
        <v>1392.8273315429637</v>
      </c>
      <c r="Q25" s="14">
        <f>VLOOKUP(Q$2,JRuby!$F$2:$I$11,3,FALSE)</f>
        <v>138.37486267089801</v>
      </c>
      <c r="R25" s="14"/>
      <c r="S25" s="14"/>
      <c r="T25" s="14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133" x14ac:dyDescent="0.2">
      <c r="B26" s="8" t="s">
        <v>9</v>
      </c>
      <c r="C26">
        <f>J18</f>
        <v>220.47711435953764</v>
      </c>
      <c r="D26">
        <f>J20</f>
        <v>13654.80333333333</v>
      </c>
      <c r="H26" s="23"/>
      <c r="I26" s="7" t="s">
        <v>6</v>
      </c>
      <c r="J26" s="11">
        <f t="shared" si="2"/>
        <v>102447.76775000001</v>
      </c>
      <c r="K26" s="14"/>
      <c r="L26" s="14">
        <f>VLOOKUP(L$2,JRuby!$F$2:$I$11,4,FALSE)</f>
        <v>222879</v>
      </c>
      <c r="M26" s="14"/>
      <c r="N26" s="14">
        <f>VLOOKUP(N$2,JRuby!$F$2:$I$11,4,FALSE)</f>
        <v>95034.824999999997</v>
      </c>
      <c r="O26" s="14">
        <f>VLOOKUP(O$2,JRuby!$F$2:$I$11,4,FALSE)</f>
        <v>78936.025000000023</v>
      </c>
      <c r="P26" s="14">
        <f>VLOOKUP(P$2,JRuby!$F$2:$I$11,4,FALSE)</f>
        <v>105421.5</v>
      </c>
      <c r="Q26" s="14">
        <f>VLOOKUP(Q$2,JRuby!$F$2:$I$11,4,FALSE)</f>
        <v>9967.4887500000004</v>
      </c>
      <c r="R26" s="14"/>
      <c r="S26" s="14"/>
      <c r="T26" s="14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133" s="3" customFormat="1" x14ac:dyDescent="0.2">
      <c r="A27"/>
      <c r="B27" s="8" t="s">
        <v>23</v>
      </c>
      <c r="C27">
        <f>J21</f>
        <v>68.656250762939351</v>
      </c>
      <c r="D27">
        <f>J23</f>
        <v>3186.7702000000004</v>
      </c>
      <c r="E27"/>
      <c r="F27"/>
      <c r="G27"/>
      <c r="H27" s="21"/>
      <c r="I27" s="8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/>
      <c r="V27" s="2"/>
      <c r="W27" s="2"/>
      <c r="X27" s="2"/>
      <c r="Y27" s="2"/>
      <c r="Z27" s="2"/>
      <c r="AA27" s="2"/>
      <c r="AB27" s="2"/>
      <c r="AC27" s="2"/>
      <c r="AD27" s="2"/>
      <c r="AE27" s="2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 spans="1:133" x14ac:dyDescent="0.2">
      <c r="B28" s="8" t="s">
        <v>10</v>
      </c>
      <c r="C28">
        <f>J24</f>
        <v>2506.7116455078094</v>
      </c>
      <c r="D28">
        <f>J26</f>
        <v>102447.76775000001</v>
      </c>
      <c r="H28" s="22"/>
      <c r="I28" s="6"/>
      <c r="J28" s="10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133" x14ac:dyDescent="0.2">
      <c r="B29" s="8"/>
      <c r="H29" s="23"/>
      <c r="I29" s="7"/>
      <c r="J29" s="11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133" s="3" customFormat="1" x14ac:dyDescent="0.2">
      <c r="A30"/>
      <c r="B30" s="8"/>
      <c r="C30"/>
      <c r="D30"/>
      <c r="E30"/>
      <c r="F30"/>
      <c r="G30"/>
      <c r="H30" s="21"/>
      <c r="I30" s="8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/>
      <c r="V30" s="2"/>
      <c r="W30" s="2"/>
      <c r="X30" s="2"/>
      <c r="Y30" s="2"/>
      <c r="Z30" s="2"/>
      <c r="AA30" s="2"/>
      <c r="AB30" s="2"/>
      <c r="AC30" s="2"/>
      <c r="AD30" s="2"/>
      <c r="AE30" s="2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  <row r="31" spans="1:133" x14ac:dyDescent="0.2">
      <c r="B31" s="8" t="s">
        <v>11</v>
      </c>
      <c r="C31">
        <f>K33</f>
        <v>798.28842163085892</v>
      </c>
      <c r="D31">
        <f>J35</f>
        <v>39348.683887499996</v>
      </c>
      <c r="H31" s="22"/>
      <c r="I31" s="6"/>
      <c r="J31" s="10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133" x14ac:dyDescent="0.2">
      <c r="B32" s="8" t="s">
        <v>12</v>
      </c>
      <c r="C32">
        <f>K36</f>
        <v>1208.2501831054649</v>
      </c>
      <c r="D32">
        <f>J38</f>
        <v>125937.09918749999</v>
      </c>
      <c r="H32" s="23"/>
      <c r="I32" s="7"/>
      <c r="J32" s="11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133" s="3" customFormat="1" x14ac:dyDescent="0.2">
      <c r="A33"/>
      <c r="B33" s="20"/>
      <c r="C33"/>
      <c r="D33"/>
      <c r="E33"/>
      <c r="F33"/>
      <c r="G33"/>
      <c r="H33" s="21" t="s">
        <v>11</v>
      </c>
      <c r="I33" s="8" t="s">
        <v>4</v>
      </c>
      <c r="J33" s="12">
        <f t="shared" si="2"/>
        <v>833.07901153564308</v>
      </c>
      <c r="K33" s="13">
        <f>VLOOKUP(K$2,PHP!$F$2:$I$11,2,FALSE)</f>
        <v>798.28842163085892</v>
      </c>
      <c r="L33" s="13">
        <f>VLOOKUP(L$2,PHP!$F$2:$I$11,2,FALSE)</f>
        <v>2890.6868591308553</v>
      </c>
      <c r="M33" s="13">
        <f>VLOOKUP(M$2,PHP!$F$2:$I$11,2,FALSE)</f>
        <v>357.92263031005825</v>
      </c>
      <c r="N33" s="13">
        <f>VLOOKUP(N$2,PHP!$F$2:$I$11,2,FALSE)</f>
        <v>478.27227020263632</v>
      </c>
      <c r="O33" s="13">
        <f>VLOOKUP(O$2,PHP!$F$2:$I$11,2,FALSE)</f>
        <v>1495.8613510131788</v>
      </c>
      <c r="P33" s="13">
        <f>VLOOKUP(P$2,PHP!$F$2:$I$11,2,FALSE)</f>
        <v>1839.0114593505825</v>
      </c>
      <c r="Q33" s="13">
        <f>VLOOKUP(Q$2,PHP!$F$2:$I$11,2,FALSE)</f>
        <v>9.9377822875976562</v>
      </c>
      <c r="R33" s="13">
        <f>VLOOKUP(R$2,PHP!$F$2:$I$11,2,FALSE)</f>
        <v>31.558540344238246</v>
      </c>
      <c r="S33" s="13">
        <f>VLOOKUP(S$2,PHP!$F$2:$I$11,2,FALSE)</f>
        <v>30.614990234374972</v>
      </c>
      <c r="T33" s="13">
        <f>VLOOKUP(T$2,PHP!$F$2:$I$11,2,FALSE)</f>
        <v>398.63581085205055</v>
      </c>
      <c r="U33"/>
      <c r="V33" s="2"/>
      <c r="W33" s="2"/>
      <c r="X33" s="2"/>
      <c r="Y33" s="2"/>
      <c r="Z33" s="2"/>
      <c r="AA33" s="2"/>
      <c r="AB33" s="2"/>
      <c r="AC33" s="2"/>
      <c r="AD33" s="2"/>
      <c r="AE33" s="2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</row>
    <row r="34" spans="1:133" x14ac:dyDescent="0.2">
      <c r="H34" s="22"/>
      <c r="I34" s="6" t="s">
        <v>5</v>
      </c>
      <c r="J34" s="10">
        <f t="shared" si="2"/>
        <v>775.27545394897334</v>
      </c>
      <c r="K34" s="14">
        <f>VLOOKUP(K$2,PHP!$F$2:$I$11,3,FALSE)</f>
        <v>734.74070739746071</v>
      </c>
      <c r="L34" s="14">
        <f>VLOOKUP(L$2,PHP!$F$2:$I$11,3,FALSE)</f>
        <v>2744.194618225094</v>
      </c>
      <c r="M34" s="14">
        <f>VLOOKUP(M$2,PHP!$F$2:$I$11,3,FALSE)</f>
        <v>320.60894775390597</v>
      </c>
      <c r="N34" s="14">
        <f>VLOOKUP(N$2,PHP!$F$2:$I$11,3,FALSE)</f>
        <v>446.98170471191355</v>
      </c>
      <c r="O34" s="14">
        <f>VLOOKUP(O$2,PHP!$F$2:$I$11,3,FALSE)</f>
        <v>1422.7808303832976</v>
      </c>
      <c r="P34" s="14">
        <f>VLOOKUP(P$2,PHP!$F$2:$I$11,3,FALSE)</f>
        <v>1639.7840347289989</v>
      </c>
      <c r="Q34" s="14">
        <f>VLOOKUP(Q$2,PHP!$F$2:$I$11,3,FALSE)</f>
        <v>8.8410186767578125</v>
      </c>
      <c r="R34" s="14">
        <f>VLOOKUP(R$2,PHP!$F$2:$I$11,3,FALSE)</f>
        <v>28.764389038085909</v>
      </c>
      <c r="S34" s="14">
        <f>VLOOKUP(S$2,PHP!$F$2:$I$11,3,FALSE)</f>
        <v>27.54950714111326</v>
      </c>
      <c r="T34" s="14">
        <f>VLOOKUP(T$2,PHP!$F$2:$I$11,3,FALSE)</f>
        <v>378.50878143310513</v>
      </c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133" x14ac:dyDescent="0.2">
      <c r="H35" s="23"/>
      <c r="I35" s="7" t="s">
        <v>6</v>
      </c>
      <c r="J35" s="11">
        <f t="shared" si="2"/>
        <v>39348.683887499996</v>
      </c>
      <c r="K35" s="14">
        <f>VLOOKUP(K$2,PHP!$F$2:$I$11,4,FALSE)</f>
        <v>38067.525000000001</v>
      </c>
      <c r="L35" s="14">
        <f>VLOOKUP(L$2,PHP!$F$2:$I$11,4,FALSE)</f>
        <v>101832</v>
      </c>
      <c r="M35" s="14">
        <f>VLOOKUP(M$2,PHP!$F$2:$I$11,4,FALSE)</f>
        <v>26082.924999999999</v>
      </c>
      <c r="N35" s="14">
        <f>VLOOKUP(N$2,PHP!$F$2:$I$11,4,FALSE)</f>
        <v>19307.575000000001</v>
      </c>
      <c r="O35" s="14">
        <f>VLOOKUP(O$2,PHP!$F$2:$I$11,4,FALSE)</f>
        <v>50756.1</v>
      </c>
      <c r="P35" s="14">
        <f>VLOOKUP(P$2,PHP!$F$2:$I$11,4,FALSE)</f>
        <v>138934.125</v>
      </c>
      <c r="Q35" s="14">
        <f>VLOOKUP(Q$2,PHP!$F$2:$I$11,4,FALSE)</f>
        <v>765.48387500000001</v>
      </c>
      <c r="R35" s="14">
        <f>VLOOKUP(R$2,PHP!$F$2:$I$11,4,FALSE)</f>
        <v>1859.9775000000002</v>
      </c>
      <c r="S35" s="14">
        <f>VLOOKUP(S$2,PHP!$F$2:$I$11,4,FALSE)</f>
        <v>1874.7399999999996</v>
      </c>
      <c r="T35" s="14">
        <f>VLOOKUP(T$2,PHP!$F$2:$I$11,4,FALSE)</f>
        <v>14006.387500000001</v>
      </c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133" s="3" customFormat="1" x14ac:dyDescent="0.2">
      <c r="A36"/>
      <c r="B36"/>
      <c r="C36"/>
      <c r="D36"/>
      <c r="E36"/>
      <c r="F36"/>
      <c r="G36"/>
      <c r="H36" s="21" t="s">
        <v>12</v>
      </c>
      <c r="I36" s="8" t="s">
        <v>4</v>
      </c>
      <c r="J36" s="12">
        <f t="shared" si="2"/>
        <v>2724.8673294067357</v>
      </c>
      <c r="K36" s="13">
        <f>VLOOKUP(K$2,Python!$F$2:$I$11,2,FALSE)</f>
        <v>1208.2501831054649</v>
      </c>
      <c r="L36" s="13">
        <f>VLOOKUP(L$2,Python!$F$2:$I$11,2,FALSE)</f>
        <v>8442.4749526977503</v>
      </c>
      <c r="M36" s="13">
        <f>VLOOKUP(M$2,Python!$F$2:$I$11,2,FALSE)</f>
        <v>981.19366455078102</v>
      </c>
      <c r="N36" s="13">
        <f>VLOOKUP(N$2,Python!$F$2:$I$11,2,FALSE)</f>
        <v>1103.5582504272425</v>
      </c>
      <c r="O36" s="13">
        <f>VLOOKUP(O$2,Python!$F$2:$I$11,2,FALSE)</f>
        <v>5076.0305252075159</v>
      </c>
      <c r="P36" s="13">
        <f>VLOOKUP(P$2,Python!$F$2:$I$11,2,FALSE)</f>
        <v>6735.6936187744086</v>
      </c>
      <c r="Q36" s="13">
        <f>VLOOKUP(Q$2,Python!$F$2:$I$11,2,FALSE)</f>
        <v>0.79164886474609375</v>
      </c>
      <c r="R36" s="13">
        <f>VLOOKUP(R$2,Python!$F$2:$I$11,2,FALSE)</f>
        <v>148.35158538818314</v>
      </c>
      <c r="S36" s="13">
        <f>VLOOKUP(S$2,Python!$F$2:$I$11,2,FALSE)</f>
        <v>308.25428771972634</v>
      </c>
      <c r="T36" s="13">
        <f>VLOOKUP(T$2,Python!$F$2:$I$11,2,FALSE)</f>
        <v>3244.0745773315393</v>
      </c>
      <c r="U36"/>
      <c r="V36" s="2"/>
      <c r="W36" s="2"/>
      <c r="X36" s="2"/>
      <c r="Y36" s="2"/>
      <c r="Z36" s="2"/>
      <c r="AA36" s="2"/>
      <c r="AB36" s="2"/>
      <c r="AC36" s="2"/>
      <c r="AD36" s="2"/>
      <c r="AE36" s="2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</row>
    <row r="37" spans="1:133" x14ac:dyDescent="0.2">
      <c r="H37" s="22"/>
      <c r="I37" s="6" t="s">
        <v>5</v>
      </c>
      <c r="J37" s="10">
        <f t="shared" si="2"/>
        <v>2542.9927078247047</v>
      </c>
      <c r="K37" s="14">
        <f>VLOOKUP(K$2,Python!$F$2:$I$11,3,FALSE)</f>
        <v>1130.0106048583925</v>
      </c>
      <c r="L37" s="14">
        <f>VLOOKUP(L$2,Python!$F$2:$I$11,3,FALSE)</f>
        <v>8008.4883422851508</v>
      </c>
      <c r="M37" s="14">
        <f>VLOOKUP(M$2,Python!$F$2:$I$11,3,FALSE)</f>
        <v>877.28426361083939</v>
      </c>
      <c r="N37" s="14">
        <f>VLOOKUP(N$2,Python!$F$2:$I$11,3,FALSE)</f>
        <v>1035.2075195312464</v>
      </c>
      <c r="O37" s="14">
        <f>VLOOKUP(O$2,Python!$F$2:$I$11,3,FALSE)</f>
        <v>4840.5346145629865</v>
      </c>
      <c r="P37" s="14">
        <f>VLOOKUP(P$2,Python!$F$2:$I$11,3,FALSE)</f>
        <v>6029.4840469360297</v>
      </c>
      <c r="Q37" s="14">
        <f>VLOOKUP(Q$2,Python!$F$2:$I$11,3,FALSE)</f>
        <v>0.6953125</v>
      </c>
      <c r="R37" s="14">
        <f>VLOOKUP(R$2,Python!$F$2:$I$11,3,FALSE)</f>
        <v>136.14076232910125</v>
      </c>
      <c r="S37" s="14">
        <f>VLOOKUP(S$2,Python!$F$2:$I$11,3,FALSE)</f>
        <v>279.57801818847628</v>
      </c>
      <c r="T37" s="14">
        <f>VLOOKUP(T$2,Python!$F$2:$I$11,3,FALSE)</f>
        <v>3092.5035934448206</v>
      </c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133" x14ac:dyDescent="0.2">
      <c r="H38" s="23"/>
      <c r="I38" s="7" t="s">
        <v>6</v>
      </c>
      <c r="J38" s="11">
        <f t="shared" si="2"/>
        <v>125937.09918749999</v>
      </c>
      <c r="K38" s="14">
        <f>VLOOKUP(K$2,Python!$F$2:$I$11,4,FALSE)</f>
        <v>47290.974999999999</v>
      </c>
      <c r="L38" s="14">
        <f>VLOOKUP(L$2,Python!$F$2:$I$11,4,FALSE)</f>
        <v>303230</v>
      </c>
      <c r="M38" s="14">
        <f>VLOOKUP(M$2,Python!$F$2:$I$11,4,FALSE)</f>
        <v>71577.312500000015</v>
      </c>
      <c r="N38" s="14">
        <f>VLOOKUP(N$2,Python!$F$2:$I$11,4,FALSE)</f>
        <v>41269.312499999993</v>
      </c>
      <c r="O38" s="14">
        <f>VLOOKUP(O$2,Python!$F$2:$I$11,4,FALSE)</f>
        <v>168487.625</v>
      </c>
      <c r="P38" s="14">
        <f>VLOOKUP(P$2,Python!$F$2:$I$11,4,FALSE)</f>
        <v>494372.75</v>
      </c>
      <c r="Q38" s="14">
        <f>VLOOKUP(Q$2,Python!$F$2:$I$11,4,FALSE)</f>
        <v>64.458124999999981</v>
      </c>
      <c r="R38" s="14">
        <f>VLOOKUP(R$2,Python!$F$2:$I$11,4,FALSE)</f>
        <v>8177.5962500000005</v>
      </c>
      <c r="S38" s="14">
        <f>VLOOKUP(S$2,Python!$F$2:$I$11,4,FALSE)</f>
        <v>19706.712500000001</v>
      </c>
      <c r="T38" s="14">
        <f>VLOOKUP(T$2,Python!$F$2:$I$11,4,FALSE)</f>
        <v>105194.25</v>
      </c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133" s="3" customFormat="1" x14ac:dyDescent="0.2">
      <c r="A39"/>
      <c r="B39"/>
      <c r="C39"/>
      <c r="D39"/>
      <c r="E39"/>
      <c r="F39"/>
      <c r="G39"/>
      <c r="H39" s="21"/>
      <c r="I39" s="8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/>
      <c r="V39" s="2"/>
      <c r="W39" s="2"/>
      <c r="X39" s="2"/>
      <c r="Y39" s="2"/>
      <c r="Z39" s="2"/>
      <c r="AA39" s="2"/>
      <c r="AB39" s="2"/>
      <c r="AC39" s="2"/>
      <c r="AD39" s="2"/>
      <c r="AE39" s="2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</row>
    <row r="40" spans="1:133" x14ac:dyDescent="0.2">
      <c r="H40" s="22"/>
      <c r="I40" s="6"/>
      <c r="J40" s="10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133" x14ac:dyDescent="0.2">
      <c r="H41" s="23"/>
      <c r="I41" s="7"/>
      <c r="J41" s="11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2"/>
      <c r="W41" s="2"/>
      <c r="X41" s="2"/>
      <c r="Y41" s="2"/>
      <c r="Z41" s="2"/>
      <c r="AA41" s="2"/>
      <c r="AB41" s="2"/>
      <c r="AC41" s="2"/>
      <c r="AD41" s="2"/>
      <c r="AE41" s="2"/>
    </row>
  </sheetData>
  <autoFilter ref="B3:E16" xr:uid="{17E37544-E9AD-194C-9B37-D319766FD23F}"/>
  <mergeCells count="13">
    <mergeCell ref="H12:H14"/>
    <mergeCell ref="H9:H11"/>
    <mergeCell ref="H6:H8"/>
    <mergeCell ref="H3:H5"/>
    <mergeCell ref="H39:H41"/>
    <mergeCell ref="H36:H38"/>
    <mergeCell ref="H33:H35"/>
    <mergeCell ref="H30:H32"/>
    <mergeCell ref="H27:H29"/>
    <mergeCell ref="H24:H26"/>
    <mergeCell ref="H21:H23"/>
    <mergeCell ref="H18:H20"/>
    <mergeCell ref="H15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5AE9-B9AF-CB45-AF81-C73B00A5A49A}">
  <dimension ref="A1:I100"/>
  <sheetViews>
    <sheetView zoomScale="93" workbookViewId="0">
      <selection activeCell="F1" sqref="F1:I11"/>
    </sheetView>
  </sheetViews>
  <sheetFormatPr baseColWidth="10" defaultRowHeight="16" x14ac:dyDescent="0.2"/>
  <cols>
    <col min="1" max="1" width="18.33203125" bestFit="1" customWidth="1"/>
    <col min="2" max="2" width="6" style="1" bestFit="1" customWidth="1"/>
    <col min="3" max="3" width="4.5" bestFit="1" customWidth="1"/>
    <col min="4" max="4" width="8.83203125" bestFit="1" customWidth="1"/>
    <col min="5" max="5" width="8.1640625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153.80609130859301</v>
      </c>
      <c r="C1" s="1">
        <v>100.073120117187</v>
      </c>
      <c r="D1">
        <v>33703.4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62.0253295898437</v>
      </c>
      <c r="C2" s="1">
        <v>57.22314453125</v>
      </c>
      <c r="D2">
        <v>2752.76</v>
      </c>
      <c r="F2" t="str">
        <f>TRIM(A1)</f>
        <v>k-nucleotide</v>
      </c>
      <c r="G2" s="1">
        <f>(SUM(B1:B10)-SMALL(B1:B10,1)-LARGE(B1:B10,1))/8</f>
        <v>64.259933471679659</v>
      </c>
      <c r="H2" s="1">
        <f t="shared" ref="H2:I2" si="0">(SUM(C1:C10)-SMALL(C1:C10,1)-LARGE(C1:C10,1))/8</f>
        <v>58.95587921142576</v>
      </c>
      <c r="I2" s="1">
        <f t="shared" si="0"/>
        <v>2933.3724999999995</v>
      </c>
    </row>
    <row r="3" spans="1:9" x14ac:dyDescent="0.2">
      <c r="A3" t="s">
        <v>14</v>
      </c>
      <c r="B3" s="1">
        <v>63.9292602539062</v>
      </c>
      <c r="C3" s="1">
        <v>58.7023315429687</v>
      </c>
      <c r="D3">
        <v>2899.81</v>
      </c>
      <c r="F3" t="str">
        <f>TRIM(A11)</f>
        <v>pidigits</v>
      </c>
      <c r="G3" s="1">
        <f>(SUM(B11:B20)-SMALL(B11:B20,1)-LARGE(B11:B20,1))/8</f>
        <v>8.9783782958984375</v>
      </c>
      <c r="H3" s="1">
        <f t="shared" ref="H3:I3" si="1">(SUM(C11:C20)-SMALL(C11:C20,1)-LARGE(C11:C20,1))/8</f>
        <v>7.915374755859375</v>
      </c>
      <c r="I3" s="1">
        <f t="shared" si="1"/>
        <v>680.04862500000002</v>
      </c>
    </row>
    <row r="4" spans="1:9" x14ac:dyDescent="0.2">
      <c r="A4" t="s">
        <v>14</v>
      </c>
      <c r="B4" s="1">
        <v>62.802001953125</v>
      </c>
      <c r="C4" s="1">
        <v>57.796875</v>
      </c>
      <c r="D4">
        <v>2801.65</v>
      </c>
      <c r="F4" t="str">
        <f>TRIM(A21)</f>
        <v>mandelbrot</v>
      </c>
      <c r="G4" s="1">
        <f>(SUM(B21:B30)-SMALL(B21:B30,1)-LARGE(B21:B30,1))/8</f>
        <v>26.222602844238239</v>
      </c>
      <c r="H4" s="1">
        <f t="shared" ref="H4:I4" si="2">(SUM(C21:C30)-SMALL(C21:C30,1)-LARGE(C21:C30,1))/8</f>
        <v>24.461669921874957</v>
      </c>
      <c r="I4" s="1">
        <f t="shared" si="2"/>
        <v>1111.4675000000002</v>
      </c>
    </row>
    <row r="5" spans="1:9" x14ac:dyDescent="0.2">
      <c r="A5" t="s">
        <v>14</v>
      </c>
      <c r="B5" s="1">
        <v>68.191955566406193</v>
      </c>
      <c r="C5" s="1">
        <v>62.0494384765625</v>
      </c>
      <c r="D5">
        <v>3213.49</v>
      </c>
      <c r="F5" t="str">
        <f>TRIM(A31)</f>
        <v>n-body</v>
      </c>
      <c r="G5" s="1">
        <f>(SUM(B31:B40)-SMALL(B31:B40,1)-LARGE(B31:B40,1))/8</f>
        <v>39.045951843261683</v>
      </c>
      <c r="H5" s="1">
        <f t="shared" ref="H5:I5" si="3">(SUM(C31:C40)-SMALL(C31:C40,1)-LARGE(C31:C40,1))/8</f>
        <v>34.413131713867173</v>
      </c>
      <c r="I5" s="1">
        <f t="shared" si="3"/>
        <v>2962.5750000000003</v>
      </c>
    </row>
    <row r="6" spans="1:9" x14ac:dyDescent="0.2">
      <c r="A6" t="s">
        <v>14</v>
      </c>
      <c r="B6" s="1">
        <v>61.663330078125</v>
      </c>
      <c r="C6" s="1">
        <v>56.8577270507812</v>
      </c>
      <c r="D6">
        <v>2779.47</v>
      </c>
      <c r="F6" t="str">
        <f>TRIM(A41)</f>
        <v>fannkuch-redux</v>
      </c>
      <c r="G6" s="1">
        <f>(SUM(B41:B50)-SMALL(B41:B50,1)-LARGE(B41:B50,1))/8</f>
        <v>178.22868347167937</v>
      </c>
      <c r="H6" s="1">
        <f t="shared" ref="H6:I6" si="4">(SUM(C41:C50)-SMALL(C41:C50,1)-LARGE(C41:C50,1))/8</f>
        <v>167.39804840087876</v>
      </c>
      <c r="I6" s="1">
        <f t="shared" si="4"/>
        <v>6927.0024999999996</v>
      </c>
    </row>
    <row r="7" spans="1:9" x14ac:dyDescent="0.2">
      <c r="A7" t="s">
        <v>14</v>
      </c>
      <c r="B7" s="1">
        <v>62.7262573242187</v>
      </c>
      <c r="C7" s="1">
        <v>57.7257690429687</v>
      </c>
      <c r="D7">
        <v>2831.04</v>
      </c>
      <c r="F7" t="str">
        <f>TRIM(A51)</f>
        <v>spectral-norm</v>
      </c>
      <c r="G7" s="1">
        <f>(SUM(B51:B60)-SMALL(B51:B60,1)-LARGE(B51:B60,1))/8</f>
        <v>7.1753387451171875</v>
      </c>
      <c r="H7" s="1">
        <f t="shared" ref="H7:I7" si="5">(SUM(C51:C60)-SMALL(C51:C60,1)-LARGE(C51:C60,1))/8</f>
        <v>6.7438507080078125</v>
      </c>
      <c r="I7" s="1">
        <f t="shared" si="5"/>
        <v>272.98962499999999</v>
      </c>
    </row>
    <row r="8" spans="1:9" x14ac:dyDescent="0.2">
      <c r="A8" t="s">
        <v>14</v>
      </c>
      <c r="B8" s="1">
        <v>63.6555786132812</v>
      </c>
      <c r="C8" s="1">
        <v>58.48583984375</v>
      </c>
      <c r="D8">
        <v>2887.31</v>
      </c>
      <c r="F8" t="str">
        <f>TRIM(A61)</f>
        <v>fasta</v>
      </c>
      <c r="G8" s="1">
        <f>(SUM(B61:B70)-SMALL(B61:B70,1)-LARGE(B61:B70,1))/8</f>
        <v>18.640197753906222</v>
      </c>
      <c r="H8" s="1">
        <f t="shared" ref="H8:I8" si="6">(SUM(C61:C70)-SMALL(C61:C70,1)-LARGE(C61:C70,1))/8</f>
        <v>17.097877502441385</v>
      </c>
      <c r="I8" s="1">
        <f t="shared" si="6"/>
        <v>958.712625</v>
      </c>
    </row>
    <row r="9" spans="1:9" x14ac:dyDescent="0.2">
      <c r="A9" t="s">
        <v>14</v>
      </c>
      <c r="B9" s="1">
        <v>65.9407958984375</v>
      </c>
      <c r="C9" s="1">
        <v>60.2374877929687</v>
      </c>
      <c r="D9">
        <v>3087.25</v>
      </c>
      <c r="F9" s="4" t="str">
        <f>TRIM(A71)</f>
        <v>binary-trees</v>
      </c>
      <c r="G9" s="1">
        <f>(SUM(B71:B80)-SMALL(B71:B80,1)-LARGE(B71:B80,1))/8</f>
        <v>25.523735046386683</v>
      </c>
      <c r="H9" s="1">
        <f t="shared" ref="H9:I9" si="7">(SUM(C71:C80)-SMALL(C71:C80,1)-LARGE(C71:C80,1))/8</f>
        <v>23.629272460937472</v>
      </c>
      <c r="I9" s="1">
        <f t="shared" si="7"/>
        <v>1012.1633750000002</v>
      </c>
    </row>
    <row r="10" spans="1:9" x14ac:dyDescent="0.2">
      <c r="A10" t="s">
        <v>14</v>
      </c>
      <c r="B10" s="1">
        <v>64.808288574218693</v>
      </c>
      <c r="C10" s="1">
        <v>59.4261474609375</v>
      </c>
      <c r="D10">
        <v>2966.96</v>
      </c>
      <c r="F10" t="str">
        <f>TRIM(A81)</f>
        <v>reverse-complement</v>
      </c>
      <c r="G10" s="1">
        <f>(SUM(B81:B90)-SMALL(B81:B90,1)-LARGE(B81:B90,1))/8</f>
        <v>6.0853118896484366</v>
      </c>
      <c r="H10" s="1">
        <f t="shared" ref="H10:I10" si="8">(SUM(C81:C90)-SMALL(C81:C90,1)-LARGE(C81:C90,1))/8</f>
        <v>5.4105148315429688</v>
      </c>
      <c r="I10" s="1">
        <f t="shared" si="8"/>
        <v>342.10900000000004</v>
      </c>
    </row>
    <row r="11" spans="1:9" x14ac:dyDescent="0.2">
      <c r="A11" t="s">
        <v>15</v>
      </c>
      <c r="B11" s="1">
        <v>9.9027099609375</v>
      </c>
      <c r="C11" s="1">
        <v>8.29168701171875</v>
      </c>
      <c r="D11">
        <v>1035.57</v>
      </c>
      <c r="E11" s="1"/>
      <c r="F11" t="str">
        <f>TRIM(A91)</f>
        <v>regex-redux</v>
      </c>
      <c r="G11" s="1">
        <f>(SUM(B91:B100)-SMALL(B91:B100,1)-LARGE(B91:B100,1))/8</f>
        <v>22.816749572753888</v>
      </c>
      <c r="H11" s="1">
        <f t="shared" ref="H11:I11" si="9">(SUM(C91:C100)-SMALL(C91:C100,1)-LARGE(C91:C100,1))/8</f>
        <v>21.204826354980433</v>
      </c>
      <c r="I11" s="1">
        <f t="shared" si="9"/>
        <v>969.69724999999971</v>
      </c>
    </row>
    <row r="12" spans="1:9" x14ac:dyDescent="0.2">
      <c r="A12" t="s">
        <v>15</v>
      </c>
      <c r="B12" s="1">
        <v>8.8670654296875</v>
      </c>
      <c r="C12" s="1">
        <v>7.8028564453125</v>
      </c>
      <c r="D12" s="1">
        <v>677.54700000000003</v>
      </c>
      <c r="E12" s="1"/>
      <c r="G12" s="1"/>
      <c r="H12" s="1"/>
      <c r="I12" s="1"/>
    </row>
    <row r="13" spans="1:9" x14ac:dyDescent="0.2">
      <c r="A13" t="s">
        <v>15</v>
      </c>
      <c r="B13" s="1">
        <v>9.034423828125</v>
      </c>
      <c r="C13" s="1">
        <v>7.96783447265625</v>
      </c>
      <c r="D13" s="1">
        <v>679.58199999999999</v>
      </c>
      <c r="G13" s="1"/>
      <c r="H13" s="1"/>
      <c r="I13" s="1"/>
    </row>
    <row r="14" spans="1:9" x14ac:dyDescent="0.2">
      <c r="A14" t="s">
        <v>15</v>
      </c>
      <c r="B14" s="1">
        <v>8.708984375</v>
      </c>
      <c r="C14" s="1">
        <v>7.6746826171875</v>
      </c>
      <c r="D14">
        <v>665.25</v>
      </c>
      <c r="G14" s="1"/>
      <c r="H14" s="1"/>
      <c r="I14" s="1"/>
    </row>
    <row r="15" spans="1:9" x14ac:dyDescent="0.2">
      <c r="A15" t="s">
        <v>15</v>
      </c>
      <c r="B15" s="1">
        <v>9.03759765625</v>
      </c>
      <c r="C15" s="1">
        <v>7.971923828125</v>
      </c>
      <c r="D15" s="1">
        <v>678.34199999999998</v>
      </c>
      <c r="G15" s="1"/>
      <c r="H15" s="1"/>
      <c r="I15" s="1"/>
    </row>
    <row r="16" spans="1:9" x14ac:dyDescent="0.2">
      <c r="A16" t="s">
        <v>15</v>
      </c>
      <c r="B16" s="1">
        <v>8.8048095703125</v>
      </c>
      <c r="C16" s="1">
        <v>7.76202392578125</v>
      </c>
      <c r="D16" s="1">
        <v>664.57399999999996</v>
      </c>
      <c r="E16" s="1"/>
      <c r="G16" s="1"/>
      <c r="H16" s="1"/>
      <c r="I16" s="1"/>
    </row>
    <row r="17" spans="1:9" x14ac:dyDescent="0.2">
      <c r="A17" t="s">
        <v>15</v>
      </c>
      <c r="B17" s="1">
        <v>8.9725341796875</v>
      </c>
      <c r="C17" s="1">
        <v>7.9105224609375</v>
      </c>
      <c r="D17" s="1">
        <v>679.10699999999997</v>
      </c>
      <c r="E17" s="1"/>
      <c r="G17" s="1"/>
      <c r="H17" s="1"/>
      <c r="I17" s="1"/>
    </row>
    <row r="18" spans="1:9" x14ac:dyDescent="0.2">
      <c r="A18" t="s">
        <v>15</v>
      </c>
      <c r="B18" s="1">
        <v>9.0987548828125</v>
      </c>
      <c r="C18" s="1">
        <v>8.01385498046875</v>
      </c>
      <c r="D18" s="1">
        <v>694.23599999999999</v>
      </c>
      <c r="E18" s="1"/>
      <c r="G18" s="1"/>
      <c r="H18" s="1"/>
      <c r="I18" s="1"/>
    </row>
    <row r="19" spans="1:9" x14ac:dyDescent="0.2">
      <c r="A19" t="s">
        <v>15</v>
      </c>
      <c r="B19" s="1">
        <v>8.98736572265625</v>
      </c>
      <c r="C19" s="1">
        <v>7.92291259765625</v>
      </c>
      <c r="D19" s="1">
        <v>688.53499999999997</v>
      </c>
      <c r="G19" s="1"/>
      <c r="H19" s="1"/>
      <c r="I19" s="1"/>
    </row>
    <row r="20" spans="1:9" x14ac:dyDescent="0.2">
      <c r="A20" t="s">
        <v>15</v>
      </c>
      <c r="B20" s="1">
        <v>9.02447509765625</v>
      </c>
      <c r="C20" s="1">
        <v>7.9710693359375</v>
      </c>
      <c r="D20">
        <v>677.79</v>
      </c>
      <c r="E20" s="1"/>
      <c r="G20" s="1"/>
      <c r="H20" s="1"/>
      <c r="I20" s="1"/>
    </row>
    <row r="21" spans="1:9" x14ac:dyDescent="0.2">
      <c r="A21" t="s">
        <v>16</v>
      </c>
      <c r="B21" s="1">
        <v>26.3833618164062</v>
      </c>
      <c r="C21" s="1">
        <v>24.5283813476562</v>
      </c>
      <c r="D21" s="1">
        <v>1175.69</v>
      </c>
      <c r="G21" s="1"/>
      <c r="H21" s="1"/>
      <c r="I21" s="1"/>
    </row>
    <row r="22" spans="1:9" x14ac:dyDescent="0.2">
      <c r="A22" t="s">
        <v>16</v>
      </c>
      <c r="B22" s="1">
        <v>26.3301391601562</v>
      </c>
      <c r="C22" s="1">
        <v>24.582763671875</v>
      </c>
      <c r="D22" s="1">
        <v>1111.19</v>
      </c>
      <c r="G22" s="1"/>
      <c r="H22" s="1"/>
      <c r="I22" s="1"/>
    </row>
    <row r="23" spans="1:9" x14ac:dyDescent="0.2">
      <c r="A23" t="s">
        <v>16</v>
      </c>
      <c r="B23" s="1">
        <v>26.41015625</v>
      </c>
      <c r="C23" s="1">
        <v>24.6529541015625</v>
      </c>
      <c r="D23">
        <v>1113.8699999999999</v>
      </c>
      <c r="G23" s="1"/>
      <c r="H23" s="1"/>
      <c r="I23" s="1"/>
    </row>
    <row r="24" spans="1:9" x14ac:dyDescent="0.2">
      <c r="A24" t="s">
        <v>16</v>
      </c>
      <c r="B24" s="1">
        <v>25.8877563476562</v>
      </c>
      <c r="C24" s="1">
        <v>24.14794921875</v>
      </c>
      <c r="D24">
        <v>1110.26</v>
      </c>
      <c r="G24" s="1"/>
      <c r="H24" s="1"/>
      <c r="I24" s="1"/>
    </row>
    <row r="25" spans="1:9" x14ac:dyDescent="0.2">
      <c r="A25" t="s">
        <v>16</v>
      </c>
      <c r="B25" s="1">
        <v>26.1604614257812</v>
      </c>
      <c r="C25" s="1">
        <v>24.4136352539062</v>
      </c>
      <c r="D25">
        <v>1110.23</v>
      </c>
      <c r="G25" s="1"/>
      <c r="H25" s="1"/>
      <c r="I25" s="1"/>
    </row>
    <row r="26" spans="1:9" x14ac:dyDescent="0.2">
      <c r="A26" t="s">
        <v>16</v>
      </c>
      <c r="B26" s="1">
        <v>26.0549926757812</v>
      </c>
      <c r="C26" s="1">
        <v>24.3175048828125</v>
      </c>
      <c r="D26" s="1">
        <v>1111.6300000000001</v>
      </c>
      <c r="G26" s="1"/>
      <c r="H26" s="1"/>
      <c r="I26" s="1"/>
    </row>
    <row r="27" spans="1:9" x14ac:dyDescent="0.2">
      <c r="A27" t="s">
        <v>16</v>
      </c>
      <c r="B27" s="1">
        <v>26.3175659179687</v>
      </c>
      <c r="C27" s="1">
        <v>24.5567016601562</v>
      </c>
      <c r="D27" s="1">
        <v>1111.3399999999999</v>
      </c>
      <c r="G27" s="1"/>
      <c r="H27" s="1"/>
      <c r="I27" s="1"/>
    </row>
    <row r="28" spans="1:9" x14ac:dyDescent="0.2">
      <c r="A28" t="s">
        <v>16</v>
      </c>
      <c r="B28" s="1">
        <v>26.2125854492187</v>
      </c>
      <c r="C28" s="1">
        <v>24.4650268554687</v>
      </c>
      <c r="D28" s="1">
        <v>1111.67</v>
      </c>
      <c r="G28" s="1"/>
      <c r="H28" s="1"/>
      <c r="I28" s="1"/>
    </row>
    <row r="29" spans="1:9" x14ac:dyDescent="0.2">
      <c r="A29" t="s">
        <v>16</v>
      </c>
      <c r="B29" s="1">
        <v>26.068603515625</v>
      </c>
      <c r="C29" s="1">
        <v>24.3198852539062</v>
      </c>
      <c r="D29">
        <v>1110.8800000000001</v>
      </c>
      <c r="G29" s="1"/>
      <c r="H29" s="1"/>
      <c r="I29" s="1"/>
    </row>
    <row r="30" spans="1:9" x14ac:dyDescent="0.2">
      <c r="A30" t="s">
        <v>16</v>
      </c>
      <c r="B30" s="1">
        <v>26.2531127929687</v>
      </c>
      <c r="C30" s="1">
        <v>24.5094604492187</v>
      </c>
      <c r="D30" s="1">
        <v>1110.9000000000001</v>
      </c>
      <c r="G30" s="1"/>
      <c r="H30" s="1"/>
      <c r="I30" s="1"/>
    </row>
    <row r="31" spans="1:9" x14ac:dyDescent="0.2">
      <c r="A31" t="s">
        <v>17</v>
      </c>
      <c r="B31" s="1">
        <v>39.4039306640625</v>
      </c>
      <c r="C31" s="1">
        <v>34.6034545898437</v>
      </c>
      <c r="D31">
        <v>3057.44</v>
      </c>
      <c r="G31" s="1"/>
      <c r="H31" s="1"/>
      <c r="I31" s="1"/>
    </row>
    <row r="32" spans="1:9" x14ac:dyDescent="0.2">
      <c r="A32" t="s">
        <v>17</v>
      </c>
      <c r="B32" s="1">
        <v>39.1868286132812</v>
      </c>
      <c r="C32" s="1">
        <v>34.5285034179687</v>
      </c>
      <c r="D32">
        <v>2966.16</v>
      </c>
      <c r="G32" s="1"/>
      <c r="H32" s="1"/>
      <c r="I32" s="1"/>
    </row>
    <row r="33" spans="1:9" x14ac:dyDescent="0.2">
      <c r="A33" t="s">
        <v>17</v>
      </c>
      <c r="B33" s="1">
        <v>39.1517944335937</v>
      </c>
      <c r="C33" s="1">
        <v>34.5308837890625</v>
      </c>
      <c r="D33">
        <v>2954.98</v>
      </c>
      <c r="G33" s="1"/>
      <c r="H33" s="1"/>
      <c r="I33" s="1"/>
    </row>
    <row r="34" spans="1:9" x14ac:dyDescent="0.2">
      <c r="A34" t="s">
        <v>17</v>
      </c>
      <c r="B34" s="1">
        <v>38.9464111328125</v>
      </c>
      <c r="C34" s="1">
        <v>34.308837890625</v>
      </c>
      <c r="D34">
        <v>2961.93</v>
      </c>
      <c r="G34" s="1"/>
      <c r="H34" s="1"/>
      <c r="I34" s="1"/>
    </row>
    <row r="35" spans="1:9" x14ac:dyDescent="0.2">
      <c r="A35" t="s">
        <v>17</v>
      </c>
      <c r="B35" s="1">
        <v>39.259521484375</v>
      </c>
      <c r="C35" s="1">
        <v>34.610595703125</v>
      </c>
      <c r="D35">
        <v>2964.76</v>
      </c>
      <c r="G35" s="1"/>
      <c r="H35" s="1"/>
      <c r="I35" s="1"/>
    </row>
    <row r="36" spans="1:9" x14ac:dyDescent="0.2">
      <c r="A36" t="s">
        <v>17</v>
      </c>
      <c r="B36" s="1">
        <v>38.9453735351562</v>
      </c>
      <c r="C36" s="1">
        <v>34.2723388671875</v>
      </c>
      <c r="D36">
        <v>2970.7</v>
      </c>
      <c r="G36" s="1"/>
      <c r="H36" s="1"/>
      <c r="I36" s="1"/>
    </row>
    <row r="37" spans="1:9" x14ac:dyDescent="0.2">
      <c r="A37" t="s">
        <v>17</v>
      </c>
      <c r="B37" s="1">
        <v>39.2416381835937</v>
      </c>
      <c r="C37" s="1">
        <v>34.5943603515625</v>
      </c>
      <c r="D37">
        <v>2966.18</v>
      </c>
      <c r="G37" s="1"/>
      <c r="H37" s="1"/>
      <c r="I37" s="1"/>
    </row>
    <row r="38" spans="1:9" x14ac:dyDescent="0.2">
      <c r="A38" t="s">
        <v>17</v>
      </c>
      <c r="B38" s="1">
        <v>38.775634765625</v>
      </c>
      <c r="C38" s="1">
        <v>34.1656494140625</v>
      </c>
      <c r="D38">
        <v>2958.81</v>
      </c>
      <c r="G38" s="1"/>
      <c r="H38" s="1"/>
      <c r="I38" s="1"/>
    </row>
    <row r="39" spans="1:9" x14ac:dyDescent="0.2">
      <c r="A39" t="s">
        <v>17</v>
      </c>
      <c r="B39" s="1">
        <v>38.8604125976562</v>
      </c>
      <c r="C39" s="1">
        <v>34.301025390625</v>
      </c>
      <c r="D39">
        <v>2955.28</v>
      </c>
      <c r="G39" s="1"/>
      <c r="H39" s="1"/>
      <c r="I39" s="1"/>
    </row>
    <row r="40" spans="1:9" x14ac:dyDescent="0.2">
      <c r="A40" t="s">
        <v>17</v>
      </c>
      <c r="B40" s="1">
        <v>38.630615234375</v>
      </c>
      <c r="C40" s="1">
        <v>34.0810546875</v>
      </c>
      <c r="D40">
        <v>2956.78</v>
      </c>
      <c r="G40" s="1"/>
      <c r="H40" s="1"/>
      <c r="I40" s="1"/>
    </row>
    <row r="41" spans="1:9" x14ac:dyDescent="0.2">
      <c r="A41" t="s">
        <v>13</v>
      </c>
      <c r="B41" s="1">
        <v>179.80352783203099</v>
      </c>
      <c r="C41" s="1">
        <v>168.77886962890599</v>
      </c>
      <c r="D41">
        <v>7037.51</v>
      </c>
      <c r="G41" s="1"/>
      <c r="H41" s="1"/>
      <c r="I41" s="1"/>
    </row>
    <row r="42" spans="1:9" x14ac:dyDescent="0.2">
      <c r="A42" t="s">
        <v>13</v>
      </c>
      <c r="B42" s="1">
        <v>178.78485107421801</v>
      </c>
      <c r="C42" s="1">
        <v>167.956298828125</v>
      </c>
      <c r="D42">
        <v>6919.03</v>
      </c>
      <c r="H42" s="1"/>
      <c r="I42" s="1"/>
    </row>
    <row r="43" spans="1:9" x14ac:dyDescent="0.2">
      <c r="A43" t="s">
        <v>13</v>
      </c>
      <c r="B43" s="1">
        <v>178.28875732421801</v>
      </c>
      <c r="C43" s="1">
        <v>167.453857421875</v>
      </c>
      <c r="D43">
        <v>6921.02</v>
      </c>
      <c r="G43" s="1"/>
      <c r="H43" s="1"/>
      <c r="I43" s="1"/>
    </row>
    <row r="44" spans="1:9" x14ac:dyDescent="0.2">
      <c r="A44" t="s">
        <v>13</v>
      </c>
      <c r="B44" s="1">
        <v>178.6728515625</v>
      </c>
      <c r="C44" s="1">
        <v>167.812744140625</v>
      </c>
      <c r="D44">
        <v>6926.14</v>
      </c>
      <c r="G44" s="1"/>
      <c r="H44" s="1"/>
      <c r="I44" s="1"/>
    </row>
    <row r="45" spans="1:9" x14ac:dyDescent="0.2">
      <c r="A45" t="s">
        <v>13</v>
      </c>
      <c r="B45" s="1">
        <v>178.43054199218699</v>
      </c>
      <c r="C45" s="1">
        <v>167.523193359375</v>
      </c>
      <c r="D45">
        <v>6957.7</v>
      </c>
      <c r="G45" s="1"/>
      <c r="H45" s="1"/>
      <c r="I45" s="1"/>
    </row>
    <row r="46" spans="1:9" x14ac:dyDescent="0.2">
      <c r="A46" t="s">
        <v>13</v>
      </c>
      <c r="B46" s="1">
        <v>178.13751220703099</v>
      </c>
      <c r="C46" s="1">
        <v>167.26763916015599</v>
      </c>
      <c r="D46">
        <v>6937.69</v>
      </c>
      <c r="G46" s="1"/>
      <c r="H46" s="1"/>
      <c r="I46" s="1"/>
    </row>
    <row r="47" spans="1:9" x14ac:dyDescent="0.2">
      <c r="A47" t="s">
        <v>13</v>
      </c>
      <c r="B47" s="1">
        <v>177.778076171875</v>
      </c>
      <c r="C47" s="1">
        <v>166.93121337890599</v>
      </c>
      <c r="D47">
        <v>6920.6</v>
      </c>
      <c r="G47" s="1"/>
      <c r="H47" s="1"/>
      <c r="I47" s="1"/>
    </row>
    <row r="48" spans="1:9" x14ac:dyDescent="0.2">
      <c r="A48" t="s">
        <v>13</v>
      </c>
      <c r="B48" s="1">
        <v>177.86669921875</v>
      </c>
      <c r="C48" s="1">
        <v>167.10906982421801</v>
      </c>
      <c r="D48">
        <v>6919.74</v>
      </c>
      <c r="G48" s="1"/>
      <c r="H48" s="1"/>
      <c r="I48" s="1"/>
    </row>
    <row r="49" spans="1:9" x14ac:dyDescent="0.2">
      <c r="A49" t="s">
        <v>13</v>
      </c>
      <c r="B49" s="1">
        <v>177.87017822265599</v>
      </c>
      <c r="C49" s="1">
        <v>167.13037109375</v>
      </c>
      <c r="D49">
        <v>6914.1</v>
      </c>
      <c r="G49" s="1"/>
      <c r="H49" s="1"/>
      <c r="I49" s="1"/>
    </row>
    <row r="50" spans="1:9" x14ac:dyDescent="0.2">
      <c r="A50" t="s">
        <v>13</v>
      </c>
      <c r="B50" s="1">
        <v>177.17218017578099</v>
      </c>
      <c r="C50" s="1">
        <v>166.45007324218699</v>
      </c>
      <c r="D50">
        <v>6914.08</v>
      </c>
      <c r="G50" s="1"/>
      <c r="H50" s="1"/>
      <c r="I50" s="1"/>
    </row>
    <row r="51" spans="1:9" x14ac:dyDescent="0.2">
      <c r="A51" t="s">
        <v>18</v>
      </c>
      <c r="B51" s="1">
        <v>7.2056884765625</v>
      </c>
      <c r="C51" s="1">
        <v>6.747314453125</v>
      </c>
      <c r="D51">
        <v>297.85000000000002</v>
      </c>
      <c r="E51" s="1"/>
      <c r="G51" s="1"/>
      <c r="H51" s="1"/>
      <c r="I51" s="1"/>
    </row>
    <row r="52" spans="1:9" x14ac:dyDescent="0.2">
      <c r="A52" t="s">
        <v>18</v>
      </c>
      <c r="B52" s="1">
        <v>7.1546630859375</v>
      </c>
      <c r="C52" s="1">
        <v>6.72076416015625</v>
      </c>
      <c r="D52" s="1">
        <v>271.84899999999999</v>
      </c>
      <c r="E52" s="1"/>
      <c r="H52" s="1"/>
      <c r="I52" s="1"/>
    </row>
    <row r="53" spans="1:9" x14ac:dyDescent="0.2">
      <c r="A53" t="s">
        <v>18</v>
      </c>
      <c r="B53" s="1">
        <v>7.2039794921875</v>
      </c>
      <c r="C53" s="1">
        <v>6.77880859375</v>
      </c>
      <c r="D53" s="1">
        <v>273.17200000000003</v>
      </c>
      <c r="E53" s="1"/>
      <c r="G53" s="1"/>
      <c r="H53" s="1"/>
      <c r="I53" s="1"/>
    </row>
    <row r="54" spans="1:9" x14ac:dyDescent="0.2">
      <c r="A54" t="s">
        <v>18</v>
      </c>
      <c r="B54" s="1">
        <v>7.1220703125</v>
      </c>
      <c r="C54" s="1">
        <v>6.70819091796875</v>
      </c>
      <c r="D54" s="1">
        <v>271.22699999999998</v>
      </c>
      <c r="E54" s="1"/>
      <c r="G54" s="1"/>
      <c r="H54" s="1"/>
      <c r="I54" s="1"/>
    </row>
    <row r="55" spans="1:9" x14ac:dyDescent="0.2">
      <c r="A55" t="s">
        <v>18</v>
      </c>
      <c r="B55" s="1">
        <v>7.19415283203125</v>
      </c>
      <c r="C55" s="1">
        <v>6.7513427734375</v>
      </c>
      <c r="D55" s="1">
        <v>273.63299999999998</v>
      </c>
      <c r="E55" s="1"/>
      <c r="G55" s="1"/>
      <c r="H55" s="1"/>
      <c r="I55" s="1"/>
    </row>
    <row r="56" spans="1:9" x14ac:dyDescent="0.2">
      <c r="A56" t="s">
        <v>18</v>
      </c>
      <c r="B56" s="1">
        <v>7.09918212890625</v>
      </c>
      <c r="C56" s="1">
        <v>6.68212890625</v>
      </c>
      <c r="D56" s="1">
        <v>271.09699999999998</v>
      </c>
      <c r="E56" s="1"/>
      <c r="G56" s="1"/>
      <c r="H56" s="1"/>
      <c r="I56" s="1"/>
    </row>
    <row r="57" spans="1:9" x14ac:dyDescent="0.2">
      <c r="A57" t="s">
        <v>18</v>
      </c>
      <c r="B57" s="1">
        <v>7.23187255859375</v>
      </c>
      <c r="C57" s="1">
        <v>6.783203125</v>
      </c>
      <c r="D57" s="1">
        <v>274.59300000000002</v>
      </c>
      <c r="E57" s="1"/>
      <c r="G57" s="1"/>
      <c r="H57" s="1"/>
      <c r="I57" s="1"/>
    </row>
    <row r="58" spans="1:9" x14ac:dyDescent="0.2">
      <c r="A58" t="s">
        <v>18</v>
      </c>
      <c r="B58" s="1">
        <v>7.1424560546875</v>
      </c>
      <c r="C58" s="1">
        <v>6.72344970703125</v>
      </c>
      <c r="D58" s="1">
        <v>272.14600000000002</v>
      </c>
      <c r="E58" s="1"/>
      <c r="G58" s="1"/>
      <c r="H58" s="1"/>
      <c r="I58" s="1"/>
    </row>
    <row r="59" spans="1:9" x14ac:dyDescent="0.2">
      <c r="A59" t="s">
        <v>18</v>
      </c>
      <c r="B59" s="1">
        <v>7.1478271484375</v>
      </c>
      <c r="C59" s="1">
        <v>6.73773193359375</v>
      </c>
      <c r="D59" s="1">
        <v>272.73700000000002</v>
      </c>
      <c r="E59" s="1"/>
      <c r="G59" s="1"/>
      <c r="H59" s="1"/>
      <c r="I59" s="1"/>
    </row>
    <row r="60" spans="1:9" x14ac:dyDescent="0.2">
      <c r="A60" t="s">
        <v>18</v>
      </c>
      <c r="B60" s="1">
        <v>7.25311279296875</v>
      </c>
      <c r="C60" s="1">
        <v>6.81048583984375</v>
      </c>
      <c r="D60">
        <v>274.56</v>
      </c>
      <c r="E60" s="1"/>
      <c r="G60" s="1"/>
      <c r="H60" s="1"/>
      <c r="I60" s="1"/>
    </row>
    <row r="61" spans="1:9" x14ac:dyDescent="0.2">
      <c r="A61" t="s">
        <v>19</v>
      </c>
      <c r="B61" s="1">
        <v>43.2864990234375</v>
      </c>
      <c r="C61" s="1">
        <v>38.416015625</v>
      </c>
      <c r="D61">
        <v>3089.79</v>
      </c>
      <c r="G61" s="1"/>
      <c r="H61" s="1"/>
      <c r="I61" s="1"/>
    </row>
    <row r="62" spans="1:9" x14ac:dyDescent="0.2">
      <c r="A62" t="s">
        <v>19</v>
      </c>
      <c r="B62" s="1">
        <v>18.0151977539062</v>
      </c>
      <c r="C62" s="1">
        <v>16.5691528320312</v>
      </c>
      <c r="D62" s="1">
        <v>906.52300000000002</v>
      </c>
      <c r="H62" s="1"/>
      <c r="I62" s="1"/>
    </row>
    <row r="63" spans="1:9" x14ac:dyDescent="0.2">
      <c r="A63" t="s">
        <v>19</v>
      </c>
      <c r="B63" s="1">
        <v>18.10888671875</v>
      </c>
      <c r="C63" s="1">
        <v>16.6356201171875</v>
      </c>
      <c r="D63" s="1">
        <v>913.06700000000001</v>
      </c>
      <c r="G63" s="1"/>
      <c r="H63" s="1"/>
      <c r="I63" s="1"/>
    </row>
    <row r="64" spans="1:9" x14ac:dyDescent="0.2">
      <c r="A64" t="s">
        <v>19</v>
      </c>
      <c r="B64" s="1">
        <v>17.6488037109375</v>
      </c>
      <c r="C64" s="1">
        <v>16.2243041992187</v>
      </c>
      <c r="D64" s="1">
        <v>884.72900000000004</v>
      </c>
      <c r="G64" s="1"/>
      <c r="H64" s="1"/>
      <c r="I64" s="1"/>
    </row>
    <row r="65" spans="1:9" x14ac:dyDescent="0.2">
      <c r="A65" t="s">
        <v>19</v>
      </c>
      <c r="B65" s="1">
        <v>18.2212524414062</v>
      </c>
      <c r="C65" s="1">
        <v>16.74365234375</v>
      </c>
      <c r="D65" s="1">
        <v>918.32899999999995</v>
      </c>
      <c r="G65" s="1"/>
      <c r="H65" s="1"/>
      <c r="I65" s="1"/>
    </row>
    <row r="66" spans="1:9" x14ac:dyDescent="0.2">
      <c r="A66" t="s">
        <v>19</v>
      </c>
      <c r="B66" s="1">
        <v>18.167236328125</v>
      </c>
      <c r="C66" s="1">
        <v>16.6939697265625</v>
      </c>
      <c r="D66" s="1">
        <v>910.75400000000002</v>
      </c>
      <c r="G66" s="1"/>
      <c r="H66" s="1"/>
      <c r="I66" s="1"/>
    </row>
    <row r="67" spans="1:9" x14ac:dyDescent="0.2">
      <c r="A67" t="s">
        <v>19</v>
      </c>
      <c r="B67" s="1">
        <v>23.2752075195312</v>
      </c>
      <c r="C67" s="1">
        <v>21.1181030273437</v>
      </c>
      <c r="D67">
        <v>1347.59</v>
      </c>
      <c r="G67" s="1"/>
      <c r="H67" s="1"/>
      <c r="I67" s="1"/>
    </row>
    <row r="68" spans="1:9" x14ac:dyDescent="0.2">
      <c r="A68" t="s">
        <v>19</v>
      </c>
      <c r="B68" s="1">
        <v>17.654296875</v>
      </c>
      <c r="C68" s="1">
        <v>16.2373657226562</v>
      </c>
      <c r="D68" s="1">
        <v>886.92600000000004</v>
      </c>
      <c r="G68" s="1"/>
      <c r="H68" s="1"/>
      <c r="I68" s="1"/>
    </row>
    <row r="69" spans="1:9" x14ac:dyDescent="0.2">
      <c r="A69" t="s">
        <v>19</v>
      </c>
      <c r="B69" s="1">
        <v>17.8556518554687</v>
      </c>
      <c r="C69" s="1">
        <v>16.4012451171875</v>
      </c>
      <c r="D69" s="1">
        <v>893.303</v>
      </c>
      <c r="G69" s="1"/>
      <c r="H69" s="1"/>
      <c r="I69" s="1"/>
    </row>
    <row r="70" spans="1:9" x14ac:dyDescent="0.2">
      <c r="A70" t="s">
        <v>19</v>
      </c>
      <c r="B70" s="1">
        <v>17.8238525390625</v>
      </c>
      <c r="C70" s="1">
        <v>16.3839111328125</v>
      </c>
      <c r="D70" s="1">
        <v>893.20899999999995</v>
      </c>
      <c r="G70" s="1"/>
      <c r="H70" s="1"/>
      <c r="I70" s="1"/>
    </row>
    <row r="71" spans="1:9" x14ac:dyDescent="0.2">
      <c r="A71" t="s">
        <v>20</v>
      </c>
      <c r="B71" s="1">
        <v>25.9702758789062</v>
      </c>
      <c r="C71" s="1">
        <v>24.01806640625</v>
      </c>
      <c r="D71" s="1">
        <v>1039.71</v>
      </c>
      <c r="G71" s="1"/>
      <c r="H71" s="1"/>
      <c r="I71" s="1"/>
    </row>
    <row r="72" spans="1:9" x14ac:dyDescent="0.2">
      <c r="A72" t="s">
        <v>20</v>
      </c>
      <c r="B72" s="1">
        <v>25.3159790039062</v>
      </c>
      <c r="C72" s="1">
        <v>23.3942260742187</v>
      </c>
      <c r="D72" s="1">
        <v>999.29600000000005</v>
      </c>
      <c r="H72" s="1"/>
      <c r="I72" s="1"/>
    </row>
    <row r="73" spans="1:9" x14ac:dyDescent="0.2">
      <c r="A73" t="s">
        <v>20</v>
      </c>
      <c r="B73" s="1">
        <v>25.3175048828125</v>
      </c>
      <c r="C73" s="1">
        <v>23.443359375</v>
      </c>
      <c r="D73" s="1">
        <v>1006.66</v>
      </c>
      <c r="G73" s="1"/>
      <c r="H73" s="1"/>
      <c r="I73" s="1"/>
    </row>
    <row r="74" spans="1:9" x14ac:dyDescent="0.2">
      <c r="A74" t="s">
        <v>20</v>
      </c>
      <c r="B74" s="1">
        <v>26.186767578125</v>
      </c>
      <c r="C74" s="1">
        <v>24.244384765625</v>
      </c>
      <c r="D74" s="1">
        <v>1048.3800000000001</v>
      </c>
      <c r="G74" s="1"/>
      <c r="H74" s="1"/>
      <c r="I74" s="1"/>
    </row>
    <row r="75" spans="1:9" x14ac:dyDescent="0.2">
      <c r="A75" t="s">
        <v>20</v>
      </c>
      <c r="B75" s="1">
        <v>25.4744873046875</v>
      </c>
      <c r="C75" s="1">
        <v>23.6087036132812</v>
      </c>
      <c r="D75" s="1">
        <v>998.52099999999996</v>
      </c>
      <c r="G75" s="1"/>
      <c r="H75" s="1"/>
      <c r="I75" s="1"/>
    </row>
    <row r="76" spans="1:9" x14ac:dyDescent="0.2">
      <c r="A76" t="s">
        <v>20</v>
      </c>
      <c r="B76" s="1">
        <v>25.427734375</v>
      </c>
      <c r="C76" s="1">
        <v>23.5486450195312</v>
      </c>
      <c r="D76" s="1">
        <v>997.221</v>
      </c>
      <c r="G76" s="1"/>
      <c r="H76" s="1"/>
      <c r="I76" s="1"/>
    </row>
    <row r="77" spans="1:9" x14ac:dyDescent="0.2">
      <c r="A77" t="s">
        <v>20</v>
      </c>
      <c r="B77" s="1">
        <v>25.5132446289062</v>
      </c>
      <c r="C77" s="1">
        <v>23.653564453125</v>
      </c>
      <c r="D77" s="1">
        <v>1000.04</v>
      </c>
      <c r="G77" s="1"/>
      <c r="H77" s="1"/>
      <c r="I77" s="1"/>
    </row>
    <row r="78" spans="1:9" x14ac:dyDescent="0.2">
      <c r="A78" t="s">
        <v>20</v>
      </c>
      <c r="B78" s="1">
        <v>25.0388793945312</v>
      </c>
      <c r="C78" s="1">
        <v>23.15185546875</v>
      </c>
      <c r="D78" s="1">
        <v>1005.15</v>
      </c>
      <c r="G78" s="1"/>
      <c r="H78" s="1"/>
      <c r="I78" s="1"/>
    </row>
    <row r="79" spans="1:9" x14ac:dyDescent="0.2">
      <c r="A79" t="s">
        <v>20</v>
      </c>
      <c r="B79" s="1">
        <v>25.1129760742187</v>
      </c>
      <c r="C79" s="1">
        <v>23.2528686523437</v>
      </c>
      <c r="D79" s="1">
        <v>1002.49</v>
      </c>
      <c r="G79" s="1"/>
      <c r="H79" s="1"/>
      <c r="I79" s="1"/>
    </row>
    <row r="80" spans="1:9" x14ac:dyDescent="0.2">
      <c r="A80" t="s">
        <v>20</v>
      </c>
      <c r="B80" s="1">
        <v>26.0576782226562</v>
      </c>
      <c r="C80" s="1">
        <v>24.11474609375</v>
      </c>
      <c r="D80" s="1">
        <v>1045.44</v>
      </c>
      <c r="G80" s="1"/>
      <c r="H80" s="1"/>
      <c r="I80" s="1"/>
    </row>
    <row r="81" spans="1:9" x14ac:dyDescent="0.2">
      <c r="A81" t="s">
        <v>21</v>
      </c>
      <c r="B81" s="1">
        <v>22.5175170898437</v>
      </c>
      <c r="C81" s="1">
        <v>13.5195922851562</v>
      </c>
      <c r="D81" s="1">
        <v>5167.0600000000004</v>
      </c>
      <c r="E81" s="1"/>
      <c r="G81" s="1"/>
      <c r="H81" s="1"/>
      <c r="I81" s="1"/>
    </row>
    <row r="82" spans="1:9" x14ac:dyDescent="0.2">
      <c r="A82" t="s">
        <v>21</v>
      </c>
      <c r="B82" s="1">
        <v>6.28997802734375</v>
      </c>
      <c r="C82" s="1">
        <v>5.5989990234375</v>
      </c>
      <c r="D82" s="1">
        <v>354.30500000000001</v>
      </c>
      <c r="E82" s="1"/>
      <c r="H82" s="1"/>
      <c r="I82" s="1"/>
    </row>
    <row r="83" spans="1:9" x14ac:dyDescent="0.2">
      <c r="A83" t="s">
        <v>21</v>
      </c>
      <c r="B83" s="1">
        <v>6.08184814453125</v>
      </c>
      <c r="C83" s="1">
        <v>5.4105224609375</v>
      </c>
      <c r="D83" s="1">
        <v>345.72</v>
      </c>
      <c r="E83" s="1"/>
      <c r="G83" s="1"/>
      <c r="H83" s="1"/>
      <c r="I83" s="1"/>
    </row>
    <row r="84" spans="1:9" x14ac:dyDescent="0.2">
      <c r="A84" t="s">
        <v>21</v>
      </c>
      <c r="B84" s="1">
        <v>6.0377197265625</v>
      </c>
      <c r="C84" s="1">
        <v>5.3707275390625</v>
      </c>
      <c r="D84" s="1">
        <v>334.06700000000001</v>
      </c>
      <c r="E84" s="1"/>
      <c r="G84" s="1"/>
      <c r="H84" s="1"/>
      <c r="I84" s="1"/>
    </row>
    <row r="85" spans="1:9" x14ac:dyDescent="0.2">
      <c r="A85" t="s">
        <v>21</v>
      </c>
      <c r="B85" s="1">
        <v>6.03497314453125</v>
      </c>
      <c r="C85" s="1">
        <v>5.3646240234375</v>
      </c>
      <c r="D85" s="1">
        <v>336.84899999999999</v>
      </c>
      <c r="E85" s="1"/>
      <c r="G85" s="1"/>
      <c r="H85" s="1"/>
      <c r="I85" s="1"/>
    </row>
    <row r="86" spans="1:9" x14ac:dyDescent="0.2">
      <c r="A86" t="s">
        <v>21</v>
      </c>
      <c r="B86" s="1">
        <v>5.97430419921875</v>
      </c>
      <c r="C86" s="1">
        <v>5.31951904296875</v>
      </c>
      <c r="D86" s="1">
        <v>334.30700000000002</v>
      </c>
      <c r="E86" s="1"/>
      <c r="G86" s="1"/>
      <c r="H86" s="1"/>
      <c r="I86" s="1"/>
    </row>
    <row r="87" spans="1:9" x14ac:dyDescent="0.2">
      <c r="A87" t="s">
        <v>21</v>
      </c>
      <c r="B87" s="1">
        <v>6.17498779296875</v>
      </c>
      <c r="C87" s="1">
        <v>5.47137451171875</v>
      </c>
      <c r="D87" s="1">
        <v>349.476</v>
      </c>
      <c r="G87" s="1"/>
      <c r="H87" s="1"/>
      <c r="I87" s="1"/>
    </row>
    <row r="88" spans="1:9" x14ac:dyDescent="0.2">
      <c r="A88" t="s">
        <v>21</v>
      </c>
      <c r="B88" s="1">
        <v>5.95819091796875</v>
      </c>
      <c r="C88" s="1">
        <v>5.304443359375</v>
      </c>
      <c r="D88" s="1">
        <v>333.11500000000001</v>
      </c>
      <c r="E88" s="1"/>
      <c r="G88" s="1"/>
      <c r="H88" s="1"/>
      <c r="I88" s="1"/>
    </row>
    <row r="89" spans="1:9" x14ac:dyDescent="0.2">
      <c r="A89" t="s">
        <v>21</v>
      </c>
      <c r="B89" s="1">
        <v>5.96881103515625</v>
      </c>
      <c r="C89" s="1">
        <v>5.30853271484375</v>
      </c>
      <c r="D89" s="1">
        <v>337.3</v>
      </c>
      <c r="E89" s="1"/>
      <c r="G89" s="1"/>
      <c r="H89" s="1"/>
      <c r="I89" s="1"/>
    </row>
    <row r="90" spans="1:9" x14ac:dyDescent="0.2">
      <c r="A90" t="s">
        <v>21</v>
      </c>
      <c r="B90" s="1">
        <v>6.119873046875</v>
      </c>
      <c r="C90" s="1">
        <v>5.4398193359375</v>
      </c>
      <c r="D90" s="1">
        <v>344.84800000000001</v>
      </c>
      <c r="E90" s="1"/>
      <c r="G90" s="1"/>
      <c r="H90" s="1"/>
      <c r="I90" s="1"/>
    </row>
    <row r="91" spans="1:9" x14ac:dyDescent="0.2">
      <c r="A91" t="s">
        <v>22</v>
      </c>
      <c r="B91" s="1">
        <v>27.1721801757812</v>
      </c>
      <c r="C91" s="1">
        <v>22.2332763671875</v>
      </c>
      <c r="D91">
        <v>3044.78</v>
      </c>
      <c r="G91" s="1"/>
      <c r="H91" s="1"/>
      <c r="I91" s="1"/>
    </row>
    <row r="92" spans="1:9" x14ac:dyDescent="0.2">
      <c r="A92" t="s">
        <v>22</v>
      </c>
      <c r="B92" s="1">
        <v>22.9166870117187</v>
      </c>
      <c r="C92" s="1">
        <v>21.3098754882812</v>
      </c>
      <c r="D92" s="1">
        <v>970.30899999999997</v>
      </c>
      <c r="H92" s="1"/>
      <c r="I92" s="1"/>
    </row>
    <row r="93" spans="1:9" x14ac:dyDescent="0.2">
      <c r="A93" t="s">
        <v>22</v>
      </c>
      <c r="B93" s="1">
        <v>22.814208984375</v>
      </c>
      <c r="C93" s="1">
        <v>21.2099609375</v>
      </c>
      <c r="D93" s="1">
        <v>968.03800000000001</v>
      </c>
      <c r="G93" s="1"/>
      <c r="H93" s="1"/>
      <c r="I93" s="1"/>
    </row>
    <row r="94" spans="1:9" x14ac:dyDescent="0.2">
      <c r="A94" t="s">
        <v>22</v>
      </c>
      <c r="B94" s="1">
        <v>22.8339233398437</v>
      </c>
      <c r="C94" s="1">
        <v>21.2185668945312</v>
      </c>
      <c r="D94">
        <v>966.92</v>
      </c>
      <c r="G94" s="1"/>
      <c r="H94" s="1"/>
      <c r="I94" s="1"/>
    </row>
    <row r="95" spans="1:9" x14ac:dyDescent="0.2">
      <c r="A95" t="s">
        <v>22</v>
      </c>
      <c r="B95" s="1">
        <v>22.8018798828125</v>
      </c>
      <c r="C95" s="1">
        <v>21.1924438476562</v>
      </c>
      <c r="D95" s="1">
        <v>970.14599999999996</v>
      </c>
      <c r="G95" s="1"/>
      <c r="H95" s="1"/>
      <c r="I95" s="1"/>
    </row>
    <row r="96" spans="1:9" x14ac:dyDescent="0.2">
      <c r="A96" t="s">
        <v>22</v>
      </c>
      <c r="B96" s="1">
        <v>23.02197265625</v>
      </c>
      <c r="C96" s="1">
        <v>21.3946533203125</v>
      </c>
      <c r="D96" s="1">
        <v>984.00900000000001</v>
      </c>
      <c r="G96" s="1"/>
      <c r="H96" s="1"/>
      <c r="I96" s="1"/>
    </row>
    <row r="97" spans="1:9" x14ac:dyDescent="0.2">
      <c r="A97" t="s">
        <v>22</v>
      </c>
      <c r="B97" s="1">
        <v>22.708740234375</v>
      </c>
      <c r="C97" s="1">
        <v>21.0941162109375</v>
      </c>
      <c r="D97" s="1">
        <v>964.62599999999998</v>
      </c>
      <c r="G97" s="1"/>
      <c r="H97" s="1"/>
      <c r="I97" s="1"/>
    </row>
    <row r="98" spans="1:9" x14ac:dyDescent="0.2">
      <c r="A98" t="s">
        <v>22</v>
      </c>
      <c r="B98" s="1">
        <v>22.7118530273437</v>
      </c>
      <c r="C98" s="1">
        <v>21.1092529296875</v>
      </c>
      <c r="D98">
        <v>967.13</v>
      </c>
      <c r="G98" s="1"/>
      <c r="H98" s="1"/>
      <c r="I98" s="1"/>
    </row>
    <row r="99" spans="1:9" x14ac:dyDescent="0.2">
      <c r="A99" t="s">
        <v>22</v>
      </c>
      <c r="B99" s="1">
        <v>22.7247314453125</v>
      </c>
      <c r="C99" s="1">
        <v>21.1083374023437</v>
      </c>
      <c r="D99" s="1">
        <v>966.06700000000001</v>
      </c>
      <c r="G99" s="1"/>
      <c r="H99" s="1"/>
      <c r="I99" s="1"/>
    </row>
    <row r="100" spans="1:9" x14ac:dyDescent="0.2">
      <c r="A100" t="s">
        <v>22</v>
      </c>
      <c r="B100" s="1">
        <v>22.70458984375</v>
      </c>
      <c r="C100" s="1">
        <v>21.0955200195312</v>
      </c>
      <c r="D100" s="1">
        <v>964.95899999999995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C40F-40E3-1040-B17B-84908083FB92}">
  <dimension ref="A1:I100"/>
  <sheetViews>
    <sheetView workbookViewId="0">
      <selection activeCell="F39" sqref="F39"/>
    </sheetView>
  </sheetViews>
  <sheetFormatPr baseColWidth="10" defaultRowHeight="16" x14ac:dyDescent="0.2"/>
  <cols>
    <col min="1" max="1" width="18.33203125" bestFit="1" customWidth="1"/>
    <col min="2" max="3" width="4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73.9140625</v>
      </c>
      <c r="C1" s="1">
        <v>65.9169921875</v>
      </c>
      <c r="D1">
        <v>3716.26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72.57080078125</v>
      </c>
      <c r="C2" s="1">
        <v>64.738708496093693</v>
      </c>
      <c r="D2">
        <v>3606.54</v>
      </c>
      <c r="F2" t="str">
        <f>TRIM(A1)</f>
        <v>k-nucleotide</v>
      </c>
      <c r="G2" s="1">
        <f>(SUM(B1:B10)-SMALL(B1:B10,1)-LARGE(B1:B10,1))/8</f>
        <v>72.408050537109347</v>
      </c>
      <c r="H2" s="1">
        <f t="shared" ref="H2:I2" si="0">(SUM(C1:C10)-SMALL(C1:C10,1)-LARGE(C1:C10,1))/8</f>
        <v>64.580093383789034</v>
      </c>
      <c r="I2" s="1">
        <f t="shared" si="0"/>
        <v>3616.2774999999992</v>
      </c>
    </row>
    <row r="3" spans="1:9" x14ac:dyDescent="0.2">
      <c r="A3" t="s">
        <v>14</v>
      </c>
      <c r="B3" s="1">
        <v>72.08251953125</v>
      </c>
      <c r="C3" s="1">
        <v>64.288024902343693</v>
      </c>
      <c r="D3">
        <v>3561.62</v>
      </c>
      <c r="F3" t="str">
        <f>TRIM(A11)</f>
        <v>pidigits</v>
      </c>
      <c r="G3" s="1">
        <f>(SUM(B11:B20)-SMALL(B11:B20,1)-LARGE(B11:B20,1))/8</f>
        <v>8.7069625854492188</v>
      </c>
      <c r="H3" s="1">
        <f t="shared" ref="H3:I3" si="1">(SUM(C11:C20)-SMALL(C11:C20,1)-LARGE(C11:C20,1))/8</f>
        <v>7.6843109130859375</v>
      </c>
      <c r="I3" s="1">
        <f t="shared" si="1"/>
        <v>655.36350000000016</v>
      </c>
    </row>
    <row r="4" spans="1:9" x14ac:dyDescent="0.2">
      <c r="A4" t="s">
        <v>14</v>
      </c>
      <c r="B4" s="1">
        <v>72.800048828125</v>
      </c>
      <c r="C4" s="1">
        <v>64.901916503906193</v>
      </c>
      <c r="D4">
        <v>3634.7</v>
      </c>
      <c r="F4" t="str">
        <f>TRIM(A21)</f>
        <v>mandelbrot</v>
      </c>
      <c r="G4" s="1">
        <f>(SUM(B21:B30)-SMALL(B21:B30,1)-LARGE(B21:B30,1))/8</f>
        <v>23.469322204589808</v>
      </c>
      <c r="H4" s="1">
        <f t="shared" ref="H4:I4" si="2">(SUM(C21:C30)-SMALL(C21:C30,1)-LARGE(C21:C30,1))/8</f>
        <v>21.979797363281236</v>
      </c>
      <c r="I4" s="1">
        <f t="shared" si="2"/>
        <v>943.72537499999976</v>
      </c>
    </row>
    <row r="5" spans="1:9" x14ac:dyDescent="0.2">
      <c r="A5" t="s">
        <v>14</v>
      </c>
      <c r="B5" s="1">
        <v>71.365417480468693</v>
      </c>
      <c r="C5" s="1">
        <v>63.67578125</v>
      </c>
      <c r="D5">
        <v>3537.16</v>
      </c>
      <c r="F5" t="str">
        <f>TRIM(A31)</f>
        <v>n-body</v>
      </c>
      <c r="G5" s="1">
        <f>(SUM(B31:B40)-SMALL(B31:B40,1)-LARGE(B31:B40,1))/8</f>
        <v>40.119979858398395</v>
      </c>
      <c r="H5" s="1">
        <f t="shared" ref="H5:I5" si="3">(SUM(C31:C40)-SMALL(C31:C40,1)-LARGE(C31:C40,1))/8</f>
        <v>35.363197326660135</v>
      </c>
      <c r="I5" s="1">
        <f t="shared" si="3"/>
        <v>3046.3449999999993</v>
      </c>
    </row>
    <row r="6" spans="1:9" x14ac:dyDescent="0.2">
      <c r="A6" t="s">
        <v>14</v>
      </c>
      <c r="B6" s="1">
        <v>72.9263916015625</v>
      </c>
      <c r="C6" s="1">
        <v>65.034423828125</v>
      </c>
      <c r="D6">
        <v>3663.98</v>
      </c>
      <c r="F6" t="str">
        <f>TRIM(A41)</f>
        <v>fannkuch-redux</v>
      </c>
      <c r="G6" s="1">
        <f>(SUM(B41:B50)-SMALL(B41:B50,1)-LARGE(B41:B50,1))/8</f>
        <v>191.80071258544865</v>
      </c>
      <c r="H6" s="1">
        <f t="shared" ref="H6:I6" si="4">(SUM(C41:C50)-SMALL(C41:C50,1)-LARGE(C41:C50,1))/8</f>
        <v>179.59070587158166</v>
      </c>
      <c r="I6" s="1">
        <f t="shared" si="4"/>
        <v>7781.6524999999974</v>
      </c>
    </row>
    <row r="7" spans="1:9" x14ac:dyDescent="0.2">
      <c r="A7" t="s">
        <v>14</v>
      </c>
      <c r="B7" s="1">
        <v>71.783874511718693</v>
      </c>
      <c r="C7" s="1">
        <v>64.031188964843693</v>
      </c>
      <c r="D7">
        <v>3589.58</v>
      </c>
      <c r="F7" t="str">
        <f>TRIM(A51)</f>
        <v>spectral-norm</v>
      </c>
      <c r="G7" s="1">
        <f>(SUM(B51:B60)-SMALL(B51:B60,1)-LARGE(B51:B60,1))/8</f>
        <v>8.2859420776367188</v>
      </c>
      <c r="H7" s="1">
        <f t="shared" ref="H7:I7" si="5">(SUM(C51:C60)-SMALL(C51:C60,1)-LARGE(C51:C60,1))/8</f>
        <v>7.638763427734375</v>
      </c>
      <c r="I7" s="1">
        <f t="shared" si="5"/>
        <v>412.17700000000002</v>
      </c>
    </row>
    <row r="8" spans="1:9" x14ac:dyDescent="0.2">
      <c r="A8" t="s">
        <v>14</v>
      </c>
      <c r="B8" s="1">
        <v>71.988220214843693</v>
      </c>
      <c r="C8" s="1">
        <v>64.23388671875</v>
      </c>
      <c r="D8">
        <v>3592.94</v>
      </c>
      <c r="F8" t="str">
        <f>TRIM(A61)</f>
        <v>fasta</v>
      </c>
      <c r="G8" s="1">
        <f>(SUM(B61:B70)-SMALL(B61:B70,1)-LARGE(B61:B70,1))/8</f>
        <v>28.186729431152322</v>
      </c>
      <c r="H8" s="1">
        <f t="shared" ref="H8:I8" si="6">(SUM(C61:C70)-SMALL(C61:C70,1)-LARGE(C61:C70,1))/8</f>
        <v>26.235687255859354</v>
      </c>
      <c r="I8" s="1">
        <f t="shared" si="6"/>
        <v>1223.1687500000003</v>
      </c>
    </row>
    <row r="9" spans="1:9" x14ac:dyDescent="0.2">
      <c r="A9" t="s">
        <v>14</v>
      </c>
      <c r="B9" s="1">
        <v>72.838623046875</v>
      </c>
      <c r="C9" s="1">
        <v>64.96630859375</v>
      </c>
      <c r="D9">
        <v>3658.07</v>
      </c>
      <c r="F9" s="4" t="str">
        <f>TRIM(A71)</f>
        <v>binary-trees</v>
      </c>
      <c r="G9" s="1">
        <f>(SUM(B71:B80)-SMALL(B71:B80,1)-LARGE(B71:B80,1))/8</f>
        <v>25.931900024414041</v>
      </c>
      <c r="H9" s="1">
        <f t="shared" ref="H9:I9" si="7">(SUM(C71:C80)-SMALL(C71:C80,1)-LARGE(C71:C80,1))/8</f>
        <v>23.983398437499972</v>
      </c>
      <c r="I9" s="1">
        <f t="shared" si="7"/>
        <v>1040.60375</v>
      </c>
    </row>
    <row r="10" spans="1:9" x14ac:dyDescent="0.2">
      <c r="A10" t="s">
        <v>14</v>
      </c>
      <c r="B10" s="1">
        <v>72.27392578125</v>
      </c>
      <c r="C10" s="1">
        <v>64.4462890625</v>
      </c>
      <c r="D10">
        <v>3622.79</v>
      </c>
      <c r="F10" t="str">
        <f>TRIM(A81)</f>
        <v>reverse-complement</v>
      </c>
      <c r="G10" s="1">
        <f>(SUM(B81:B90)-SMALL(B81:B90,1)-LARGE(B81:B90,1))/8</f>
        <v>7.5371017456054688</v>
      </c>
      <c r="H10" s="1">
        <f t="shared" ref="H10:I10" si="8">(SUM(C81:C90)-SMALL(C81:C90,1)-LARGE(C81:C90,1))/8</f>
        <v>6.7349395751953125</v>
      </c>
      <c r="I10" s="1">
        <f t="shared" si="8"/>
        <v>436.77075000000008</v>
      </c>
    </row>
    <row r="11" spans="1:9" x14ac:dyDescent="0.2">
      <c r="A11" t="s">
        <v>15</v>
      </c>
      <c r="B11" s="1">
        <v>9.60736083984375</v>
      </c>
      <c r="C11" s="1">
        <v>8.26507568359375</v>
      </c>
      <c r="D11">
        <v>861.38800000000003</v>
      </c>
      <c r="F11" t="str">
        <f>TRIM(A91)</f>
        <v>regex-redux</v>
      </c>
      <c r="G11" s="1">
        <f>(SUM(B91:B100)-SMALL(B91:B100,1)-LARGE(B91:B100,1))/8</f>
        <v>158.42330932617151</v>
      </c>
      <c r="H11" s="1">
        <f t="shared" ref="H11:I11" si="9">(SUM(C91:C100)-SMALL(C91:C100,1)-LARGE(C91:C100,1))/8</f>
        <v>142.94568634033163</v>
      </c>
      <c r="I11" s="1">
        <f t="shared" si="9"/>
        <v>10498.4375</v>
      </c>
    </row>
    <row r="12" spans="1:9" x14ac:dyDescent="0.2">
      <c r="A12" t="s">
        <v>15</v>
      </c>
      <c r="B12" s="1">
        <v>8.78729248046875</v>
      </c>
      <c r="C12" s="1">
        <v>7.7484130859375</v>
      </c>
      <c r="D12">
        <v>666.06299999999999</v>
      </c>
    </row>
    <row r="13" spans="1:9" x14ac:dyDescent="0.2">
      <c r="A13" t="s">
        <v>15</v>
      </c>
      <c r="B13" s="1">
        <v>8.36151123046875</v>
      </c>
      <c r="C13" s="1">
        <v>7.3438720703125</v>
      </c>
      <c r="D13">
        <v>645.51300000000003</v>
      </c>
    </row>
    <row r="14" spans="1:9" x14ac:dyDescent="0.2">
      <c r="A14" t="s">
        <v>15</v>
      </c>
      <c r="B14" s="1">
        <v>8.790771484375</v>
      </c>
      <c r="C14" s="1">
        <v>7.75799560546875</v>
      </c>
      <c r="D14">
        <v>663.399</v>
      </c>
    </row>
    <row r="15" spans="1:9" x14ac:dyDescent="0.2">
      <c r="A15" t="s">
        <v>15</v>
      </c>
      <c r="B15" s="1">
        <v>8.454345703125</v>
      </c>
      <c r="C15" s="1">
        <v>7.46832275390625</v>
      </c>
      <c r="D15">
        <v>633.32100000000003</v>
      </c>
    </row>
    <row r="16" spans="1:9" x14ac:dyDescent="0.2">
      <c r="A16" t="s">
        <v>15</v>
      </c>
      <c r="B16" s="1">
        <v>8.79962158203125</v>
      </c>
      <c r="C16" s="1">
        <v>7.73681640625</v>
      </c>
      <c r="D16">
        <v>667.84400000000005</v>
      </c>
    </row>
    <row r="17" spans="1:4" x14ac:dyDescent="0.2">
      <c r="A17" t="s">
        <v>15</v>
      </c>
      <c r="B17" s="1">
        <v>8.83746337890625</v>
      </c>
      <c r="C17" s="1">
        <v>7.8155517578125</v>
      </c>
      <c r="D17">
        <v>651.35299999999995</v>
      </c>
    </row>
    <row r="18" spans="1:4" x14ac:dyDescent="0.2">
      <c r="A18" t="s">
        <v>15</v>
      </c>
      <c r="B18" s="1">
        <v>8.44110107421875</v>
      </c>
      <c r="C18" s="1">
        <v>7.45751953125</v>
      </c>
      <c r="D18">
        <v>638.82799999999997</v>
      </c>
    </row>
    <row r="19" spans="1:4" x14ac:dyDescent="0.2">
      <c r="A19" t="s">
        <v>15</v>
      </c>
      <c r="B19" s="1">
        <v>8.73809814453125</v>
      </c>
      <c r="C19" s="1">
        <v>7.69744873046875</v>
      </c>
      <c r="D19">
        <v>661.76499999999999</v>
      </c>
    </row>
    <row r="20" spans="1:4" x14ac:dyDescent="0.2">
      <c r="A20" t="s">
        <v>15</v>
      </c>
      <c r="B20" s="1">
        <v>8.8070068359375</v>
      </c>
      <c r="C20" s="1">
        <v>7.79241943359375</v>
      </c>
      <c r="D20">
        <v>648.14300000000003</v>
      </c>
    </row>
    <row r="21" spans="1:4" x14ac:dyDescent="0.2">
      <c r="A21" t="s">
        <v>16</v>
      </c>
      <c r="B21" s="1">
        <v>24.8150024414062</v>
      </c>
      <c r="C21" s="1">
        <v>22.4580078125</v>
      </c>
      <c r="D21">
        <v>1497.92</v>
      </c>
    </row>
    <row r="22" spans="1:4" x14ac:dyDescent="0.2">
      <c r="A22" t="s">
        <v>16</v>
      </c>
      <c r="B22" s="1">
        <v>23.5997314453125</v>
      </c>
      <c r="C22" s="1">
        <v>22.090087890625</v>
      </c>
      <c r="D22">
        <v>951.88900000000001</v>
      </c>
    </row>
    <row r="23" spans="1:4" x14ac:dyDescent="0.2">
      <c r="A23" t="s">
        <v>16</v>
      </c>
      <c r="B23" s="1">
        <v>23.485595703125</v>
      </c>
      <c r="C23" s="1">
        <v>22.0079956054687</v>
      </c>
      <c r="D23">
        <v>941.27599999999995</v>
      </c>
    </row>
    <row r="24" spans="1:4" x14ac:dyDescent="0.2">
      <c r="A24" t="s">
        <v>16</v>
      </c>
      <c r="B24" s="1">
        <v>23.5032348632812</v>
      </c>
      <c r="C24" s="1">
        <v>22.0062255859375</v>
      </c>
      <c r="D24">
        <v>943.97199999999998</v>
      </c>
    </row>
    <row r="25" spans="1:4" x14ac:dyDescent="0.2">
      <c r="A25" t="s">
        <v>16</v>
      </c>
      <c r="B25" s="1">
        <v>23.4027099609375</v>
      </c>
      <c r="C25" s="1">
        <v>21.9222412109375</v>
      </c>
      <c r="D25">
        <v>942.98400000000004</v>
      </c>
    </row>
    <row r="26" spans="1:4" x14ac:dyDescent="0.2">
      <c r="A26" t="s">
        <v>16</v>
      </c>
      <c r="B26" s="1">
        <v>23.4254760742187</v>
      </c>
      <c r="C26" s="1">
        <v>21.9308471679687</v>
      </c>
      <c r="D26">
        <v>943.476</v>
      </c>
    </row>
    <row r="27" spans="1:4" x14ac:dyDescent="0.2">
      <c r="A27" t="s">
        <v>16</v>
      </c>
      <c r="B27" s="1">
        <v>23.4627075195312</v>
      </c>
      <c r="C27" s="1">
        <v>21.9744873046875</v>
      </c>
      <c r="D27">
        <v>941.904</v>
      </c>
    </row>
    <row r="28" spans="1:4" x14ac:dyDescent="0.2">
      <c r="A28" t="s">
        <v>16</v>
      </c>
      <c r="B28" s="1">
        <v>23.4351196289062</v>
      </c>
      <c r="C28" s="1">
        <v>21.9541015625</v>
      </c>
      <c r="D28">
        <v>942.07399999999996</v>
      </c>
    </row>
    <row r="29" spans="1:4" x14ac:dyDescent="0.2">
      <c r="A29" t="s">
        <v>16</v>
      </c>
      <c r="B29" s="1">
        <v>23.41259765625</v>
      </c>
      <c r="C29" s="1">
        <v>21.9266357421875</v>
      </c>
      <c r="D29">
        <v>941.21799999999996</v>
      </c>
    </row>
    <row r="30" spans="1:4" x14ac:dyDescent="0.2">
      <c r="A30" t="s">
        <v>16</v>
      </c>
      <c r="B30" s="1">
        <v>23.4301147460937</v>
      </c>
      <c r="C30" s="1">
        <v>21.947998046875</v>
      </c>
      <c r="D30">
        <v>942.22799999999995</v>
      </c>
    </row>
    <row r="31" spans="1:4" x14ac:dyDescent="0.2">
      <c r="A31" t="s">
        <v>17</v>
      </c>
      <c r="B31" s="1">
        <v>40.1942749023437</v>
      </c>
      <c r="C31" s="1">
        <v>35.42822265625</v>
      </c>
      <c r="D31">
        <v>3047.87</v>
      </c>
    </row>
    <row r="32" spans="1:4" x14ac:dyDescent="0.2">
      <c r="A32" t="s">
        <v>17</v>
      </c>
      <c r="B32" s="1">
        <v>40.1522216796875</v>
      </c>
      <c r="C32" s="1">
        <v>35.3472900390625</v>
      </c>
      <c r="D32">
        <v>3058.24</v>
      </c>
    </row>
    <row r="33" spans="1:4" x14ac:dyDescent="0.2">
      <c r="A33" t="s">
        <v>17</v>
      </c>
      <c r="B33" s="1">
        <v>39.9966430664062</v>
      </c>
      <c r="C33" s="1">
        <v>35.2628173828125</v>
      </c>
      <c r="D33">
        <v>3037.81</v>
      </c>
    </row>
    <row r="34" spans="1:4" x14ac:dyDescent="0.2">
      <c r="A34" t="s">
        <v>17</v>
      </c>
      <c r="B34" s="1">
        <v>40.318115234375</v>
      </c>
      <c r="C34" s="1">
        <v>35.541259765625</v>
      </c>
      <c r="D34">
        <v>3043.99</v>
      </c>
    </row>
    <row r="35" spans="1:4" x14ac:dyDescent="0.2">
      <c r="A35" t="s">
        <v>17</v>
      </c>
      <c r="B35" s="1">
        <v>40.0579833984375</v>
      </c>
      <c r="C35" s="1">
        <v>35.287109375</v>
      </c>
      <c r="D35">
        <v>3053.73</v>
      </c>
    </row>
    <row r="36" spans="1:4" x14ac:dyDescent="0.2">
      <c r="A36" t="s">
        <v>17</v>
      </c>
      <c r="B36" s="1">
        <v>40.2839965820312</v>
      </c>
      <c r="C36" s="1">
        <v>35.4841918945312</v>
      </c>
      <c r="D36">
        <v>3054.77</v>
      </c>
    </row>
    <row r="37" spans="1:4" x14ac:dyDescent="0.2">
      <c r="A37" t="s">
        <v>17</v>
      </c>
      <c r="B37" s="1">
        <v>39.9347534179687</v>
      </c>
      <c r="C37" s="1">
        <v>35.1524658203125</v>
      </c>
      <c r="D37">
        <v>3042.12</v>
      </c>
    </row>
    <row r="38" spans="1:4" x14ac:dyDescent="0.2">
      <c r="A38" t="s">
        <v>17</v>
      </c>
      <c r="B38" s="1">
        <v>40.2814331054687</v>
      </c>
      <c r="C38" s="1">
        <v>35.5491943359375</v>
      </c>
      <c r="D38">
        <v>3034.1</v>
      </c>
    </row>
    <row r="39" spans="1:4" x14ac:dyDescent="0.2">
      <c r="A39" t="s">
        <v>17</v>
      </c>
      <c r="B39" s="1">
        <v>40.0585327148437</v>
      </c>
      <c r="C39" s="1">
        <v>35.3455200195312</v>
      </c>
      <c r="D39">
        <v>3054.28</v>
      </c>
    </row>
    <row r="40" spans="1:4" x14ac:dyDescent="0.2">
      <c r="A40" t="s">
        <v>17</v>
      </c>
      <c r="B40" s="1">
        <v>39.9227294921875</v>
      </c>
      <c r="C40" s="1">
        <v>35.2091674804687</v>
      </c>
      <c r="D40">
        <v>3036.19</v>
      </c>
    </row>
    <row r="41" spans="1:4" x14ac:dyDescent="0.2">
      <c r="A41" t="s">
        <v>13</v>
      </c>
      <c r="B41" s="1">
        <v>193.28802490234301</v>
      </c>
      <c r="C41" s="1">
        <v>180.948974609375</v>
      </c>
      <c r="D41">
        <v>7879.71</v>
      </c>
    </row>
    <row r="42" spans="1:4" x14ac:dyDescent="0.2">
      <c r="A42" t="s">
        <v>13</v>
      </c>
      <c r="B42" s="1">
        <v>191.72357177734301</v>
      </c>
      <c r="C42" s="1">
        <v>179.556396484375</v>
      </c>
      <c r="D42">
        <v>7772.45</v>
      </c>
    </row>
    <row r="43" spans="1:4" x14ac:dyDescent="0.2">
      <c r="A43" t="s">
        <v>13</v>
      </c>
      <c r="B43" s="1">
        <v>192.07763671875</v>
      </c>
      <c r="C43" s="1">
        <v>179.86981201171801</v>
      </c>
      <c r="D43">
        <v>7786.27</v>
      </c>
    </row>
    <row r="44" spans="1:4" x14ac:dyDescent="0.2">
      <c r="A44" t="s">
        <v>13</v>
      </c>
      <c r="B44" s="1">
        <v>192.11022949218699</v>
      </c>
      <c r="C44" s="1">
        <v>179.90783691406199</v>
      </c>
      <c r="D44">
        <v>7782.6</v>
      </c>
    </row>
    <row r="45" spans="1:4" x14ac:dyDescent="0.2">
      <c r="A45" t="s">
        <v>13</v>
      </c>
      <c r="B45" s="1">
        <v>191.48132324218699</v>
      </c>
      <c r="C45" s="1">
        <v>179.262939453125</v>
      </c>
      <c r="D45">
        <v>7779.22</v>
      </c>
    </row>
    <row r="46" spans="1:4" x14ac:dyDescent="0.2">
      <c r="A46" t="s">
        <v>13</v>
      </c>
      <c r="B46" s="1">
        <v>191.45599365234301</v>
      </c>
      <c r="C46" s="1">
        <v>179.21868896484301</v>
      </c>
      <c r="D46">
        <v>7783.92</v>
      </c>
    </row>
    <row r="47" spans="1:4" x14ac:dyDescent="0.2">
      <c r="A47" t="s">
        <v>13</v>
      </c>
      <c r="B47" s="1">
        <v>191.17474365234301</v>
      </c>
      <c r="C47" s="1">
        <v>178.98718261718699</v>
      </c>
      <c r="D47">
        <v>7792.95</v>
      </c>
    </row>
    <row r="48" spans="1:4" x14ac:dyDescent="0.2">
      <c r="A48" t="s">
        <v>13</v>
      </c>
      <c r="B48" s="1">
        <v>191.06396484375</v>
      </c>
      <c r="C48" s="1">
        <v>178.9599609375</v>
      </c>
      <c r="D48">
        <v>7767.46</v>
      </c>
    </row>
    <row r="49" spans="1:4" x14ac:dyDescent="0.2">
      <c r="A49" t="s">
        <v>13</v>
      </c>
      <c r="B49" s="1">
        <v>197.326171875</v>
      </c>
      <c r="C49" s="1">
        <v>185.24676513671801</v>
      </c>
      <c r="D49">
        <v>7769</v>
      </c>
    </row>
    <row r="50" spans="1:4" x14ac:dyDescent="0.2">
      <c r="A50" t="s">
        <v>13</v>
      </c>
      <c r="B50" s="1">
        <v>191.09417724609301</v>
      </c>
      <c r="C50" s="1">
        <v>178.97381591796801</v>
      </c>
      <c r="D50">
        <v>7786.81</v>
      </c>
    </row>
    <row r="51" spans="1:4" x14ac:dyDescent="0.2">
      <c r="A51" t="s">
        <v>18</v>
      </c>
      <c r="B51" s="1">
        <v>8.2738037109375</v>
      </c>
      <c r="C51" s="1">
        <v>7.63262939453125</v>
      </c>
      <c r="D51">
        <v>413.505</v>
      </c>
    </row>
    <row r="52" spans="1:4" x14ac:dyDescent="0.2">
      <c r="A52" t="s">
        <v>18</v>
      </c>
      <c r="B52" s="1">
        <v>8.37957763671875</v>
      </c>
      <c r="C52" s="1">
        <v>7.72332763671875</v>
      </c>
      <c r="D52">
        <v>413.91899999999998</v>
      </c>
    </row>
    <row r="53" spans="1:4" x14ac:dyDescent="0.2">
      <c r="A53" t="s">
        <v>18</v>
      </c>
      <c r="B53" s="1">
        <v>8.3056640625</v>
      </c>
      <c r="C53" s="1">
        <v>7.6632080078125</v>
      </c>
      <c r="D53">
        <v>410.76799999999997</v>
      </c>
    </row>
    <row r="54" spans="1:4" x14ac:dyDescent="0.2">
      <c r="A54" t="s">
        <v>18</v>
      </c>
      <c r="B54" s="1">
        <v>8.28643798828125</v>
      </c>
      <c r="C54" s="1">
        <v>7.62744140625</v>
      </c>
      <c r="D54">
        <v>412.66500000000002</v>
      </c>
    </row>
    <row r="55" spans="1:4" x14ac:dyDescent="0.2">
      <c r="A55" t="s">
        <v>18</v>
      </c>
      <c r="B55" s="1">
        <v>8.2506103515625</v>
      </c>
      <c r="C55" s="1">
        <v>7.6121826171875</v>
      </c>
      <c r="D55">
        <v>411.3</v>
      </c>
    </row>
    <row r="56" spans="1:4" x14ac:dyDescent="0.2">
      <c r="A56" t="s">
        <v>18</v>
      </c>
      <c r="B56" s="1">
        <v>8.2694091796875</v>
      </c>
      <c r="C56" s="1">
        <v>7.62554931640625</v>
      </c>
      <c r="D56">
        <v>410.67399999999998</v>
      </c>
    </row>
    <row r="57" spans="1:4" x14ac:dyDescent="0.2">
      <c r="A57" t="s">
        <v>18</v>
      </c>
      <c r="B57" s="1">
        <v>8.325927734375</v>
      </c>
      <c r="C57" s="1">
        <v>7.6822509765625</v>
      </c>
      <c r="D57">
        <v>413.52499999999998</v>
      </c>
    </row>
    <row r="58" spans="1:4" x14ac:dyDescent="0.2">
      <c r="A58" t="s">
        <v>18</v>
      </c>
      <c r="B58" s="1">
        <v>8.2711181640625</v>
      </c>
      <c r="C58" s="1">
        <v>7.6251220703125</v>
      </c>
      <c r="D58">
        <v>411.99799999999999</v>
      </c>
    </row>
    <row r="59" spans="1:4" x14ac:dyDescent="0.2">
      <c r="A59" t="s">
        <v>18</v>
      </c>
      <c r="B59" s="1">
        <v>8.265625</v>
      </c>
      <c r="C59" s="1">
        <v>7.61737060546875</v>
      </c>
      <c r="D59">
        <v>411.80200000000002</v>
      </c>
    </row>
    <row r="60" spans="1:4" x14ac:dyDescent="0.2">
      <c r="A60" t="s">
        <v>18</v>
      </c>
      <c r="B60" s="1">
        <v>8.28955078125</v>
      </c>
      <c r="C60" s="1">
        <v>7.63653564453125</v>
      </c>
      <c r="D60">
        <v>411.85300000000001</v>
      </c>
    </row>
    <row r="61" spans="1:4" x14ac:dyDescent="0.2">
      <c r="A61" t="s">
        <v>19</v>
      </c>
      <c r="B61" s="1">
        <v>28.861083984375</v>
      </c>
      <c r="C61" s="1">
        <v>26.7035522460937</v>
      </c>
      <c r="D61" s="1">
        <v>1336.66</v>
      </c>
    </row>
    <row r="62" spans="1:4" x14ac:dyDescent="0.2">
      <c r="A62" t="s">
        <v>19</v>
      </c>
      <c r="B62" s="1">
        <v>28.6856689453125</v>
      </c>
      <c r="C62" s="1">
        <v>26.6312866210937</v>
      </c>
      <c r="D62" s="1">
        <v>1289.5999999999999</v>
      </c>
    </row>
    <row r="63" spans="1:4" x14ac:dyDescent="0.2">
      <c r="A63" t="s">
        <v>19</v>
      </c>
      <c r="B63" s="1">
        <v>27.8695068359375</v>
      </c>
      <c r="C63" s="1">
        <v>25.9522094726562</v>
      </c>
      <c r="D63">
        <v>1203.01</v>
      </c>
    </row>
    <row r="64" spans="1:4" x14ac:dyDescent="0.2">
      <c r="A64" t="s">
        <v>19</v>
      </c>
      <c r="B64" s="1">
        <v>28.3169555664062</v>
      </c>
      <c r="C64" s="1">
        <v>26.3486328125</v>
      </c>
      <c r="D64" s="1">
        <v>1238.21</v>
      </c>
    </row>
    <row r="65" spans="1:4" x14ac:dyDescent="0.2">
      <c r="A65" t="s">
        <v>19</v>
      </c>
      <c r="B65" s="1">
        <v>27.9200439453125</v>
      </c>
      <c r="C65" s="1">
        <v>26.028076171875</v>
      </c>
      <c r="D65" s="1">
        <v>1194.75</v>
      </c>
    </row>
    <row r="66" spans="1:4" x14ac:dyDescent="0.2">
      <c r="A66" t="s">
        <v>19</v>
      </c>
      <c r="B66" s="1">
        <v>28.2865600585937</v>
      </c>
      <c r="C66" s="1">
        <v>26.3217163085937</v>
      </c>
      <c r="D66" s="1">
        <v>1219.55</v>
      </c>
    </row>
    <row r="67" spans="1:4" x14ac:dyDescent="0.2">
      <c r="A67" t="s">
        <v>19</v>
      </c>
      <c r="B67" s="1">
        <v>27.950439453125</v>
      </c>
      <c r="C67" s="1">
        <v>26.0347900390625</v>
      </c>
      <c r="D67" s="1">
        <v>1199.76</v>
      </c>
    </row>
    <row r="68" spans="1:4" x14ac:dyDescent="0.2">
      <c r="A68" t="s">
        <v>19</v>
      </c>
      <c r="B68" s="1">
        <v>28.4824829101562</v>
      </c>
      <c r="C68" s="1">
        <v>26.5281372070312</v>
      </c>
      <c r="D68" s="1">
        <v>1231.1099999999999</v>
      </c>
    </row>
    <row r="69" spans="1:4" x14ac:dyDescent="0.2">
      <c r="A69" t="s">
        <v>19</v>
      </c>
      <c r="B69" s="1">
        <v>27.724365234375</v>
      </c>
      <c r="C69" s="1">
        <v>25.82177734375</v>
      </c>
      <c r="D69" s="1">
        <v>1200.54</v>
      </c>
    </row>
    <row r="70" spans="1:4" x14ac:dyDescent="0.2">
      <c r="A70" t="s">
        <v>19</v>
      </c>
      <c r="B70" s="1">
        <v>27.982177734375</v>
      </c>
      <c r="C70" s="1">
        <v>26.0406494140625</v>
      </c>
      <c r="D70" s="1">
        <v>1203.57</v>
      </c>
    </row>
    <row r="71" spans="1:4" x14ac:dyDescent="0.2">
      <c r="A71" t="s">
        <v>20</v>
      </c>
      <c r="B71" s="1">
        <v>26.7898559570312</v>
      </c>
      <c r="C71" s="1">
        <v>24.7843017578125</v>
      </c>
      <c r="D71">
        <v>1068.76</v>
      </c>
    </row>
    <row r="72" spans="1:4" x14ac:dyDescent="0.2">
      <c r="A72" t="s">
        <v>20</v>
      </c>
      <c r="B72" s="1">
        <v>25.8978881835937</v>
      </c>
      <c r="C72" s="1">
        <v>23.9541015625</v>
      </c>
      <c r="D72">
        <v>1035.72</v>
      </c>
    </row>
    <row r="73" spans="1:4" x14ac:dyDescent="0.2">
      <c r="A73" t="s">
        <v>20</v>
      </c>
      <c r="B73" s="1">
        <v>25.9141235351562</v>
      </c>
      <c r="C73" s="1">
        <v>23.9869995117187</v>
      </c>
      <c r="D73">
        <v>1035.6400000000001</v>
      </c>
    </row>
    <row r="74" spans="1:4" x14ac:dyDescent="0.2">
      <c r="A74" t="s">
        <v>20</v>
      </c>
      <c r="B74" s="1">
        <v>25.8832397460937</v>
      </c>
      <c r="C74" s="1">
        <v>23.9252319335937</v>
      </c>
      <c r="D74">
        <v>1035.99</v>
      </c>
    </row>
    <row r="75" spans="1:4" x14ac:dyDescent="0.2">
      <c r="A75" t="s">
        <v>20</v>
      </c>
      <c r="B75" s="1">
        <v>25.8304443359375</v>
      </c>
      <c r="C75" s="1">
        <v>23.8782958984375</v>
      </c>
      <c r="D75">
        <v>1033.5</v>
      </c>
    </row>
    <row r="76" spans="1:4" x14ac:dyDescent="0.2">
      <c r="A76" t="s">
        <v>20</v>
      </c>
      <c r="B76" s="1">
        <v>25.7579345703125</v>
      </c>
      <c r="C76" s="1">
        <v>23.8284912109375</v>
      </c>
      <c r="D76">
        <v>1036.68</v>
      </c>
    </row>
    <row r="77" spans="1:4" x14ac:dyDescent="0.2">
      <c r="A77" t="s">
        <v>20</v>
      </c>
      <c r="B77" s="1">
        <v>25.9502563476562</v>
      </c>
      <c r="C77" s="1">
        <v>23.99169921875</v>
      </c>
      <c r="D77">
        <v>1037.9100000000001</v>
      </c>
    </row>
    <row r="78" spans="1:4" x14ac:dyDescent="0.2">
      <c r="A78" t="s">
        <v>20</v>
      </c>
      <c r="B78" s="1">
        <v>25.989990234375</v>
      </c>
      <c r="C78" s="1">
        <v>24.0276489257812</v>
      </c>
      <c r="D78">
        <v>1047.9100000000001</v>
      </c>
    </row>
    <row r="79" spans="1:4" x14ac:dyDescent="0.2">
      <c r="A79" t="s">
        <v>20</v>
      </c>
      <c r="B79" s="1">
        <v>25.9075927734375</v>
      </c>
      <c r="C79" s="1">
        <v>23.9697875976562</v>
      </c>
      <c r="D79">
        <v>1040.18</v>
      </c>
    </row>
    <row r="80" spans="1:4" x14ac:dyDescent="0.2">
      <c r="A80" t="s">
        <v>20</v>
      </c>
      <c r="B80" s="1">
        <v>26.0816650390625</v>
      </c>
      <c r="C80" s="1">
        <v>24.1334228515625</v>
      </c>
      <c r="D80">
        <v>1054.8</v>
      </c>
    </row>
    <row r="81" spans="1:4" x14ac:dyDescent="0.2">
      <c r="A81" t="s">
        <v>21</v>
      </c>
      <c r="B81" s="1">
        <v>8.45147705078125</v>
      </c>
      <c r="C81" s="1">
        <v>7.06854248046875</v>
      </c>
      <c r="D81" s="1">
        <v>799.80200000000002</v>
      </c>
    </row>
    <row r="82" spans="1:4" x14ac:dyDescent="0.2">
      <c r="A82" t="s">
        <v>21</v>
      </c>
      <c r="B82" s="1">
        <v>7.5418701171875</v>
      </c>
      <c r="C82" s="1">
        <v>6.73223876953125</v>
      </c>
      <c r="D82" s="1">
        <v>437.12900000000002</v>
      </c>
    </row>
    <row r="83" spans="1:4" x14ac:dyDescent="0.2">
      <c r="A83" t="s">
        <v>21</v>
      </c>
      <c r="B83" s="1">
        <v>7.5601806640625</v>
      </c>
      <c r="C83" s="1">
        <v>6.756103515625</v>
      </c>
      <c r="D83" s="1">
        <v>435.19799999999998</v>
      </c>
    </row>
    <row r="84" spans="1:4" x14ac:dyDescent="0.2">
      <c r="A84" t="s">
        <v>21</v>
      </c>
      <c r="B84" s="1">
        <v>7.5142822265625</v>
      </c>
      <c r="C84" s="1">
        <v>6.71051025390625</v>
      </c>
      <c r="D84">
        <v>435.74099999999999</v>
      </c>
    </row>
    <row r="85" spans="1:4" x14ac:dyDescent="0.2">
      <c r="A85" t="s">
        <v>21</v>
      </c>
      <c r="B85" s="1">
        <v>7.51507568359375</v>
      </c>
      <c r="C85" s="1">
        <v>6.7130126953125</v>
      </c>
      <c r="D85" s="1">
        <v>437.49400000000003</v>
      </c>
    </row>
    <row r="86" spans="1:4" x14ac:dyDescent="0.2">
      <c r="A86" t="s">
        <v>21</v>
      </c>
      <c r="B86" s="1">
        <v>7.55792236328125</v>
      </c>
      <c r="C86" s="1">
        <v>6.74774169921875</v>
      </c>
      <c r="D86" s="1">
        <v>436.27499999999998</v>
      </c>
    </row>
    <row r="87" spans="1:4" x14ac:dyDescent="0.2">
      <c r="A87" t="s">
        <v>21</v>
      </c>
      <c r="B87" s="1">
        <v>7.5479736328125</v>
      </c>
      <c r="C87" s="1">
        <v>6.75860595703125</v>
      </c>
      <c r="D87" s="1">
        <v>436.779</v>
      </c>
    </row>
    <row r="88" spans="1:4" x14ac:dyDescent="0.2">
      <c r="A88" t="s">
        <v>21</v>
      </c>
      <c r="B88" s="1">
        <v>7.54571533203125</v>
      </c>
      <c r="C88" s="1">
        <v>6.74249267578125</v>
      </c>
      <c r="D88" s="1">
        <v>435.19</v>
      </c>
    </row>
    <row r="89" spans="1:4" x14ac:dyDescent="0.2">
      <c r="A89" t="s">
        <v>21</v>
      </c>
      <c r="B89" s="1">
        <v>7.5137939453125</v>
      </c>
      <c r="C89" s="1">
        <v>6.71881103515625</v>
      </c>
      <c r="D89" s="1">
        <v>437.548</v>
      </c>
    </row>
    <row r="90" spans="1:4" x14ac:dyDescent="0.2">
      <c r="A90" t="s">
        <v>21</v>
      </c>
      <c r="B90" s="1">
        <v>7.5018310546875</v>
      </c>
      <c r="C90" s="1">
        <v>6.6944580078125</v>
      </c>
      <c r="D90" s="1">
        <v>438.00200000000001</v>
      </c>
    </row>
    <row r="91" spans="1:4" x14ac:dyDescent="0.2">
      <c r="A91" t="s">
        <v>22</v>
      </c>
      <c r="B91" s="1">
        <v>160.51092529296801</v>
      </c>
      <c r="C91" s="1">
        <v>143.99133300781199</v>
      </c>
      <c r="D91">
        <v>10447.700000000001</v>
      </c>
    </row>
    <row r="92" spans="1:4" x14ac:dyDescent="0.2">
      <c r="A92" t="s">
        <v>22</v>
      </c>
      <c r="B92" s="1">
        <v>171.70654296875</v>
      </c>
      <c r="C92" s="1">
        <v>151.05340576171801</v>
      </c>
      <c r="D92">
        <v>11158.9</v>
      </c>
    </row>
    <row r="93" spans="1:4" x14ac:dyDescent="0.2">
      <c r="A93" t="s">
        <v>22</v>
      </c>
      <c r="B93" s="1">
        <v>161.42779541015599</v>
      </c>
      <c r="C93" s="1">
        <v>144.67486572265599</v>
      </c>
      <c r="D93">
        <v>10728.2</v>
      </c>
    </row>
    <row r="94" spans="1:4" x14ac:dyDescent="0.2">
      <c r="A94" t="s">
        <v>22</v>
      </c>
      <c r="B94" s="1">
        <v>156.62066650390599</v>
      </c>
      <c r="C94" s="1">
        <v>141.59747314453099</v>
      </c>
      <c r="D94">
        <v>10397.299999999999</v>
      </c>
    </row>
    <row r="95" spans="1:4" x14ac:dyDescent="0.2">
      <c r="A95" t="s">
        <v>22</v>
      </c>
      <c r="B95" s="1">
        <v>161.78210449218699</v>
      </c>
      <c r="C95" s="1">
        <v>146.20275878906199</v>
      </c>
      <c r="D95">
        <v>10808.4</v>
      </c>
    </row>
    <row r="96" spans="1:4" x14ac:dyDescent="0.2">
      <c r="A96" t="s">
        <v>22</v>
      </c>
      <c r="B96" s="1">
        <v>157.00396728515599</v>
      </c>
      <c r="C96" s="1">
        <v>142.02996826171801</v>
      </c>
      <c r="D96">
        <v>10376.6</v>
      </c>
    </row>
    <row r="97" spans="1:4" x14ac:dyDescent="0.2">
      <c r="A97" t="s">
        <v>22</v>
      </c>
      <c r="B97" s="1">
        <v>156.20300292968699</v>
      </c>
      <c r="C97" s="1">
        <v>141.2353515625</v>
      </c>
      <c r="D97">
        <v>10392.9</v>
      </c>
    </row>
    <row r="98" spans="1:4" x14ac:dyDescent="0.2">
      <c r="A98" t="s">
        <v>22</v>
      </c>
      <c r="B98" s="1">
        <v>156.66247558593699</v>
      </c>
      <c r="C98" s="1">
        <v>141.70330810546801</v>
      </c>
      <c r="D98">
        <v>10389.6</v>
      </c>
    </row>
    <row r="99" spans="1:4" x14ac:dyDescent="0.2">
      <c r="A99" t="s">
        <v>22</v>
      </c>
      <c r="B99" s="1">
        <v>157.175537109375</v>
      </c>
      <c r="C99" s="1">
        <v>142.13043212890599</v>
      </c>
      <c r="D99">
        <v>10408.9</v>
      </c>
    </row>
    <row r="100" spans="1:4" x14ac:dyDescent="0.2">
      <c r="A100" t="s">
        <v>22</v>
      </c>
      <c r="B100" s="1">
        <v>155.67071533203099</v>
      </c>
      <c r="C100" s="1">
        <v>140.64117431640599</v>
      </c>
      <c r="D100">
        <v>10414.5</v>
      </c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B07-3A09-1F4C-8B44-D6CFB2D107AA}">
  <dimension ref="A1:I120"/>
  <sheetViews>
    <sheetView workbookViewId="0">
      <selection activeCell="F25" sqref="F25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5" max="5" width="19.33203125" customWidth="1"/>
    <col min="6" max="6" width="24.5" customWidth="1"/>
    <col min="7" max="7" width="17.1640625" customWidth="1"/>
  </cols>
  <sheetData>
    <row r="1" spans="1:9" x14ac:dyDescent="0.2">
      <c r="A1" t="s">
        <v>14</v>
      </c>
      <c r="B1">
        <v>102.621765136718</v>
      </c>
      <c r="C1">
        <v>93.491027832031193</v>
      </c>
      <c r="D1">
        <v>5423.02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>
        <v>101.17193603515599</v>
      </c>
      <c r="C2">
        <v>92.4464111328125</v>
      </c>
      <c r="D2">
        <v>5234.25</v>
      </c>
      <c r="F2" t="str">
        <f>TRIM(A1)</f>
        <v>k-nucleotide</v>
      </c>
      <c r="G2" s="1">
        <f>(SUM(B1:B10)-SMALL(B1:B10,1)-LARGE(B1:B10,1))/8</f>
        <v>101.14928436279261</v>
      </c>
      <c r="H2" s="1">
        <f t="shared" ref="H2:I2" si="0">(SUM(C1:C10)-SMALL(C1:C10,1)-LARGE(C1:C10,1))/8</f>
        <v>92.307662963867159</v>
      </c>
      <c r="I2" s="1">
        <f t="shared" si="0"/>
        <v>5263.994999999999</v>
      </c>
    </row>
    <row r="3" spans="1:9" x14ac:dyDescent="0.2">
      <c r="A3" t="s">
        <v>14</v>
      </c>
      <c r="B3">
        <v>101.330444335937</v>
      </c>
      <c r="C3">
        <v>92.4442138671875</v>
      </c>
      <c r="D3">
        <v>5279.54</v>
      </c>
      <c r="F3" t="str">
        <f>TRIM(A11)</f>
        <v>pidigits</v>
      </c>
      <c r="G3" s="1">
        <f>(SUM(B11:B20)-SMALL(B11:B20,1)-LARGE(B11:B20,1))/8</f>
        <v>15.592712402343722</v>
      </c>
      <c r="H3" s="1">
        <f t="shared" ref="H3:I3" si="1">(SUM(C11:C20)-SMALL(C11:C20,1)-LARGE(C11:C20,1))/8</f>
        <v>13.8356018066406</v>
      </c>
      <c r="I3" s="1">
        <f t="shared" si="1"/>
        <v>1224.1962500000002</v>
      </c>
    </row>
    <row r="4" spans="1:9" x14ac:dyDescent="0.2">
      <c r="A4" t="s">
        <v>14</v>
      </c>
      <c r="B4">
        <v>100.16357421875</v>
      </c>
      <c r="C4">
        <v>91.4244384765625</v>
      </c>
      <c r="D4">
        <v>5199.83</v>
      </c>
      <c r="F4" t="str">
        <f>TRIM(A21)</f>
        <v>mandelbrot</v>
      </c>
      <c r="G4" s="1">
        <f>(SUM(B21:B30)-SMALL(B21:B30,1)-LARGE(B21:B30,1))/8</f>
        <v>82.597396850585909</v>
      </c>
      <c r="H4" s="1">
        <f t="shared" ref="H4:I4" si="2">(SUM(C21:C30)-SMALL(C21:C30,1)-LARGE(C21:C30,1))/8</f>
        <v>77.075408935546875</v>
      </c>
      <c r="I4" s="1">
        <f t="shared" si="2"/>
        <v>3842.4975000000004</v>
      </c>
    </row>
    <row r="5" spans="1:9" x14ac:dyDescent="0.2">
      <c r="A5" t="s">
        <v>14</v>
      </c>
      <c r="B5">
        <v>101.025634765625</v>
      </c>
      <c r="C5">
        <v>92.207946777343693</v>
      </c>
      <c r="D5">
        <v>5268.18</v>
      </c>
      <c r="F5" t="str">
        <f>TRIM(A31)</f>
        <v>n-body</v>
      </c>
      <c r="G5" s="1">
        <f>(SUM(B31:B40)-SMALL(B31:B40,1)-LARGE(B31:B40,1))/8</f>
        <v>53.883049011230462</v>
      </c>
      <c r="H5" s="1">
        <f t="shared" ref="H5:I5" si="3">(SUM(C31:C40)-SMALL(C31:C40,1)-LARGE(C31:C40,1))/8</f>
        <v>47.069076538085895</v>
      </c>
      <c r="I5" s="1">
        <f t="shared" si="3"/>
        <v>4771.1512499999999</v>
      </c>
    </row>
    <row r="6" spans="1:9" x14ac:dyDescent="0.2">
      <c r="A6" t="s">
        <v>14</v>
      </c>
      <c r="B6">
        <v>102.800231933593</v>
      </c>
      <c r="C6">
        <v>93.874755859375</v>
      </c>
      <c r="D6">
        <v>5326.35</v>
      </c>
      <c r="F6" t="str">
        <f>TRIM(A41)</f>
        <v>fannkuch-redux</v>
      </c>
      <c r="G6" s="1">
        <f>(SUM(B41:B50)-SMALL(B41:B50,1)-LARGE(B41:B50,1))/8</f>
        <v>304.08994293212834</v>
      </c>
      <c r="H6" s="1">
        <f t="shared" ref="H6:I6" si="4">(SUM(C41:C50)-SMALL(C41:C50,1)-LARGE(C41:C50,1))/8</f>
        <v>286.06455230712862</v>
      </c>
      <c r="I6" s="1">
        <f t="shared" si="4"/>
        <v>12603.4</v>
      </c>
    </row>
    <row r="7" spans="1:9" x14ac:dyDescent="0.2">
      <c r="A7" t="s">
        <v>14</v>
      </c>
      <c r="B7">
        <v>100.85009765625</v>
      </c>
      <c r="C7">
        <v>92.07763671875</v>
      </c>
      <c r="D7">
        <v>5253.88</v>
      </c>
      <c r="F7" t="str">
        <f>TRIM(A51)</f>
        <v>chameneos-redux</v>
      </c>
      <c r="G7" s="1">
        <f>(SUM(B51:B60)-SMALL(B51:B60,1)-LARGE(B51:B60,1))/8</f>
        <v>131.26515197753852</v>
      </c>
      <c r="H7" s="1">
        <f t="shared" ref="H7:I7" si="5">(SUM(C51:C60)-SMALL(C51:C60,1)-LARGE(C51:C60,1))/8</f>
        <v>122.74046325683562</v>
      </c>
      <c r="I7" s="1">
        <f t="shared" si="5"/>
        <v>5958.1624999999985</v>
      </c>
    </row>
    <row r="8" spans="1:9" x14ac:dyDescent="0.2">
      <c r="A8" t="s">
        <v>14</v>
      </c>
      <c r="B8">
        <v>100.350769042968</v>
      </c>
      <c r="C8">
        <v>91.573303222656193</v>
      </c>
      <c r="D8">
        <v>5229.9799999999996</v>
      </c>
      <c r="F8" t="str">
        <f>TRIM(A61)</f>
        <v>spectral-norm</v>
      </c>
      <c r="G8" s="1">
        <f>(SUM(B61:B70)-SMALL(B61:B70,1)-LARGE(B61:B70,1))/8</f>
        <v>14.131813049316374</v>
      </c>
      <c r="H8" s="1">
        <f t="shared" ref="H8:I8" si="6">(SUM(C61:C70)-SMALL(C61:C70,1)-LARGE(C61:C70,1))/8</f>
        <v>13.295829772949201</v>
      </c>
      <c r="I8" s="1">
        <f t="shared" si="6"/>
        <v>582.61587499999985</v>
      </c>
    </row>
    <row r="9" spans="1:9" x14ac:dyDescent="0.2">
      <c r="A9" t="s">
        <v>14</v>
      </c>
      <c r="B9">
        <v>99.222839355468693</v>
      </c>
      <c r="C9">
        <v>90.598327636718693</v>
      </c>
      <c r="D9">
        <v>5156.13</v>
      </c>
      <c r="F9" s="4" t="str">
        <f>TRIM(A71)</f>
        <v>fasta</v>
      </c>
      <c r="G9" s="1">
        <f>(SUM(B71:B80)-SMALL(B71:B80,1)-LARGE(B71:B80,1))/8</f>
        <v>44.465415954589808</v>
      </c>
      <c r="H9" s="1">
        <f t="shared" ref="H9:I9" si="7">(SUM(C71:C80)-SMALL(C71:C80,1)-LARGE(C71:C80,1))/8</f>
        <v>41.583229064941385</v>
      </c>
      <c r="I9" s="1">
        <f t="shared" si="7"/>
        <v>1963.165</v>
      </c>
    </row>
    <row r="10" spans="1:9" x14ac:dyDescent="0.2">
      <c r="A10" t="s">
        <v>14</v>
      </c>
      <c r="B10">
        <v>101.680053710937</v>
      </c>
      <c r="C10">
        <v>92.796325683593693</v>
      </c>
      <c r="D10">
        <v>5319.95</v>
      </c>
      <c r="F10" t="str">
        <f>TRIM(A81)</f>
        <v>binary-trees</v>
      </c>
      <c r="G10" s="1">
        <f>(SUM(B81:B90)-SMALL(B81:B90,1)-LARGE(B81:B90,1))/8</f>
        <v>174.21566009521439</v>
      </c>
      <c r="H10" s="1">
        <f t="shared" ref="H10:I10" si="8">(SUM(C81:C90)-SMALL(C81:C90,1)-LARGE(C81:C90,1))/8</f>
        <v>154.9704132080075</v>
      </c>
      <c r="I10" s="1">
        <f t="shared" si="8"/>
        <v>11267.350000000002</v>
      </c>
    </row>
    <row r="11" spans="1:9" x14ac:dyDescent="0.2">
      <c r="A11" t="s">
        <v>15</v>
      </c>
      <c r="B11">
        <v>15.8917236328125</v>
      </c>
      <c r="C11">
        <v>14.0560302734375</v>
      </c>
      <c r="D11" s="1">
        <v>1249.32</v>
      </c>
      <c r="F11" t="str">
        <f>TRIM(A91)</f>
        <v>reverse-complement</v>
      </c>
      <c r="G11" s="1">
        <f>(SUM(B91:B100)-SMALL(B91:B100,1)-LARGE(B91:B100,1))/8</f>
        <v>14.659782409667951</v>
      </c>
      <c r="H11" s="1">
        <f t="shared" ref="H11:I11" si="9">(SUM(C91:C100)-SMALL(C91:C100,1)-LARGE(C91:C100,1))/8</f>
        <v>12.991859436035138</v>
      </c>
      <c r="I11" s="1">
        <f t="shared" si="9"/>
        <v>994.18049999999994</v>
      </c>
    </row>
    <row r="12" spans="1:9" x14ac:dyDescent="0.2">
      <c r="A12" t="s">
        <v>15</v>
      </c>
      <c r="B12">
        <v>15.510986328125</v>
      </c>
      <c r="C12">
        <v>13.7721557617187</v>
      </c>
      <c r="D12" s="1">
        <v>1222.3</v>
      </c>
      <c r="G12" s="1"/>
      <c r="H12" s="1"/>
      <c r="I12" s="1"/>
    </row>
    <row r="13" spans="1:9" x14ac:dyDescent="0.2">
      <c r="A13" t="s">
        <v>15</v>
      </c>
      <c r="B13">
        <v>15.3798828125</v>
      </c>
      <c r="C13">
        <v>13.646728515625</v>
      </c>
      <c r="D13" s="1">
        <v>1213.33</v>
      </c>
      <c r="G13" s="1"/>
      <c r="H13" s="1"/>
      <c r="I13" s="1"/>
    </row>
    <row r="14" spans="1:9" x14ac:dyDescent="0.2">
      <c r="A14" t="s">
        <v>15</v>
      </c>
      <c r="B14">
        <v>15.4826049804687</v>
      </c>
      <c r="C14">
        <v>13.7258911132812</v>
      </c>
      <c r="D14" s="1">
        <v>1224.75</v>
      </c>
      <c r="G14" s="1"/>
      <c r="H14" s="1"/>
      <c r="I14" s="1"/>
    </row>
    <row r="15" spans="1:9" x14ac:dyDescent="0.2">
      <c r="A15" t="s">
        <v>15</v>
      </c>
      <c r="B15">
        <v>15.468994140625</v>
      </c>
      <c r="C15">
        <v>13.7122192382812</v>
      </c>
      <c r="D15">
        <v>1218.96</v>
      </c>
      <c r="G15" s="1"/>
      <c r="H15" s="1"/>
      <c r="I15" s="1"/>
    </row>
    <row r="16" spans="1:9" x14ac:dyDescent="0.2">
      <c r="A16" t="s">
        <v>15</v>
      </c>
      <c r="B16">
        <v>15.546630859375</v>
      </c>
      <c r="C16">
        <v>13.7777099609375</v>
      </c>
      <c r="D16" s="1">
        <v>1227.6199999999999</v>
      </c>
      <c r="G16" s="1"/>
      <c r="H16" s="1"/>
      <c r="I16" s="1"/>
    </row>
    <row r="17" spans="1:9" x14ac:dyDescent="0.2">
      <c r="A17" t="s">
        <v>15</v>
      </c>
      <c r="B17">
        <v>15.6608276367187</v>
      </c>
      <c r="C17">
        <v>13.9248657226562</v>
      </c>
      <c r="D17" s="1">
        <v>1222.79</v>
      </c>
      <c r="G17" s="1"/>
      <c r="H17" s="1"/>
      <c r="I17" s="1"/>
    </row>
    <row r="18" spans="1:9" x14ac:dyDescent="0.2">
      <c r="A18" t="s">
        <v>15</v>
      </c>
      <c r="B18">
        <v>15.7504272460937</v>
      </c>
      <c r="C18">
        <v>13.999755859375</v>
      </c>
      <c r="D18">
        <v>1223.5</v>
      </c>
      <c r="G18" s="1"/>
      <c r="H18" s="1"/>
      <c r="I18" s="1"/>
    </row>
    <row r="19" spans="1:9" x14ac:dyDescent="0.2">
      <c r="A19" t="s">
        <v>15</v>
      </c>
      <c r="B19">
        <v>15.671875</v>
      </c>
      <c r="C19">
        <v>13.916748046875</v>
      </c>
      <c r="D19" s="1">
        <v>1230.19</v>
      </c>
      <c r="G19" s="1"/>
      <c r="H19" s="1"/>
      <c r="I19" s="1"/>
    </row>
    <row r="20" spans="1:9" x14ac:dyDescent="0.2">
      <c r="A20" t="s">
        <v>15</v>
      </c>
      <c r="B20">
        <v>15.6493530273437</v>
      </c>
      <c r="C20">
        <v>13.85546875</v>
      </c>
      <c r="D20" s="1">
        <v>1223.46</v>
      </c>
      <c r="G20" s="1"/>
      <c r="H20" s="1"/>
      <c r="I20" s="1"/>
    </row>
    <row r="21" spans="1:9" x14ac:dyDescent="0.2">
      <c r="A21" t="s">
        <v>16</v>
      </c>
      <c r="B21">
        <v>82.753234863281193</v>
      </c>
      <c r="C21">
        <v>77.2149658203125</v>
      </c>
      <c r="D21">
        <v>3845.96</v>
      </c>
      <c r="G21" s="1"/>
      <c r="H21" s="1"/>
      <c r="I21" s="1"/>
    </row>
    <row r="22" spans="1:9" x14ac:dyDescent="0.2">
      <c r="A22" t="s">
        <v>16</v>
      </c>
      <c r="B22">
        <v>82.283264160156193</v>
      </c>
      <c r="C22">
        <v>76.7744140625</v>
      </c>
      <c r="D22">
        <v>3841.97</v>
      </c>
      <c r="G22" s="1"/>
      <c r="H22" s="1"/>
      <c r="I22" s="1"/>
    </row>
    <row r="23" spans="1:9" x14ac:dyDescent="0.2">
      <c r="A23" t="s">
        <v>16</v>
      </c>
      <c r="B23">
        <v>82.527282714843693</v>
      </c>
      <c r="C23">
        <v>77.012939453125</v>
      </c>
      <c r="D23">
        <v>3842.55</v>
      </c>
      <c r="G23" s="1"/>
      <c r="H23" s="1"/>
      <c r="I23" s="1"/>
    </row>
    <row r="24" spans="1:9" x14ac:dyDescent="0.2">
      <c r="A24" t="s">
        <v>16</v>
      </c>
      <c r="B24">
        <v>82.647216796875</v>
      </c>
      <c r="C24">
        <v>77.13330078125</v>
      </c>
      <c r="D24">
        <v>3840.02</v>
      </c>
      <c r="G24" s="1"/>
      <c r="H24" s="1"/>
      <c r="I24" s="1"/>
    </row>
    <row r="25" spans="1:9" x14ac:dyDescent="0.2">
      <c r="A25" t="s">
        <v>16</v>
      </c>
      <c r="B25">
        <v>82.597961425781193</v>
      </c>
      <c r="C25">
        <v>77.0723876953125</v>
      </c>
      <c r="D25">
        <v>3840.45</v>
      </c>
      <c r="G25" s="1"/>
      <c r="H25" s="1"/>
      <c r="I25" s="1"/>
    </row>
    <row r="26" spans="1:9" x14ac:dyDescent="0.2">
      <c r="A26" t="s">
        <v>16</v>
      </c>
      <c r="B26">
        <v>82.5411376953125</v>
      </c>
      <c r="C26">
        <v>77.0133056640625</v>
      </c>
      <c r="D26">
        <v>3844.82</v>
      </c>
      <c r="G26" s="1"/>
      <c r="H26" s="1"/>
      <c r="I26" s="1"/>
    </row>
    <row r="27" spans="1:9" x14ac:dyDescent="0.2">
      <c r="A27" t="s">
        <v>16</v>
      </c>
      <c r="B27">
        <v>82.7041015625</v>
      </c>
      <c r="C27">
        <v>77.17919921875</v>
      </c>
      <c r="D27">
        <v>3844.2</v>
      </c>
      <c r="G27" s="1"/>
      <c r="H27" s="1"/>
      <c r="I27" s="1"/>
    </row>
    <row r="28" spans="1:9" x14ac:dyDescent="0.2">
      <c r="A28" t="s">
        <v>16</v>
      </c>
      <c r="B28">
        <v>82.9210205078125</v>
      </c>
      <c r="C28">
        <v>77.400451660156193</v>
      </c>
      <c r="D28">
        <v>3849.83</v>
      </c>
      <c r="G28" s="1"/>
      <c r="H28" s="1"/>
      <c r="I28" s="1"/>
    </row>
    <row r="29" spans="1:9" x14ac:dyDescent="0.2">
      <c r="A29" t="s">
        <v>16</v>
      </c>
      <c r="B29">
        <v>82.5067138671875</v>
      </c>
      <c r="C29">
        <v>76.985595703125</v>
      </c>
      <c r="D29">
        <v>3840.01</v>
      </c>
      <c r="G29" s="1"/>
      <c r="H29" s="1"/>
      <c r="I29" s="1"/>
    </row>
    <row r="30" spans="1:9" x14ac:dyDescent="0.2">
      <c r="A30" t="s">
        <v>16</v>
      </c>
      <c r="B30">
        <v>82.501525878906193</v>
      </c>
      <c r="C30">
        <v>76.9915771484375</v>
      </c>
      <c r="D30">
        <v>3839.82</v>
      </c>
      <c r="G30" s="1"/>
      <c r="H30" s="1"/>
      <c r="I30" s="1"/>
    </row>
    <row r="31" spans="1:9" x14ac:dyDescent="0.2">
      <c r="A31" t="s">
        <v>17</v>
      </c>
      <c r="B31">
        <v>53.9503173828125</v>
      </c>
      <c r="C31">
        <v>47.0992431640625</v>
      </c>
      <c r="D31" s="1">
        <v>4781.04</v>
      </c>
      <c r="G31" s="1"/>
      <c r="H31" s="1"/>
      <c r="I31" s="1"/>
    </row>
    <row r="32" spans="1:9" x14ac:dyDescent="0.2">
      <c r="A32" t="s">
        <v>17</v>
      </c>
      <c r="B32">
        <v>53.8118286132812</v>
      </c>
      <c r="C32">
        <v>46.9849243164062</v>
      </c>
      <c r="D32">
        <v>4779.43</v>
      </c>
      <c r="G32" s="1"/>
      <c r="H32" s="1"/>
      <c r="I32" s="1"/>
    </row>
    <row r="33" spans="1:9" x14ac:dyDescent="0.2">
      <c r="A33" t="s">
        <v>17</v>
      </c>
      <c r="B33">
        <v>53.1503295898437</v>
      </c>
      <c r="C33">
        <v>46.3682250976562</v>
      </c>
      <c r="D33">
        <v>4744.5600000000004</v>
      </c>
      <c r="G33" s="1"/>
      <c r="H33" s="1"/>
      <c r="I33" s="1"/>
    </row>
    <row r="34" spans="1:9" x14ac:dyDescent="0.2">
      <c r="A34" t="s">
        <v>17</v>
      </c>
      <c r="B34">
        <v>53.7249755859375</v>
      </c>
      <c r="C34">
        <v>46.9091796875</v>
      </c>
      <c r="D34" s="1">
        <v>4772.8999999999996</v>
      </c>
      <c r="G34" s="1"/>
      <c r="H34" s="1"/>
      <c r="I34" s="1"/>
    </row>
    <row r="35" spans="1:9" x14ac:dyDescent="0.2">
      <c r="A35" t="s">
        <v>17</v>
      </c>
      <c r="B35">
        <v>53.502685546875</v>
      </c>
      <c r="C35">
        <v>46.7114868164062</v>
      </c>
      <c r="D35" s="1">
        <v>4759.6000000000004</v>
      </c>
      <c r="G35" s="1"/>
      <c r="H35" s="1"/>
      <c r="I35" s="1"/>
    </row>
    <row r="36" spans="1:9" x14ac:dyDescent="0.2">
      <c r="A36" t="s">
        <v>17</v>
      </c>
      <c r="B36">
        <v>53.95263671875</v>
      </c>
      <c r="C36">
        <v>47.1266479492187</v>
      </c>
      <c r="D36" s="1">
        <v>4769.37</v>
      </c>
      <c r="G36" s="1"/>
      <c r="H36" s="1"/>
      <c r="I36" s="1"/>
    </row>
    <row r="37" spans="1:9" x14ac:dyDescent="0.2">
      <c r="A37" t="s">
        <v>17</v>
      </c>
      <c r="B37">
        <v>54.1053466796875</v>
      </c>
      <c r="C37">
        <v>47.2962036132812</v>
      </c>
      <c r="D37" s="1">
        <v>4773.09</v>
      </c>
      <c r="G37" s="1"/>
      <c r="H37" s="1"/>
      <c r="I37" s="1"/>
    </row>
    <row r="38" spans="1:9" x14ac:dyDescent="0.2">
      <c r="A38" t="s">
        <v>17</v>
      </c>
      <c r="B38">
        <v>54.179443359375</v>
      </c>
      <c r="C38">
        <v>47.3893432617187</v>
      </c>
      <c r="D38" s="1">
        <v>4773.96</v>
      </c>
      <c r="G38" s="1"/>
      <c r="H38" s="1"/>
      <c r="I38" s="1"/>
    </row>
    <row r="39" spans="1:9" x14ac:dyDescent="0.2">
      <c r="A39" t="s">
        <v>17</v>
      </c>
      <c r="B39">
        <v>53.837158203125</v>
      </c>
      <c r="C39">
        <v>47.0355834960937</v>
      </c>
      <c r="D39" s="1">
        <v>4762.26</v>
      </c>
      <c r="G39" s="1"/>
      <c r="H39" s="1"/>
      <c r="I39" s="1"/>
    </row>
    <row r="40" spans="1:9" x14ac:dyDescent="0.2">
      <c r="A40" t="s">
        <v>17</v>
      </c>
      <c r="B40">
        <v>54.5728759765625</v>
      </c>
      <c r="C40">
        <v>47.7456665039062</v>
      </c>
      <c r="D40" s="1">
        <v>4778.6000000000004</v>
      </c>
      <c r="G40" s="1"/>
      <c r="H40" s="1"/>
      <c r="I40" s="1"/>
    </row>
    <row r="41" spans="1:9" x14ac:dyDescent="0.2">
      <c r="A41" t="s">
        <v>13</v>
      </c>
      <c r="B41">
        <v>306.55609130859301</v>
      </c>
      <c r="C41">
        <v>288.35314941406199</v>
      </c>
      <c r="D41">
        <v>12691.8</v>
      </c>
      <c r="G41" s="1"/>
      <c r="H41" s="1"/>
      <c r="I41" s="1"/>
    </row>
    <row r="42" spans="1:9" x14ac:dyDescent="0.2">
      <c r="A42" t="s">
        <v>13</v>
      </c>
      <c r="B42">
        <v>305.15472412109301</v>
      </c>
      <c r="C42">
        <v>287.05303955078102</v>
      </c>
      <c r="D42" s="1">
        <v>12627.3</v>
      </c>
      <c r="G42" s="1"/>
      <c r="H42" s="1"/>
      <c r="I42" s="1"/>
    </row>
    <row r="43" spans="1:9" x14ac:dyDescent="0.2">
      <c r="A43" t="s">
        <v>13</v>
      </c>
      <c r="B43">
        <v>304.24206542968699</v>
      </c>
      <c r="C43">
        <v>286.07995605468699</v>
      </c>
      <c r="D43" s="1">
        <v>12646.8</v>
      </c>
      <c r="G43" s="1"/>
      <c r="H43" s="1"/>
      <c r="I43" s="1"/>
    </row>
    <row r="44" spans="1:9" x14ac:dyDescent="0.2">
      <c r="A44" t="s">
        <v>13</v>
      </c>
      <c r="B44">
        <v>304.26257324218699</v>
      </c>
      <c r="C44">
        <v>286.19586181640602</v>
      </c>
      <c r="D44" s="1">
        <v>12615.5</v>
      </c>
      <c r="G44" s="1"/>
      <c r="H44" s="1"/>
      <c r="I44" s="1"/>
    </row>
    <row r="45" spans="1:9" x14ac:dyDescent="0.2">
      <c r="A45" t="s">
        <v>13</v>
      </c>
      <c r="B45">
        <v>303.50305175781199</v>
      </c>
      <c r="C45">
        <v>285.56866455078102</v>
      </c>
      <c r="D45" s="1">
        <v>12570.8</v>
      </c>
      <c r="G45" s="1"/>
      <c r="H45" s="1"/>
      <c r="I45" s="1"/>
    </row>
    <row r="46" spans="1:9" x14ac:dyDescent="0.2">
      <c r="A46" t="s">
        <v>13</v>
      </c>
      <c r="B46">
        <v>304.67736816406199</v>
      </c>
      <c r="C46">
        <v>286.74133300781199</v>
      </c>
      <c r="D46" s="1">
        <v>12573.4</v>
      </c>
      <c r="G46" s="1"/>
      <c r="H46" s="1"/>
      <c r="I46" s="1"/>
    </row>
    <row r="47" spans="1:9" x14ac:dyDescent="0.2">
      <c r="A47" t="s">
        <v>13</v>
      </c>
      <c r="B47">
        <v>303.27746582031199</v>
      </c>
      <c r="C47">
        <v>285.24249267578102</v>
      </c>
      <c r="D47" s="1">
        <v>12637.6</v>
      </c>
      <c r="G47" s="1"/>
      <c r="H47" s="1"/>
      <c r="I47" s="1"/>
    </row>
    <row r="48" spans="1:9" x14ac:dyDescent="0.2">
      <c r="A48" t="s">
        <v>13</v>
      </c>
      <c r="B48">
        <v>303.21673583984301</v>
      </c>
      <c r="C48">
        <v>285.36334228515602</v>
      </c>
      <c r="D48" s="1">
        <v>12499.5</v>
      </c>
      <c r="G48" s="1"/>
      <c r="H48" s="1"/>
      <c r="I48" s="1"/>
    </row>
    <row r="49" spans="1:9" x14ac:dyDescent="0.2">
      <c r="A49" t="s">
        <v>13</v>
      </c>
      <c r="B49">
        <v>298.9873046875</v>
      </c>
      <c r="C49">
        <v>281.16033935546801</v>
      </c>
      <c r="D49" s="1">
        <v>12487.2</v>
      </c>
      <c r="G49" s="1"/>
      <c r="H49" s="1"/>
      <c r="I49" s="1"/>
    </row>
    <row r="50" spans="1:9" x14ac:dyDescent="0.2">
      <c r="A50" t="s">
        <v>13</v>
      </c>
      <c r="B50">
        <v>304.38555908203102</v>
      </c>
      <c r="C50">
        <v>286.271728515625</v>
      </c>
      <c r="D50" s="1">
        <v>12656.3</v>
      </c>
      <c r="G50" s="1"/>
      <c r="H50" s="1"/>
      <c r="I50" s="1"/>
    </row>
    <row r="51" spans="1:9" x14ac:dyDescent="0.2">
      <c r="A51" t="s">
        <v>28</v>
      </c>
      <c r="B51">
        <v>131.31268310546801</v>
      </c>
      <c r="C51">
        <v>122.775024414062</v>
      </c>
      <c r="D51" s="1">
        <v>5955.53</v>
      </c>
      <c r="G51" s="1"/>
      <c r="H51" s="1"/>
      <c r="I51" s="1"/>
    </row>
    <row r="52" spans="1:9" x14ac:dyDescent="0.2">
      <c r="A52" t="s">
        <v>28</v>
      </c>
      <c r="B52">
        <v>131.19061279296801</v>
      </c>
      <c r="C52">
        <v>122.639343261718</v>
      </c>
      <c r="D52" s="1">
        <v>5970.18</v>
      </c>
      <c r="G52" s="1"/>
      <c r="H52" s="1"/>
      <c r="I52" s="1"/>
    </row>
    <row r="53" spans="1:9" x14ac:dyDescent="0.2">
      <c r="A53" t="s">
        <v>28</v>
      </c>
      <c r="B53">
        <v>130.26922607421801</v>
      </c>
      <c r="C53">
        <v>121.813720703125</v>
      </c>
      <c r="D53" s="1">
        <v>5919.68</v>
      </c>
      <c r="G53" s="1"/>
      <c r="H53" s="1"/>
      <c r="I53" s="1"/>
    </row>
    <row r="54" spans="1:9" x14ac:dyDescent="0.2">
      <c r="A54" t="s">
        <v>28</v>
      </c>
      <c r="B54">
        <v>131.27764892578099</v>
      </c>
      <c r="C54">
        <v>122.719421386718</v>
      </c>
      <c r="D54" s="1">
        <v>5972.52</v>
      </c>
      <c r="G54" s="1"/>
      <c r="H54" s="1"/>
      <c r="I54" s="1"/>
    </row>
    <row r="55" spans="1:9" x14ac:dyDescent="0.2">
      <c r="A55" t="s">
        <v>28</v>
      </c>
      <c r="B55">
        <v>129.92999267578099</v>
      </c>
      <c r="C55">
        <v>121.464050292968</v>
      </c>
      <c r="D55">
        <v>5930.65</v>
      </c>
      <c r="G55" s="1"/>
      <c r="H55" s="1"/>
      <c r="I55" s="1"/>
    </row>
    <row r="56" spans="1:9" x14ac:dyDescent="0.2">
      <c r="A56" t="s">
        <v>28</v>
      </c>
      <c r="B56">
        <v>132.90673828125</v>
      </c>
      <c r="C56">
        <v>124.29058837890599</v>
      </c>
      <c r="D56" s="1">
        <v>6028.08</v>
      </c>
      <c r="G56" s="1"/>
      <c r="H56" s="1"/>
      <c r="I56" s="1"/>
    </row>
    <row r="57" spans="1:9" x14ac:dyDescent="0.2">
      <c r="A57" t="s">
        <v>28</v>
      </c>
      <c r="B57">
        <v>131.55120849609301</v>
      </c>
      <c r="C57">
        <v>123.056396484375</v>
      </c>
      <c r="D57" s="1">
        <v>5940.95</v>
      </c>
      <c r="G57" s="1"/>
      <c r="H57" s="1"/>
      <c r="I57" s="1"/>
    </row>
    <row r="58" spans="1:9" x14ac:dyDescent="0.2">
      <c r="A58" t="s">
        <v>28</v>
      </c>
      <c r="B58">
        <v>131.49963378906199</v>
      </c>
      <c r="C58">
        <v>122.982543945312</v>
      </c>
      <c r="D58" s="1">
        <v>5949.49</v>
      </c>
      <c r="G58" s="1"/>
      <c r="H58" s="1"/>
      <c r="I58" s="1"/>
    </row>
    <row r="59" spans="1:9" x14ac:dyDescent="0.2">
      <c r="A59" t="s">
        <v>28</v>
      </c>
      <c r="B59">
        <v>131.99957275390599</v>
      </c>
      <c r="C59">
        <v>123.4443359375</v>
      </c>
      <c r="D59" s="1">
        <v>5977.16</v>
      </c>
      <c r="G59" s="1"/>
      <c r="H59" s="1"/>
      <c r="I59" s="1"/>
    </row>
    <row r="60" spans="1:9" x14ac:dyDescent="0.2">
      <c r="A60" t="s">
        <v>28</v>
      </c>
      <c r="B60">
        <v>131.02062988281199</v>
      </c>
      <c r="C60">
        <v>122.492919921875</v>
      </c>
      <c r="D60" s="1">
        <v>5968.82</v>
      </c>
      <c r="G60" s="1"/>
      <c r="H60" s="1"/>
      <c r="I60" s="1"/>
    </row>
    <row r="61" spans="1:9" x14ac:dyDescent="0.2">
      <c r="A61" t="s">
        <v>18</v>
      </c>
      <c r="B61">
        <v>14.0557861328125</v>
      </c>
      <c r="C61">
        <v>13.2332153320312</v>
      </c>
      <c r="D61">
        <v>578.18700000000001</v>
      </c>
      <c r="G61" s="1"/>
      <c r="H61" s="1"/>
      <c r="I61" s="1"/>
    </row>
    <row r="62" spans="1:9" x14ac:dyDescent="0.2">
      <c r="A62" t="s">
        <v>18</v>
      </c>
      <c r="B62">
        <v>14.2213745117187</v>
      </c>
      <c r="C62">
        <v>13.3732299804687</v>
      </c>
      <c r="D62">
        <v>581.18399999999997</v>
      </c>
      <c r="G62" s="1"/>
      <c r="H62" s="1"/>
      <c r="I62" s="1"/>
    </row>
    <row r="63" spans="1:9" x14ac:dyDescent="0.2">
      <c r="A63" t="s">
        <v>18</v>
      </c>
      <c r="B63">
        <v>14.2384033203125</v>
      </c>
      <c r="C63">
        <v>13.3921508789062</v>
      </c>
      <c r="D63">
        <v>591.01</v>
      </c>
      <c r="G63" s="1"/>
      <c r="H63" s="1"/>
      <c r="I63" s="1"/>
    </row>
    <row r="64" spans="1:9" x14ac:dyDescent="0.2">
      <c r="A64" t="s">
        <v>18</v>
      </c>
      <c r="B64">
        <v>14.1610107421875</v>
      </c>
      <c r="C64">
        <v>13.3280639648437</v>
      </c>
      <c r="D64">
        <v>583.83600000000001</v>
      </c>
      <c r="G64" s="1"/>
      <c r="H64" s="1"/>
      <c r="I64" s="1"/>
    </row>
    <row r="65" spans="1:9" x14ac:dyDescent="0.2">
      <c r="A65" t="s">
        <v>18</v>
      </c>
      <c r="B65">
        <v>14.0724487304687</v>
      </c>
      <c r="C65">
        <v>13.2377319335937</v>
      </c>
      <c r="D65">
        <v>574.56200000000001</v>
      </c>
      <c r="G65" s="1"/>
      <c r="H65" s="1"/>
      <c r="I65" s="1"/>
    </row>
    <row r="66" spans="1:9" x14ac:dyDescent="0.2">
      <c r="A66" t="s">
        <v>18</v>
      </c>
      <c r="B66">
        <v>14.1173095703125</v>
      </c>
      <c r="C66">
        <v>13.296875</v>
      </c>
      <c r="D66">
        <v>584.45699999999999</v>
      </c>
      <c r="G66" s="1"/>
      <c r="H66" s="1"/>
      <c r="I66" s="1"/>
    </row>
    <row r="67" spans="1:9" x14ac:dyDescent="0.2">
      <c r="A67" t="s">
        <v>18</v>
      </c>
      <c r="B67">
        <v>14.1638793945312</v>
      </c>
      <c r="C67">
        <v>13.3204345703125</v>
      </c>
      <c r="D67">
        <v>583.25800000000004</v>
      </c>
      <c r="G67" s="1"/>
      <c r="H67" s="1"/>
      <c r="I67" s="1"/>
    </row>
    <row r="68" spans="1:9" x14ac:dyDescent="0.2">
      <c r="A68" t="s">
        <v>18</v>
      </c>
      <c r="B68">
        <v>14.094482421875</v>
      </c>
      <c r="C68">
        <v>13.262939453125</v>
      </c>
      <c r="D68">
        <v>584.62800000000004</v>
      </c>
      <c r="G68" s="1"/>
      <c r="H68" s="1"/>
      <c r="I68" s="1"/>
    </row>
    <row r="69" spans="1:9" x14ac:dyDescent="0.2">
      <c r="A69" t="s">
        <v>18</v>
      </c>
      <c r="B69">
        <v>14.0907592773437</v>
      </c>
      <c r="C69">
        <v>13.248779296875</v>
      </c>
      <c r="D69">
        <v>578.52599999999995</v>
      </c>
      <c r="G69" s="1"/>
      <c r="H69" s="1"/>
      <c r="I69" s="1"/>
    </row>
    <row r="70" spans="1:9" x14ac:dyDescent="0.2">
      <c r="A70" t="s">
        <v>18</v>
      </c>
      <c r="B70">
        <v>14.1332397460937</v>
      </c>
      <c r="C70">
        <v>13.298583984375</v>
      </c>
      <c r="D70">
        <v>586.851</v>
      </c>
      <c r="G70" s="1"/>
      <c r="H70" s="1"/>
      <c r="I70" s="1"/>
    </row>
    <row r="71" spans="1:9" x14ac:dyDescent="0.2">
      <c r="A71" t="s">
        <v>19</v>
      </c>
      <c r="B71">
        <v>43.0681762695312</v>
      </c>
      <c r="C71">
        <v>40.2618408203125</v>
      </c>
      <c r="D71">
        <v>1906.83</v>
      </c>
      <c r="G71" s="1"/>
      <c r="H71" s="1"/>
      <c r="I71" s="1"/>
    </row>
    <row r="72" spans="1:9" x14ac:dyDescent="0.2">
      <c r="A72" t="s">
        <v>19</v>
      </c>
      <c r="B72">
        <v>41.337890625</v>
      </c>
      <c r="C72">
        <v>38.6728515625</v>
      </c>
      <c r="D72">
        <v>1818.76</v>
      </c>
      <c r="G72" s="1"/>
      <c r="H72" s="1"/>
      <c r="I72" s="1"/>
    </row>
    <row r="73" spans="1:9" x14ac:dyDescent="0.2">
      <c r="A73" t="s">
        <v>19</v>
      </c>
      <c r="B73">
        <v>44.3953247070312</v>
      </c>
      <c r="C73">
        <v>41.5422973632812</v>
      </c>
      <c r="D73">
        <v>1944.78</v>
      </c>
      <c r="G73" s="1"/>
      <c r="H73" s="1"/>
      <c r="I73" s="1"/>
    </row>
    <row r="74" spans="1:9" x14ac:dyDescent="0.2">
      <c r="A74" t="s">
        <v>19</v>
      </c>
      <c r="B74">
        <v>45.1163330078125</v>
      </c>
      <c r="C74">
        <v>42.193359375</v>
      </c>
      <c r="D74">
        <v>1994.15</v>
      </c>
      <c r="G74" s="1"/>
      <c r="H74" s="1"/>
      <c r="I74" s="1"/>
    </row>
    <row r="75" spans="1:9" x14ac:dyDescent="0.2">
      <c r="A75" t="s">
        <v>19</v>
      </c>
      <c r="B75">
        <v>45.5394287109375</v>
      </c>
      <c r="C75">
        <v>42.5944213867187</v>
      </c>
      <c r="D75">
        <v>2002.21</v>
      </c>
      <c r="G75" s="1"/>
      <c r="H75" s="1"/>
      <c r="I75" s="1"/>
    </row>
    <row r="76" spans="1:9" x14ac:dyDescent="0.2">
      <c r="A76" t="s">
        <v>19</v>
      </c>
      <c r="B76">
        <v>47.5855712890625</v>
      </c>
      <c r="C76">
        <v>44.4955444335937</v>
      </c>
      <c r="D76">
        <v>2114.12</v>
      </c>
      <c r="G76" s="1"/>
      <c r="H76" s="1"/>
      <c r="I76" s="1"/>
    </row>
    <row r="77" spans="1:9" x14ac:dyDescent="0.2">
      <c r="A77" t="s">
        <v>19</v>
      </c>
      <c r="B77">
        <v>43.8464965820312</v>
      </c>
      <c r="C77">
        <v>41.0172119140625</v>
      </c>
      <c r="D77">
        <v>1927.25</v>
      </c>
      <c r="G77" s="1"/>
      <c r="H77" s="1"/>
      <c r="I77" s="1"/>
    </row>
    <row r="78" spans="1:9" x14ac:dyDescent="0.2">
      <c r="A78" t="s">
        <v>19</v>
      </c>
      <c r="B78">
        <v>46.40576171875</v>
      </c>
      <c r="C78">
        <v>43.403076171875</v>
      </c>
      <c r="D78">
        <v>2041.73</v>
      </c>
      <c r="G78" s="1"/>
      <c r="H78" s="1"/>
      <c r="I78" s="1"/>
    </row>
    <row r="79" spans="1:9" x14ac:dyDescent="0.2">
      <c r="A79" t="s">
        <v>19</v>
      </c>
      <c r="B79">
        <v>42.2882690429687</v>
      </c>
      <c r="C79">
        <v>39.5328369140625</v>
      </c>
      <c r="D79">
        <v>1872.96</v>
      </c>
      <c r="G79" s="1"/>
      <c r="H79" s="1"/>
      <c r="I79" s="1"/>
    </row>
    <row r="80" spans="1:9" x14ac:dyDescent="0.2">
      <c r="A80" t="s">
        <v>19</v>
      </c>
      <c r="B80">
        <v>45.0635375976562</v>
      </c>
      <c r="C80">
        <v>42.1207885742187</v>
      </c>
      <c r="D80">
        <v>2015.41</v>
      </c>
      <c r="G80" s="1"/>
      <c r="H80" s="1"/>
      <c r="I80" s="1"/>
    </row>
    <row r="81" spans="1:9" x14ac:dyDescent="0.2">
      <c r="A81" t="s">
        <v>20</v>
      </c>
      <c r="B81">
        <v>196.89727783203099</v>
      </c>
      <c r="C81">
        <v>176.48431396484301</v>
      </c>
      <c r="D81" s="1">
        <v>11693.9</v>
      </c>
      <c r="G81" s="1"/>
      <c r="H81" s="1"/>
      <c r="I81" s="1"/>
    </row>
    <row r="82" spans="1:9" x14ac:dyDescent="0.2">
      <c r="A82" t="s">
        <v>20</v>
      </c>
      <c r="B82">
        <v>180.99761962890599</v>
      </c>
      <c r="C82">
        <v>161.24285888671801</v>
      </c>
      <c r="D82">
        <v>11447.2</v>
      </c>
      <c r="G82" s="1"/>
      <c r="H82" s="1"/>
      <c r="I82" s="1"/>
    </row>
    <row r="83" spans="1:9" x14ac:dyDescent="0.2">
      <c r="A83" t="s">
        <v>20</v>
      </c>
      <c r="B83">
        <v>174.81927490234301</v>
      </c>
      <c r="C83">
        <v>155.55712890625</v>
      </c>
      <c r="D83">
        <v>11333.1</v>
      </c>
      <c r="G83" s="1"/>
      <c r="H83" s="1"/>
      <c r="I83" s="1"/>
    </row>
    <row r="84" spans="1:9" x14ac:dyDescent="0.2">
      <c r="A84" t="s">
        <v>20</v>
      </c>
      <c r="B84">
        <v>168.640625</v>
      </c>
      <c r="C84">
        <v>149.97344970703099</v>
      </c>
      <c r="D84">
        <v>10968.9</v>
      </c>
      <c r="G84" s="1"/>
      <c r="H84" s="1"/>
      <c r="I84" s="1"/>
    </row>
    <row r="85" spans="1:9" x14ac:dyDescent="0.2">
      <c r="A85" t="s">
        <v>20</v>
      </c>
      <c r="B85">
        <v>174.24694824218699</v>
      </c>
      <c r="C85">
        <v>154.901123046875</v>
      </c>
      <c r="D85">
        <v>11329</v>
      </c>
      <c r="G85" s="1"/>
      <c r="H85" s="1"/>
      <c r="I85" s="1"/>
    </row>
    <row r="86" spans="1:9" x14ac:dyDescent="0.2">
      <c r="A86" t="s">
        <v>20</v>
      </c>
      <c r="B86">
        <v>174.12432861328099</v>
      </c>
      <c r="C86">
        <v>154.89306640625</v>
      </c>
      <c r="D86">
        <v>11230.2</v>
      </c>
      <c r="G86" s="1"/>
      <c r="H86" s="1"/>
      <c r="I86" s="1"/>
    </row>
    <row r="87" spans="1:9" x14ac:dyDescent="0.2">
      <c r="A87" t="s">
        <v>20</v>
      </c>
      <c r="B87">
        <v>170.38806152343699</v>
      </c>
      <c r="C87">
        <v>151.526611328125</v>
      </c>
      <c r="D87">
        <v>11061.4</v>
      </c>
      <c r="G87" s="1"/>
      <c r="H87" s="1"/>
      <c r="I87" s="1"/>
    </row>
    <row r="88" spans="1:9" x14ac:dyDescent="0.2">
      <c r="A88" t="s">
        <v>20</v>
      </c>
      <c r="B88">
        <v>171.19396972656199</v>
      </c>
      <c r="C88">
        <v>152.31945800781199</v>
      </c>
      <c r="D88">
        <v>11077.8</v>
      </c>
      <c r="G88" s="1"/>
      <c r="H88" s="1"/>
      <c r="I88" s="1"/>
    </row>
    <row r="89" spans="1:9" x14ac:dyDescent="0.2">
      <c r="A89" t="s">
        <v>20</v>
      </c>
      <c r="B89">
        <v>173.80218505859301</v>
      </c>
      <c r="C89">
        <v>154.42962646484301</v>
      </c>
      <c r="D89">
        <v>11371.1</v>
      </c>
      <c r="G89" s="1"/>
      <c r="H89" s="1"/>
      <c r="I89" s="1"/>
    </row>
    <row r="90" spans="1:9" x14ac:dyDescent="0.2">
      <c r="A90" t="s">
        <v>20</v>
      </c>
      <c r="B90">
        <v>174.15289306640599</v>
      </c>
      <c r="C90">
        <v>154.89343261718699</v>
      </c>
      <c r="D90">
        <v>11289</v>
      </c>
      <c r="G90" s="1"/>
      <c r="H90" s="1"/>
      <c r="I90" s="1"/>
    </row>
    <row r="91" spans="1:9" x14ac:dyDescent="0.2">
      <c r="A91" t="s">
        <v>21</v>
      </c>
      <c r="B91">
        <v>14.8253173828125</v>
      </c>
      <c r="C91">
        <v>13.14892578125</v>
      </c>
      <c r="D91">
        <v>990.75199999999995</v>
      </c>
    </row>
    <row r="92" spans="1:9" x14ac:dyDescent="0.2">
      <c r="A92" t="s">
        <v>21</v>
      </c>
      <c r="B92">
        <v>14.6110229492187</v>
      </c>
      <c r="C92">
        <v>12.9605102539062</v>
      </c>
      <c r="D92">
        <v>983.70899999999995</v>
      </c>
    </row>
    <row r="93" spans="1:9" x14ac:dyDescent="0.2">
      <c r="A93" t="s">
        <v>21</v>
      </c>
      <c r="B93">
        <v>14.768798828125</v>
      </c>
      <c r="C93">
        <v>13.0904541015625</v>
      </c>
      <c r="D93">
        <v>1005.21</v>
      </c>
    </row>
    <row r="94" spans="1:9" x14ac:dyDescent="0.2">
      <c r="A94" t="s">
        <v>21</v>
      </c>
      <c r="B94">
        <v>14.63916015625</v>
      </c>
      <c r="C94">
        <v>12.97412109375</v>
      </c>
      <c r="D94">
        <v>991.81600000000003</v>
      </c>
    </row>
    <row r="95" spans="1:9" x14ac:dyDescent="0.2">
      <c r="A95" t="s">
        <v>21</v>
      </c>
      <c r="B95">
        <v>14.6239624023437</v>
      </c>
      <c r="C95">
        <v>12.9612426757812</v>
      </c>
      <c r="D95">
        <v>991.93600000000004</v>
      </c>
    </row>
    <row r="96" spans="1:9" x14ac:dyDescent="0.2">
      <c r="A96" t="s">
        <v>21</v>
      </c>
      <c r="B96">
        <v>14.6103515625</v>
      </c>
      <c r="C96">
        <v>12.9375</v>
      </c>
      <c r="D96">
        <v>993.60199999999998</v>
      </c>
    </row>
    <row r="97" spans="1:4" x14ac:dyDescent="0.2">
      <c r="A97" t="s">
        <v>21</v>
      </c>
      <c r="B97">
        <v>14.5189819335937</v>
      </c>
      <c r="C97">
        <v>12.8648681640625</v>
      </c>
      <c r="D97">
        <v>992.673</v>
      </c>
    </row>
    <row r="98" spans="1:4" x14ac:dyDescent="0.2">
      <c r="A98" t="s">
        <v>21</v>
      </c>
      <c r="B98">
        <v>14.6113891601562</v>
      </c>
      <c r="C98">
        <v>12.94775390625</v>
      </c>
      <c r="D98">
        <v>994.96500000000003</v>
      </c>
    </row>
    <row r="99" spans="1:4" x14ac:dyDescent="0.2">
      <c r="A99" t="s">
        <v>21</v>
      </c>
      <c r="B99">
        <v>14.5882568359375</v>
      </c>
      <c r="C99">
        <v>12.9143676757812</v>
      </c>
      <c r="D99">
        <v>992.49</v>
      </c>
    </row>
    <row r="100" spans="1:4" x14ac:dyDescent="0.2">
      <c r="A100" t="s">
        <v>21</v>
      </c>
      <c r="B100">
        <v>15.090576171875</v>
      </c>
      <c r="C100">
        <v>13.3925170898437</v>
      </c>
      <c r="D100">
        <v>1026.23</v>
      </c>
    </row>
    <row r="101" spans="1:4" x14ac:dyDescent="0.2">
      <c r="A101" t="s">
        <v>29</v>
      </c>
      <c r="B101">
        <v>5485.47509765625</v>
      </c>
      <c r="C101">
        <v>4882.02197265625</v>
      </c>
      <c r="D101">
        <v>388521</v>
      </c>
    </row>
    <row r="102" spans="1:4" x14ac:dyDescent="0.2">
      <c r="A102" t="s">
        <v>29</v>
      </c>
      <c r="B102">
        <v>5457.8533935546802</v>
      </c>
      <c r="C102">
        <v>4856.9613037109302</v>
      </c>
      <c r="D102">
        <v>386514</v>
      </c>
    </row>
    <row r="103" spans="1:4" x14ac:dyDescent="0.2">
      <c r="A103" t="s">
        <v>29</v>
      </c>
      <c r="B103">
        <v>5473.6414184570303</v>
      </c>
      <c r="C103">
        <v>4866.8528442382803</v>
      </c>
      <c r="D103">
        <v>390189</v>
      </c>
    </row>
    <row r="104" spans="1:4" x14ac:dyDescent="0.2">
      <c r="A104" t="s">
        <v>29</v>
      </c>
      <c r="B104">
        <v>5417.2062988281205</v>
      </c>
      <c r="C104">
        <v>4822.8050537109302</v>
      </c>
      <c r="D104">
        <v>381716</v>
      </c>
    </row>
    <row r="105" spans="1:4" x14ac:dyDescent="0.2">
      <c r="A105" t="s">
        <v>29</v>
      </c>
      <c r="B105">
        <v>5574.4036254882803</v>
      </c>
      <c r="C105">
        <v>4959.7463378906205</v>
      </c>
      <c r="D105">
        <v>395677</v>
      </c>
    </row>
    <row r="106" spans="1:4" x14ac:dyDescent="0.2">
      <c r="A106" t="s">
        <v>29</v>
      </c>
      <c r="B106">
        <v>5588.3943481445303</v>
      </c>
      <c r="C106">
        <v>4973.2463989257803</v>
      </c>
      <c r="D106">
        <v>395804</v>
      </c>
    </row>
    <row r="107" spans="1:4" x14ac:dyDescent="0.2">
      <c r="A107" t="s">
        <v>29</v>
      </c>
      <c r="B107">
        <v>5668.9633178710901</v>
      </c>
      <c r="C107">
        <v>5044.5289916992097</v>
      </c>
      <c r="D107">
        <v>402587</v>
      </c>
    </row>
    <row r="108" spans="1:4" x14ac:dyDescent="0.2">
      <c r="A108" t="s">
        <v>29</v>
      </c>
      <c r="B108">
        <v>5607.0919799804597</v>
      </c>
      <c r="C108">
        <v>4990.15966796875</v>
      </c>
      <c r="D108">
        <v>396996</v>
      </c>
    </row>
    <row r="109" spans="1:4" x14ac:dyDescent="0.2">
      <c r="A109" t="s">
        <v>29</v>
      </c>
      <c r="B109">
        <v>5415.7920532226499</v>
      </c>
      <c r="C109">
        <v>4824.3923339843705</v>
      </c>
      <c r="D109">
        <v>379963</v>
      </c>
    </row>
    <row r="110" spans="1:4" x14ac:dyDescent="0.2">
      <c r="A110" t="s">
        <v>29</v>
      </c>
      <c r="B110">
        <v>5572.8013305663999</v>
      </c>
      <c r="C110">
        <v>4951.0827026367097</v>
      </c>
      <c r="D110">
        <v>400373</v>
      </c>
    </row>
    <row r="111" spans="1:4" x14ac:dyDescent="0.2">
      <c r="A111" t="s">
        <v>22</v>
      </c>
      <c r="B111">
        <v>224.7451171875</v>
      </c>
      <c r="C111">
        <v>211.00036621093699</v>
      </c>
      <c r="D111">
        <v>9260.18</v>
      </c>
    </row>
    <row r="112" spans="1:4" x14ac:dyDescent="0.2">
      <c r="A112" t="s">
        <v>22</v>
      </c>
      <c r="B112">
        <v>231.58557128906199</v>
      </c>
      <c r="C112">
        <v>217.37823486328099</v>
      </c>
      <c r="D112">
        <v>9621.7999999999993</v>
      </c>
    </row>
    <row r="113" spans="1:4" x14ac:dyDescent="0.2">
      <c r="A113" t="s">
        <v>22</v>
      </c>
      <c r="B113">
        <v>223.89599609375</v>
      </c>
      <c r="C113">
        <v>210.38287353515599</v>
      </c>
      <c r="D113">
        <v>9119.64</v>
      </c>
    </row>
    <row r="114" spans="1:4" x14ac:dyDescent="0.2">
      <c r="A114" t="s">
        <v>22</v>
      </c>
      <c r="B114">
        <v>206.59674072265599</v>
      </c>
      <c r="C114">
        <v>194.29681396484301</v>
      </c>
      <c r="D114">
        <v>8288.3799999999992</v>
      </c>
    </row>
    <row r="115" spans="1:4" x14ac:dyDescent="0.2">
      <c r="A115" t="s">
        <v>22</v>
      </c>
      <c r="B115">
        <v>238.98193359375</v>
      </c>
      <c r="C115">
        <v>224.29510498046801</v>
      </c>
      <c r="D115">
        <v>9958.2099999999991</v>
      </c>
    </row>
    <row r="116" spans="1:4" x14ac:dyDescent="0.2">
      <c r="A116" t="s">
        <v>22</v>
      </c>
      <c r="B116">
        <v>231.54290771484301</v>
      </c>
      <c r="C116">
        <v>217.229248046875</v>
      </c>
      <c r="D116">
        <v>9680.94</v>
      </c>
    </row>
    <row r="117" spans="1:4" x14ac:dyDescent="0.2">
      <c r="A117" t="s">
        <v>22</v>
      </c>
      <c r="B117">
        <v>231.88757324218699</v>
      </c>
      <c r="C117">
        <v>217.69818115234301</v>
      </c>
      <c r="D117">
        <v>9591.4699999999993</v>
      </c>
    </row>
    <row r="118" spans="1:4" x14ac:dyDescent="0.2">
      <c r="A118" t="s">
        <v>22</v>
      </c>
      <c r="B118">
        <v>218.081787109375</v>
      </c>
      <c r="C118">
        <v>204.962890625</v>
      </c>
      <c r="D118">
        <v>8840.02</v>
      </c>
    </row>
    <row r="119" spans="1:4" x14ac:dyDescent="0.2">
      <c r="A119" t="s">
        <v>22</v>
      </c>
      <c r="B119">
        <v>228.71911621093699</v>
      </c>
      <c r="C119">
        <v>214.75457763671801</v>
      </c>
      <c r="D119">
        <v>9436.43</v>
      </c>
    </row>
    <row r="120" spans="1:4" x14ac:dyDescent="0.2">
      <c r="A120" t="s">
        <v>22</v>
      </c>
      <c r="B120">
        <v>215.733154296875</v>
      </c>
      <c r="C120">
        <v>202.92590332031199</v>
      </c>
      <c r="D120">
        <v>8636.0400000000009</v>
      </c>
    </row>
  </sheetData>
  <sortState xmlns:xlrd2="http://schemas.microsoft.com/office/spreadsheetml/2017/richdata2" ref="A1:D90">
    <sortCondition ref="A1:A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C64F-2B67-6A4A-BDBD-39F66BB3CBD5}">
  <dimension ref="A1:I100"/>
  <sheetViews>
    <sheetView workbookViewId="0">
      <selection activeCell="H22" sqref="H22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>
        <v>6.57666015625</v>
      </c>
      <c r="C1">
        <v>4.35076904296875</v>
      </c>
      <c r="D1" s="1">
        <v>1495.84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>
        <v>3.31964111328125</v>
      </c>
      <c r="C2">
        <v>2.93743896484375</v>
      </c>
      <c r="D2">
        <v>234.60400000000001</v>
      </c>
      <c r="F2" t="str">
        <f>TRIM(A1)</f>
        <v>k-nucleotide</v>
      </c>
      <c r="G2" s="1">
        <f>(SUM(B1:B10)-SMALL(B1:B10,1)-LARGE(B1:B10,1))/8</f>
        <v>3.3070220947265625</v>
      </c>
      <c r="H2" s="1">
        <f t="shared" ref="H2:I2" si="0">(SUM(C1:C10)-SMALL(C1:C10,1)-LARGE(C1:C10,1))/8</f>
        <v>2.9345321655273438</v>
      </c>
      <c r="I2" s="1">
        <f t="shared" si="0"/>
        <v>231.33599999999993</v>
      </c>
    </row>
    <row r="3" spans="1:9" x14ac:dyDescent="0.2">
      <c r="A3" t="s">
        <v>14</v>
      </c>
      <c r="B3">
        <v>3.3055419921875</v>
      </c>
      <c r="C3">
        <v>2.93145751953125</v>
      </c>
      <c r="D3" s="1">
        <v>230.68700000000001</v>
      </c>
      <c r="F3" t="str">
        <f>TRIM(A11)</f>
        <v>pidigits</v>
      </c>
      <c r="G3" s="1">
        <f>(SUM(B11:B20)-SMALL(B11:B20,1)-LARGE(B11:B20,1))/8</f>
        <v>3.4477005004882812</v>
      </c>
      <c r="H3" s="1">
        <f t="shared" ref="H3:I3" si="1">(SUM(C11:C20)-SMALL(C11:C20,1)-LARGE(C11:C20,1))/8</f>
        <v>3.060455322265625</v>
      </c>
      <c r="I3" s="1">
        <f t="shared" si="1"/>
        <v>239.64237499999993</v>
      </c>
    </row>
    <row r="4" spans="1:9" x14ac:dyDescent="0.2">
      <c r="A4" t="s">
        <v>14</v>
      </c>
      <c r="B4">
        <v>3.31793212890625</v>
      </c>
      <c r="C4">
        <v>2.94903564453125</v>
      </c>
      <c r="D4" s="1">
        <v>232.285</v>
      </c>
      <c r="F4" t="str">
        <f>TRIM(A21)</f>
        <v>mandelbrot</v>
      </c>
      <c r="G4" s="1">
        <f>(SUM(B21:B30)-SMALL(B21:B30,1)-LARGE(B21:B30,1))/8</f>
        <v>2.8425445556640625</v>
      </c>
      <c r="H4" s="1">
        <f t="shared" ref="H4:I4" si="2">(SUM(C21:C30)-SMALL(C21:C30,1)-LARGE(C21:C30,1))/8</f>
        <v>2.5218734741210938</v>
      </c>
      <c r="I4" s="1">
        <f t="shared" si="2"/>
        <v>197.84750000000003</v>
      </c>
    </row>
    <row r="5" spans="1:9" x14ac:dyDescent="0.2">
      <c r="A5" t="s">
        <v>14</v>
      </c>
      <c r="B5">
        <v>3.28875732421875</v>
      </c>
      <c r="C5">
        <v>2.9229736328125</v>
      </c>
      <c r="D5">
        <v>230.07</v>
      </c>
      <c r="F5" t="str">
        <f>TRIM(A31)</f>
        <v>n-body</v>
      </c>
      <c r="G5" s="1">
        <f>(SUM(B31:B40)-SMALL(B31:B40,1)-LARGE(B31:B40,1))/8</f>
        <v>2.7509384155273438</v>
      </c>
      <c r="H5" s="1">
        <f t="shared" ref="H5:I5" si="3">(SUM(C31:C40)-SMALL(C31:C40,1)-LARGE(C31:C40,1))/8</f>
        <v>2.4421768188476562</v>
      </c>
      <c r="I5" s="1">
        <f t="shared" si="3"/>
        <v>190.44762499999999</v>
      </c>
    </row>
    <row r="6" spans="1:9" x14ac:dyDescent="0.2">
      <c r="A6" t="s">
        <v>14</v>
      </c>
      <c r="B6">
        <v>3.3138427734375</v>
      </c>
      <c r="C6">
        <v>2.9468994140625</v>
      </c>
      <c r="D6" s="1">
        <v>231.98599999999999</v>
      </c>
      <c r="F6" t="str">
        <f>TRIM(A41)</f>
        <v>fannkuch-redux</v>
      </c>
      <c r="G6" s="1">
        <f>(SUM(B41:B50)-SMALL(B41:B50,1)-LARGE(B41:B50,1))/8</f>
        <v>2.6426162719726562</v>
      </c>
      <c r="H6" s="1">
        <f t="shared" ref="H6:I6" si="4">(SUM(C41:C50)-SMALL(C41:C50,1)-LARGE(C41:C50,1))/8</f>
        <v>2.3460617065429688</v>
      </c>
      <c r="I6" s="1">
        <f t="shared" si="4"/>
        <v>182.01824999999997</v>
      </c>
    </row>
    <row r="7" spans="1:9" x14ac:dyDescent="0.2">
      <c r="A7" t="s">
        <v>14</v>
      </c>
      <c r="B7">
        <v>3.33575439453125</v>
      </c>
      <c r="C7">
        <v>2.95025634765625</v>
      </c>
      <c r="D7" s="1">
        <v>229.98099999999999</v>
      </c>
      <c r="F7" t="str">
        <f>TRIM(A51)</f>
        <v>spectral-norm</v>
      </c>
      <c r="G7" s="1">
        <f>(SUM(B51:B60)-SMALL(B51:B60,1)-LARGE(B51:B60,1))/8</f>
        <v>44.829521179199183</v>
      </c>
      <c r="H7" s="1">
        <f t="shared" ref="H7:I7" si="5">(SUM(C51:C60)-SMALL(C51:C60,1)-LARGE(C51:C60,1))/8</f>
        <v>39.914115905761683</v>
      </c>
      <c r="I7" s="1">
        <f t="shared" si="5"/>
        <v>3394.2487499999993</v>
      </c>
    </row>
    <row r="8" spans="1:9" x14ac:dyDescent="0.2">
      <c r="A8" t="s">
        <v>14</v>
      </c>
      <c r="B8">
        <v>3.31329345703125</v>
      </c>
      <c r="C8">
        <v>2.93890380859375</v>
      </c>
      <c r="D8" s="1">
        <v>230.535</v>
      </c>
      <c r="F8" t="str">
        <f>TRIM(A61)</f>
        <v>fasta</v>
      </c>
      <c r="G8" s="1">
        <f>(SUM(B61:B70)-SMALL(B61:B70,1)-LARGE(B61:B70,1))/8</f>
        <v>2.8426437377929688</v>
      </c>
      <c r="H8" s="1">
        <f t="shared" ref="H8:I8" si="6">(SUM(C61:C70)-SMALL(C61:C70,1)-LARGE(C61:C70,1))/8</f>
        <v>2.5249176025390625</v>
      </c>
      <c r="I8" s="1">
        <f t="shared" si="6"/>
        <v>195.53224999999998</v>
      </c>
    </row>
    <row r="9" spans="1:9" x14ac:dyDescent="0.2">
      <c r="A9" t="s">
        <v>14</v>
      </c>
      <c r="B9">
        <v>3.26141357421875</v>
      </c>
      <c r="C9">
        <v>2.8992919921875</v>
      </c>
      <c r="D9" s="1">
        <v>230.54</v>
      </c>
      <c r="F9" s="4" t="str">
        <f>TRIM(A71)</f>
        <v>binary-trees</v>
      </c>
      <c r="G9" s="1">
        <f>(SUM(B71:B80)-SMALL(B71:B80,1)-LARGE(B71:B80,1))/8</f>
        <v>2.6535186767578125</v>
      </c>
      <c r="H9" s="1">
        <f t="shared" ref="H9:I9" si="7">(SUM(C71:C80)-SMALL(C71:C80,1)-LARGE(C71:C80,1))/8</f>
        <v>2.359283447265625</v>
      </c>
      <c r="I9" s="1">
        <f t="shared" si="7"/>
        <v>182.070875</v>
      </c>
    </row>
    <row r="10" spans="1:9" x14ac:dyDescent="0.2">
      <c r="A10" t="s">
        <v>14</v>
      </c>
      <c r="B10">
        <v>3.25201416015625</v>
      </c>
      <c r="C10">
        <v>2.8885498046875</v>
      </c>
      <c r="D10" s="1">
        <v>229.095</v>
      </c>
      <c r="F10" t="str">
        <f>TRIM(A81)</f>
        <v>reverse-complement</v>
      </c>
      <c r="G10" s="1">
        <f>(SUM(B81:B90)-SMALL(B81:B90,1)-LARGE(B81:B90,1))/8</f>
        <v>2.7669143676757812</v>
      </c>
      <c r="H10" s="1">
        <f t="shared" ref="H10:I10" si="8">(SUM(C81:C90)-SMALL(C81:C90,1)-LARGE(C81:C90,1))/8</f>
        <v>2.4541549682617188</v>
      </c>
      <c r="I10" s="1">
        <f t="shared" si="8"/>
        <v>190.35699999999997</v>
      </c>
    </row>
    <row r="11" spans="1:9" x14ac:dyDescent="0.2">
      <c r="A11" t="s">
        <v>15</v>
      </c>
      <c r="B11">
        <v>7.398681640625</v>
      </c>
      <c r="C11">
        <v>4.46514892578125</v>
      </c>
      <c r="D11" s="1">
        <v>2013.7</v>
      </c>
      <c r="F11" t="str">
        <f>TRIM(A91)</f>
        <v>regex-redux</v>
      </c>
      <c r="G11" s="1">
        <f>(SUM(B91:B100)-SMALL(B91:B100,1)-LARGE(B91:B100,1))/8</f>
        <v>2.8043975830078125</v>
      </c>
      <c r="H11" s="1">
        <f t="shared" ref="H11:I11" si="9">(SUM(C91:C100)-SMALL(C91:C100,1)-LARGE(C91:C100,1))/8</f>
        <v>2.4893722534179688</v>
      </c>
      <c r="I11" s="1">
        <f t="shared" si="9"/>
        <v>192.55100000000002</v>
      </c>
    </row>
    <row r="12" spans="1:9" x14ac:dyDescent="0.2">
      <c r="A12" t="s">
        <v>15</v>
      </c>
      <c r="B12">
        <v>3.4573974609375</v>
      </c>
      <c r="C12">
        <v>3.07293701171875</v>
      </c>
      <c r="D12" s="1">
        <v>239.08099999999999</v>
      </c>
      <c r="G12" s="1"/>
      <c r="H12" s="1"/>
      <c r="I12" s="1"/>
    </row>
    <row r="13" spans="1:9" x14ac:dyDescent="0.2">
      <c r="A13" t="s">
        <v>15</v>
      </c>
      <c r="B13">
        <v>3.4486083984375</v>
      </c>
      <c r="C13">
        <v>3.068359375</v>
      </c>
      <c r="D13" s="1">
        <v>240.34899999999999</v>
      </c>
      <c r="G13" s="1"/>
      <c r="H13" s="1"/>
      <c r="I13" s="1"/>
    </row>
    <row r="14" spans="1:9" x14ac:dyDescent="0.2">
      <c r="A14" t="s">
        <v>15</v>
      </c>
      <c r="B14">
        <v>3.3983154296875</v>
      </c>
      <c r="C14">
        <v>3.01708984375</v>
      </c>
      <c r="D14" s="1">
        <v>237.994</v>
      </c>
      <c r="G14" s="1"/>
      <c r="H14" s="1"/>
      <c r="I14" s="1"/>
    </row>
    <row r="15" spans="1:9" x14ac:dyDescent="0.2">
      <c r="A15" t="s">
        <v>15</v>
      </c>
      <c r="B15">
        <v>3.44781494140625</v>
      </c>
      <c r="C15">
        <v>3.0521240234375</v>
      </c>
      <c r="D15" s="1">
        <v>240.76</v>
      </c>
      <c r="G15" s="1"/>
      <c r="H15" s="1"/>
      <c r="I15" s="1"/>
    </row>
    <row r="16" spans="1:9" x14ac:dyDescent="0.2">
      <c r="A16" t="s">
        <v>15</v>
      </c>
      <c r="B16">
        <v>3.4405517578125</v>
      </c>
      <c r="C16">
        <v>3.04632568359375</v>
      </c>
      <c r="D16" s="1">
        <v>239.715</v>
      </c>
      <c r="G16" s="1"/>
      <c r="H16" s="1"/>
      <c r="I16" s="1"/>
    </row>
    <row r="17" spans="1:9" x14ac:dyDescent="0.2">
      <c r="A17" t="s">
        <v>15</v>
      </c>
      <c r="B17">
        <v>3.4547119140625</v>
      </c>
      <c r="C17">
        <v>3.0806884765625</v>
      </c>
      <c r="D17" s="1">
        <v>238.72300000000001</v>
      </c>
      <c r="G17" s="1"/>
      <c r="H17" s="1"/>
      <c r="I17" s="1"/>
    </row>
    <row r="18" spans="1:9" x14ac:dyDescent="0.2">
      <c r="A18" t="s">
        <v>15</v>
      </c>
      <c r="B18">
        <v>3.43121337890625</v>
      </c>
      <c r="C18">
        <v>3.04730224609375</v>
      </c>
      <c r="D18" s="1">
        <v>238.79400000000001</v>
      </c>
    </row>
    <row r="19" spans="1:9" x14ac:dyDescent="0.2">
      <c r="A19" t="s">
        <v>15</v>
      </c>
      <c r="B19">
        <v>3.45318603515625</v>
      </c>
      <c r="C19">
        <v>3.06915283203125</v>
      </c>
      <c r="D19" s="1">
        <v>239.99</v>
      </c>
      <c r="G19" s="1"/>
      <c r="H19" s="1"/>
      <c r="I19" s="1"/>
    </row>
    <row r="20" spans="1:9" x14ac:dyDescent="0.2">
      <c r="A20" t="s">
        <v>15</v>
      </c>
      <c r="B20">
        <v>3.4481201171875</v>
      </c>
      <c r="C20">
        <v>3.0467529296875</v>
      </c>
      <c r="D20" s="1">
        <v>239.727</v>
      </c>
      <c r="G20" s="1"/>
      <c r="H20" s="1"/>
      <c r="I20" s="1"/>
    </row>
    <row r="21" spans="1:9" x14ac:dyDescent="0.2">
      <c r="A21" t="s">
        <v>16</v>
      </c>
      <c r="B21">
        <v>2.8394775390625</v>
      </c>
      <c r="C21">
        <v>2.513671875</v>
      </c>
      <c r="D21" s="1">
        <v>200.16</v>
      </c>
      <c r="G21" s="1"/>
      <c r="H21" s="1"/>
      <c r="I21" s="1"/>
    </row>
    <row r="22" spans="1:9" x14ac:dyDescent="0.2">
      <c r="A22" t="s">
        <v>16</v>
      </c>
      <c r="B22">
        <v>2.798583984375</v>
      </c>
      <c r="C22">
        <v>2.4803466796875</v>
      </c>
      <c r="D22" s="1">
        <v>198.02500000000001</v>
      </c>
      <c r="G22" s="1"/>
      <c r="H22" s="1"/>
      <c r="I22" s="1"/>
    </row>
    <row r="23" spans="1:9" x14ac:dyDescent="0.2">
      <c r="A23" t="s">
        <v>16</v>
      </c>
      <c r="B23">
        <v>2.81512451171875</v>
      </c>
      <c r="C23">
        <v>2.4969482421875</v>
      </c>
      <c r="D23" s="1">
        <v>197.929</v>
      </c>
      <c r="G23" s="1"/>
      <c r="H23" s="1"/>
      <c r="I23" s="1"/>
    </row>
    <row r="24" spans="1:9" x14ac:dyDescent="0.2">
      <c r="A24" t="s">
        <v>16</v>
      </c>
      <c r="B24">
        <v>2.92303466796875</v>
      </c>
      <c r="C24">
        <v>2.5748291015625</v>
      </c>
      <c r="D24" s="1">
        <v>201.27199999999999</v>
      </c>
      <c r="G24" s="1"/>
      <c r="H24" s="1"/>
      <c r="I24" s="1"/>
    </row>
    <row r="25" spans="1:9" x14ac:dyDescent="0.2">
      <c r="A25" t="s">
        <v>16</v>
      </c>
      <c r="B25">
        <v>2.86224365234375</v>
      </c>
      <c r="C25">
        <v>2.53900146484375</v>
      </c>
      <c r="D25" s="1">
        <v>196.75399999999999</v>
      </c>
      <c r="G25" s="1"/>
      <c r="H25" s="1"/>
      <c r="I25" s="1"/>
    </row>
    <row r="26" spans="1:9" x14ac:dyDescent="0.2">
      <c r="A26" t="s">
        <v>16</v>
      </c>
      <c r="B26">
        <v>2.8341064453125</v>
      </c>
      <c r="C26">
        <v>2.52117919921875</v>
      </c>
      <c r="D26" s="1">
        <v>197.30600000000001</v>
      </c>
      <c r="G26" s="1"/>
      <c r="H26" s="1"/>
      <c r="I26" s="1"/>
    </row>
    <row r="27" spans="1:9" x14ac:dyDescent="0.2">
      <c r="A27" t="s">
        <v>16</v>
      </c>
      <c r="B27">
        <v>2.849609375</v>
      </c>
      <c r="C27">
        <v>2.5311279296875</v>
      </c>
      <c r="D27">
        <v>196.75700000000001</v>
      </c>
      <c r="G27" s="1"/>
      <c r="H27" s="1"/>
      <c r="I27" s="1"/>
    </row>
    <row r="28" spans="1:9" x14ac:dyDescent="0.2">
      <c r="A28" t="s">
        <v>16</v>
      </c>
      <c r="B28">
        <v>2.83770751953125</v>
      </c>
      <c r="C28">
        <v>2.52520751953125</v>
      </c>
      <c r="D28" s="1">
        <v>195.06100000000001</v>
      </c>
      <c r="G28" s="1"/>
      <c r="H28" s="1"/>
      <c r="I28" s="1"/>
    </row>
    <row r="29" spans="1:9" x14ac:dyDescent="0.2">
      <c r="A29" t="s">
        <v>16</v>
      </c>
      <c r="B29">
        <v>2.8482666015625</v>
      </c>
      <c r="C29">
        <v>2.51776123046875</v>
      </c>
      <c r="D29" s="1">
        <v>199.11099999999999</v>
      </c>
      <c r="G29" s="1"/>
      <c r="H29" s="1"/>
      <c r="I29" s="1"/>
    </row>
    <row r="30" spans="1:9" x14ac:dyDescent="0.2">
      <c r="A30" t="s">
        <v>16</v>
      </c>
      <c r="B30">
        <v>2.85382080078125</v>
      </c>
      <c r="C30">
        <v>2.53009033203125</v>
      </c>
      <c r="D30" s="1">
        <v>196.738</v>
      </c>
      <c r="G30" s="1"/>
      <c r="H30" s="1"/>
      <c r="I30" s="1"/>
    </row>
    <row r="31" spans="1:9" x14ac:dyDescent="0.2">
      <c r="A31" t="s">
        <v>17</v>
      </c>
      <c r="B31">
        <v>2.81512451171875</v>
      </c>
      <c r="C31">
        <v>2.48553466796875</v>
      </c>
      <c r="D31" s="1">
        <v>209.24700000000001</v>
      </c>
      <c r="G31" s="1"/>
      <c r="H31" s="1"/>
      <c r="I31" s="1"/>
    </row>
    <row r="32" spans="1:9" x14ac:dyDescent="0.2">
      <c r="A32" t="s">
        <v>17</v>
      </c>
      <c r="B32">
        <v>2.75274658203125</v>
      </c>
      <c r="C32">
        <v>2.45098876953125</v>
      </c>
      <c r="D32" s="1">
        <v>188.36199999999999</v>
      </c>
      <c r="G32" s="1"/>
      <c r="H32" s="1"/>
      <c r="I32" s="1"/>
    </row>
    <row r="33" spans="1:9" x14ac:dyDescent="0.2">
      <c r="A33" t="s">
        <v>17</v>
      </c>
      <c r="B33">
        <v>2.76568603515625</v>
      </c>
      <c r="C33">
        <v>2.45843505859375</v>
      </c>
      <c r="D33" s="1">
        <v>190.048</v>
      </c>
      <c r="G33" s="1"/>
      <c r="H33" s="1"/>
      <c r="I33" s="1"/>
    </row>
    <row r="34" spans="1:9" x14ac:dyDescent="0.2">
      <c r="A34" t="s">
        <v>17</v>
      </c>
      <c r="B34">
        <v>2.78436279296875</v>
      </c>
      <c r="C34">
        <v>2.45501708984375</v>
      </c>
      <c r="D34" s="1">
        <v>190.15799999999999</v>
      </c>
      <c r="G34" s="1"/>
      <c r="H34" s="1"/>
      <c r="I34" s="1"/>
    </row>
    <row r="35" spans="1:9" x14ac:dyDescent="0.2">
      <c r="A35" t="s">
        <v>17</v>
      </c>
      <c r="B35">
        <v>2.74310302734375</v>
      </c>
      <c r="C35">
        <v>2.4344482421875</v>
      </c>
      <c r="D35" s="1">
        <v>190.86199999999999</v>
      </c>
      <c r="G35" s="1"/>
      <c r="H35" s="1"/>
      <c r="I35" s="1"/>
    </row>
    <row r="36" spans="1:9" x14ac:dyDescent="0.2">
      <c r="A36" t="s">
        <v>17</v>
      </c>
      <c r="B36">
        <v>2.73150634765625</v>
      </c>
      <c r="C36">
        <v>2.43768310546875</v>
      </c>
      <c r="D36" s="1">
        <v>188.96899999999999</v>
      </c>
      <c r="G36" s="1"/>
      <c r="H36" s="1"/>
      <c r="I36" s="1"/>
    </row>
    <row r="37" spans="1:9" x14ac:dyDescent="0.2">
      <c r="A37" t="s">
        <v>17</v>
      </c>
      <c r="B37">
        <v>2.74188232421875</v>
      </c>
      <c r="C37">
        <v>2.43505859375</v>
      </c>
      <c r="D37" s="1">
        <v>192.37899999999999</v>
      </c>
      <c r="G37" s="1"/>
      <c r="H37" s="1"/>
      <c r="I37" s="1"/>
    </row>
    <row r="38" spans="1:9" x14ac:dyDescent="0.2">
      <c r="A38" t="s">
        <v>17</v>
      </c>
      <c r="B38">
        <v>2.73480224609375</v>
      </c>
      <c r="C38">
        <v>2.43511962890625</v>
      </c>
      <c r="D38" s="1">
        <v>189.58500000000001</v>
      </c>
      <c r="G38" s="1"/>
      <c r="H38" s="1"/>
      <c r="I38" s="1"/>
    </row>
    <row r="39" spans="1:9" x14ac:dyDescent="0.2">
      <c r="A39" t="s">
        <v>17</v>
      </c>
      <c r="B39">
        <v>2.75341796875</v>
      </c>
      <c r="C39">
        <v>2.4306640625</v>
      </c>
      <c r="D39" s="1">
        <v>191.07499999999999</v>
      </c>
      <c r="G39" s="1"/>
      <c r="H39" s="1"/>
      <c r="I39" s="1"/>
    </row>
    <row r="40" spans="1:9" x14ac:dyDescent="0.2">
      <c r="A40" t="s">
        <v>17</v>
      </c>
      <c r="B40">
        <v>2.71209716796875</v>
      </c>
      <c r="C40">
        <v>2.4114990234375</v>
      </c>
      <c r="D40" s="1">
        <v>190.505</v>
      </c>
      <c r="G40" s="1"/>
      <c r="H40" s="1"/>
      <c r="I40" s="1"/>
    </row>
    <row r="41" spans="1:9" x14ac:dyDescent="0.2">
      <c r="A41" t="s">
        <v>13</v>
      </c>
      <c r="B41">
        <v>2.65118408203125</v>
      </c>
      <c r="C41">
        <v>2.3544921875</v>
      </c>
      <c r="D41" s="1">
        <v>182.886</v>
      </c>
      <c r="G41" s="1"/>
      <c r="H41" s="1"/>
      <c r="I41" s="1"/>
    </row>
    <row r="42" spans="1:9" x14ac:dyDescent="0.2">
      <c r="A42" t="s">
        <v>13</v>
      </c>
      <c r="B42">
        <v>2.6365966796875</v>
      </c>
      <c r="C42">
        <v>2.3428955078125</v>
      </c>
      <c r="D42" s="1">
        <v>181.98699999999999</v>
      </c>
      <c r="G42" s="1"/>
      <c r="H42" s="1"/>
      <c r="I42" s="1"/>
    </row>
    <row r="43" spans="1:9" x14ac:dyDescent="0.2">
      <c r="A43" t="s">
        <v>13</v>
      </c>
      <c r="B43">
        <v>2.6517333984375</v>
      </c>
      <c r="C43">
        <v>2.35565185546875</v>
      </c>
      <c r="D43" s="1">
        <v>180.77699999999999</v>
      </c>
      <c r="G43" s="1"/>
      <c r="H43" s="1"/>
      <c r="I43" s="1"/>
    </row>
    <row r="44" spans="1:9" x14ac:dyDescent="0.2">
      <c r="A44" t="s">
        <v>13</v>
      </c>
      <c r="B44">
        <v>2.69293212890625</v>
      </c>
      <c r="C44">
        <v>2.37542724609375</v>
      </c>
      <c r="D44" s="1">
        <v>183.31299999999999</v>
      </c>
      <c r="G44" s="1"/>
      <c r="H44" s="1"/>
      <c r="I44" s="1"/>
    </row>
    <row r="45" spans="1:9" x14ac:dyDescent="0.2">
      <c r="A45" t="s">
        <v>13</v>
      </c>
      <c r="B45">
        <v>2.6226806640625</v>
      </c>
      <c r="C45">
        <v>2.32830810546875</v>
      </c>
      <c r="D45" s="1">
        <v>181.89599999999999</v>
      </c>
      <c r="G45" s="1"/>
      <c r="H45" s="1"/>
      <c r="I45" s="1"/>
    </row>
    <row r="46" spans="1:9" x14ac:dyDescent="0.2">
      <c r="A46" t="s">
        <v>13</v>
      </c>
      <c r="B46">
        <v>2.649169921875</v>
      </c>
      <c r="C46">
        <v>2.35400390625</v>
      </c>
      <c r="D46" s="1">
        <v>181.91499999999999</v>
      </c>
      <c r="G46" s="1"/>
      <c r="H46" s="1"/>
      <c r="I46" s="1"/>
    </row>
    <row r="47" spans="1:9" x14ac:dyDescent="0.2">
      <c r="A47" t="s">
        <v>13</v>
      </c>
      <c r="B47">
        <v>2.58880615234375</v>
      </c>
      <c r="C47">
        <v>2.29193115234375</v>
      </c>
      <c r="D47" s="1">
        <v>182.89099999999999</v>
      </c>
      <c r="G47" s="1"/>
      <c r="H47" s="1"/>
      <c r="I47" s="1"/>
    </row>
    <row r="48" spans="1:9" x14ac:dyDescent="0.2">
      <c r="A48" t="s">
        <v>13</v>
      </c>
      <c r="B48">
        <v>2.62579345703125</v>
      </c>
      <c r="C48">
        <v>2.33453369140625</v>
      </c>
      <c r="D48" s="1">
        <v>182.18700000000001</v>
      </c>
      <c r="G48" s="1"/>
      <c r="H48" s="1"/>
      <c r="I48" s="1"/>
    </row>
    <row r="49" spans="1:9" x14ac:dyDescent="0.2">
      <c r="A49" t="s">
        <v>13</v>
      </c>
      <c r="B49">
        <v>2.67205810546875</v>
      </c>
      <c r="C49">
        <v>2.3612060546875</v>
      </c>
      <c r="D49" s="1">
        <v>181.607</v>
      </c>
      <c r="G49" s="1"/>
      <c r="H49" s="1"/>
      <c r="I49" s="1"/>
    </row>
    <row r="50" spans="1:9" x14ac:dyDescent="0.2">
      <c r="A50" t="s">
        <v>13</v>
      </c>
      <c r="B50">
        <v>2.6317138671875</v>
      </c>
      <c r="C50">
        <v>2.33740234375</v>
      </c>
      <c r="D50">
        <v>180.084</v>
      </c>
      <c r="G50" s="1"/>
      <c r="H50" s="1"/>
      <c r="I50" s="1"/>
    </row>
    <row r="51" spans="1:9" x14ac:dyDescent="0.2">
      <c r="A51" t="s">
        <v>18</v>
      </c>
      <c r="B51">
        <v>40.4763793945312</v>
      </c>
      <c r="C51">
        <v>35.8270263671875</v>
      </c>
      <c r="D51" s="1">
        <v>3195.16</v>
      </c>
      <c r="G51" s="1"/>
      <c r="H51" s="1"/>
      <c r="I51" s="1"/>
    </row>
    <row r="52" spans="1:9" x14ac:dyDescent="0.2">
      <c r="A52" t="s">
        <v>18</v>
      </c>
      <c r="B52">
        <v>48.0789794921875</v>
      </c>
      <c r="C52">
        <v>42.8372192382812</v>
      </c>
      <c r="D52" s="1">
        <v>3620.15</v>
      </c>
      <c r="G52" s="1"/>
      <c r="H52" s="1"/>
      <c r="I52" s="1"/>
    </row>
    <row r="53" spans="1:9" x14ac:dyDescent="0.2">
      <c r="A53" t="s">
        <v>18</v>
      </c>
      <c r="B53">
        <v>49.3094482421875</v>
      </c>
      <c r="C53">
        <v>43.89013671875</v>
      </c>
      <c r="D53">
        <v>3764.2</v>
      </c>
      <c r="G53" s="1"/>
      <c r="H53" s="1"/>
      <c r="I53" s="1"/>
    </row>
    <row r="54" spans="1:9" x14ac:dyDescent="0.2">
      <c r="A54" t="s">
        <v>18</v>
      </c>
      <c r="B54">
        <v>39.447998046875</v>
      </c>
      <c r="C54">
        <v>34.9653930664062</v>
      </c>
      <c r="D54" s="1">
        <v>3100.47</v>
      </c>
      <c r="G54" s="1"/>
      <c r="H54" s="1"/>
      <c r="I54" s="1"/>
    </row>
    <row r="55" spans="1:9" x14ac:dyDescent="0.2">
      <c r="A55" t="s">
        <v>18</v>
      </c>
      <c r="B55">
        <v>42.0025024414062</v>
      </c>
      <c r="C55">
        <v>37.3391723632812</v>
      </c>
      <c r="D55" s="1">
        <v>3222</v>
      </c>
      <c r="G55" s="1"/>
      <c r="H55" s="1"/>
      <c r="I55" s="1"/>
    </row>
    <row r="56" spans="1:9" x14ac:dyDescent="0.2">
      <c r="A56" t="s">
        <v>18</v>
      </c>
      <c r="B56">
        <v>46.7654418945312</v>
      </c>
      <c r="C56">
        <v>41.7321166992187</v>
      </c>
      <c r="D56" s="1">
        <v>3480.12</v>
      </c>
      <c r="G56" s="1"/>
      <c r="H56" s="1"/>
      <c r="I56" s="1"/>
    </row>
    <row r="57" spans="1:9" x14ac:dyDescent="0.2">
      <c r="A57" t="s">
        <v>18</v>
      </c>
      <c r="B57">
        <v>46.3379516601562</v>
      </c>
      <c r="C57">
        <v>41.3071899414062</v>
      </c>
      <c r="D57" s="1">
        <v>3477.82</v>
      </c>
      <c r="G57" s="1"/>
      <c r="H57" s="1"/>
      <c r="I57" s="1"/>
    </row>
    <row r="58" spans="1:9" x14ac:dyDescent="0.2">
      <c r="A58" t="s">
        <v>18</v>
      </c>
      <c r="B58">
        <v>46.3478393554687</v>
      </c>
      <c r="C58">
        <v>41.3463134765625</v>
      </c>
      <c r="D58" s="1">
        <v>3469</v>
      </c>
      <c r="G58" s="1"/>
      <c r="H58" s="1"/>
      <c r="I58" s="1"/>
    </row>
    <row r="59" spans="1:9" x14ac:dyDescent="0.2">
      <c r="A59" t="s">
        <v>18</v>
      </c>
      <c r="B59">
        <v>46.3193359375</v>
      </c>
      <c r="C59">
        <v>41.2744750976562</v>
      </c>
      <c r="D59" s="1">
        <v>3467.43</v>
      </c>
      <c r="G59" s="1"/>
      <c r="H59" s="1"/>
      <c r="I59" s="1"/>
    </row>
    <row r="60" spans="1:9" x14ac:dyDescent="0.2">
      <c r="A60" t="s">
        <v>18</v>
      </c>
      <c r="B60">
        <v>42.3077392578125</v>
      </c>
      <c r="C60">
        <v>37.6494140625</v>
      </c>
      <c r="D60" s="1">
        <v>3222.31</v>
      </c>
      <c r="G60" s="1"/>
      <c r="H60" s="1"/>
      <c r="I60" s="1"/>
    </row>
    <row r="61" spans="1:9" x14ac:dyDescent="0.2">
      <c r="A61" t="s">
        <v>19</v>
      </c>
      <c r="B61">
        <v>2.8447265625</v>
      </c>
      <c r="C61">
        <v>2.5208740234375</v>
      </c>
      <c r="D61" s="1">
        <v>207.697</v>
      </c>
      <c r="G61" s="1"/>
      <c r="H61" s="1"/>
      <c r="I61" s="1"/>
    </row>
    <row r="62" spans="1:9" x14ac:dyDescent="0.2">
      <c r="A62" t="s">
        <v>19</v>
      </c>
      <c r="B62">
        <v>2.9168701171875</v>
      </c>
      <c r="C62">
        <v>2.575927734375</v>
      </c>
      <c r="D62" s="1">
        <v>196.12299999999999</v>
      </c>
      <c r="G62" s="1"/>
      <c r="H62" s="1"/>
      <c r="I62" s="1"/>
    </row>
    <row r="63" spans="1:9" x14ac:dyDescent="0.2">
      <c r="A63" t="s">
        <v>19</v>
      </c>
      <c r="B63">
        <v>2.803466796875</v>
      </c>
      <c r="C63">
        <v>2.48956298828125</v>
      </c>
      <c r="D63" s="1">
        <v>195.26900000000001</v>
      </c>
      <c r="G63" s="1"/>
      <c r="H63" s="1"/>
      <c r="I63" s="1"/>
    </row>
    <row r="64" spans="1:9" x14ac:dyDescent="0.2">
      <c r="A64" t="s">
        <v>19</v>
      </c>
      <c r="B64">
        <v>2.8223876953125</v>
      </c>
      <c r="C64">
        <v>2.50640869140625</v>
      </c>
      <c r="D64" s="1">
        <v>194.78700000000001</v>
      </c>
      <c r="G64" s="1"/>
      <c r="H64" s="1"/>
      <c r="I64" s="1"/>
    </row>
    <row r="65" spans="1:9" x14ac:dyDescent="0.2">
      <c r="A65" t="s">
        <v>19</v>
      </c>
      <c r="B65">
        <v>2.84002685546875</v>
      </c>
      <c r="C65">
        <v>2.5281982421875</v>
      </c>
      <c r="D65" s="1">
        <v>195.25299999999999</v>
      </c>
      <c r="G65" s="1"/>
      <c r="H65" s="1"/>
      <c r="I65" s="1"/>
    </row>
    <row r="66" spans="1:9" x14ac:dyDescent="0.2">
      <c r="A66" t="s">
        <v>19</v>
      </c>
      <c r="B66">
        <v>2.80157470703125</v>
      </c>
      <c r="C66">
        <v>2.4910888671875</v>
      </c>
      <c r="D66" s="1">
        <v>194.14500000000001</v>
      </c>
      <c r="G66" s="1"/>
      <c r="H66" s="1"/>
      <c r="I66" s="1"/>
    </row>
    <row r="67" spans="1:9" x14ac:dyDescent="0.2">
      <c r="A67" t="s">
        <v>19</v>
      </c>
      <c r="B67">
        <v>2.901123046875</v>
      </c>
      <c r="C67">
        <v>2.56683349609375</v>
      </c>
      <c r="D67" s="1">
        <v>196.6</v>
      </c>
      <c r="G67" s="1"/>
      <c r="H67" s="1"/>
      <c r="I67" s="1"/>
    </row>
    <row r="68" spans="1:9" x14ac:dyDescent="0.2">
      <c r="A68" t="s">
        <v>19</v>
      </c>
      <c r="B68">
        <v>2.84747314453125</v>
      </c>
      <c r="C68">
        <v>2.5333251953125</v>
      </c>
      <c r="D68" s="1">
        <v>195.19</v>
      </c>
      <c r="G68" s="1"/>
      <c r="H68" s="1"/>
      <c r="I68" s="1"/>
    </row>
    <row r="69" spans="1:9" x14ac:dyDescent="0.2">
      <c r="A69" t="s">
        <v>19</v>
      </c>
      <c r="B69">
        <v>2.85198974609375</v>
      </c>
      <c r="C69">
        <v>2.5335693359375</v>
      </c>
      <c r="D69" s="1">
        <v>195.74</v>
      </c>
      <c r="G69" s="1"/>
      <c r="H69" s="1"/>
      <c r="I69" s="1"/>
    </row>
    <row r="70" spans="1:9" x14ac:dyDescent="0.2">
      <c r="A70" t="s">
        <v>19</v>
      </c>
      <c r="B70">
        <v>2.8299560546875</v>
      </c>
      <c r="C70">
        <v>2.51904296875</v>
      </c>
      <c r="D70" s="1">
        <v>195.29599999999999</v>
      </c>
      <c r="G70" s="1"/>
      <c r="H70" s="1"/>
      <c r="I70" s="1"/>
    </row>
    <row r="71" spans="1:9" x14ac:dyDescent="0.2">
      <c r="A71" t="s">
        <v>20</v>
      </c>
      <c r="B71">
        <v>2.66009521484375</v>
      </c>
      <c r="C71">
        <v>2.36907958984375</v>
      </c>
      <c r="D71" s="1">
        <v>182.21899999999999</v>
      </c>
      <c r="G71" s="1"/>
      <c r="H71" s="1"/>
      <c r="I71" s="1"/>
    </row>
    <row r="72" spans="1:9" x14ac:dyDescent="0.2">
      <c r="A72" t="s">
        <v>20</v>
      </c>
      <c r="B72">
        <v>2.7374267578125</v>
      </c>
      <c r="C72">
        <v>2.40960693359375</v>
      </c>
      <c r="D72" s="1">
        <v>182.459</v>
      </c>
      <c r="G72" s="1"/>
      <c r="H72" s="1"/>
      <c r="I72" s="1"/>
    </row>
    <row r="73" spans="1:9" x14ac:dyDescent="0.2">
      <c r="A73" t="s">
        <v>20</v>
      </c>
      <c r="B73">
        <v>2.6461181640625</v>
      </c>
      <c r="C73">
        <v>2.35455322265625</v>
      </c>
      <c r="D73" s="1">
        <v>181.06200000000001</v>
      </c>
      <c r="G73" s="1"/>
      <c r="H73" s="1"/>
      <c r="I73" s="1"/>
    </row>
    <row r="74" spans="1:9" x14ac:dyDescent="0.2">
      <c r="A74" t="s">
        <v>20</v>
      </c>
      <c r="B74">
        <v>2.64825439453125</v>
      </c>
      <c r="C74">
        <v>2.3538818359375</v>
      </c>
      <c r="D74" s="1">
        <v>183.066</v>
      </c>
      <c r="G74" s="1"/>
      <c r="H74" s="1"/>
      <c r="I74" s="1"/>
    </row>
    <row r="75" spans="1:9" x14ac:dyDescent="0.2">
      <c r="A75" t="s">
        <v>20</v>
      </c>
      <c r="B75">
        <v>2.65191650390625</v>
      </c>
      <c r="C75">
        <v>2.35845947265625</v>
      </c>
      <c r="D75" s="1">
        <v>182.09200000000001</v>
      </c>
      <c r="G75" s="1"/>
      <c r="H75" s="1"/>
      <c r="I75" s="1"/>
    </row>
    <row r="76" spans="1:9" x14ac:dyDescent="0.2">
      <c r="A76" t="s">
        <v>20</v>
      </c>
      <c r="B76">
        <v>2.6578369140625</v>
      </c>
      <c r="C76">
        <v>2.36785888671875</v>
      </c>
      <c r="D76" s="1">
        <v>180.03</v>
      </c>
      <c r="G76" s="1"/>
      <c r="H76" s="1"/>
      <c r="I76" s="1"/>
    </row>
    <row r="77" spans="1:9" x14ac:dyDescent="0.2">
      <c r="A77" t="s">
        <v>20</v>
      </c>
      <c r="B77">
        <v>2.67449951171875</v>
      </c>
      <c r="C77">
        <v>2.365966796875</v>
      </c>
      <c r="D77" s="1">
        <v>182.821</v>
      </c>
      <c r="G77" s="1"/>
      <c r="H77" s="1"/>
      <c r="I77" s="1"/>
    </row>
    <row r="78" spans="1:9" x14ac:dyDescent="0.2">
      <c r="A78" t="s">
        <v>20</v>
      </c>
      <c r="B78">
        <v>2.65655517578125</v>
      </c>
      <c r="C78">
        <v>2.35931396484375</v>
      </c>
      <c r="D78" s="1">
        <v>180.989</v>
      </c>
      <c r="G78" s="1"/>
      <c r="H78" s="1"/>
      <c r="I78" s="1"/>
    </row>
    <row r="79" spans="1:9" x14ac:dyDescent="0.2">
      <c r="A79" t="s">
        <v>20</v>
      </c>
      <c r="B79">
        <v>2.63287353515625</v>
      </c>
      <c r="C79">
        <v>2.34515380859375</v>
      </c>
      <c r="D79" s="1">
        <v>182.60499999999999</v>
      </c>
      <c r="G79" s="1"/>
      <c r="H79" s="1"/>
      <c r="I79" s="1"/>
    </row>
    <row r="80" spans="1:9" x14ac:dyDescent="0.2">
      <c r="A80" t="s">
        <v>20</v>
      </c>
      <c r="B80">
        <v>2.6136474609375</v>
      </c>
      <c r="C80">
        <v>2.32440185546875</v>
      </c>
      <c r="D80" s="1">
        <v>182.32</v>
      </c>
      <c r="G80" s="1"/>
      <c r="H80" s="1"/>
      <c r="I80" s="1"/>
    </row>
    <row r="81" spans="1:9" x14ac:dyDescent="0.2">
      <c r="A81" t="s">
        <v>21</v>
      </c>
      <c r="B81">
        <v>2.79638671875</v>
      </c>
      <c r="C81">
        <v>2.467041015625</v>
      </c>
      <c r="D81" s="1">
        <v>208.18700000000001</v>
      </c>
      <c r="G81" s="1"/>
      <c r="H81" s="1"/>
      <c r="I81" s="1"/>
    </row>
    <row r="82" spans="1:9" x14ac:dyDescent="0.2">
      <c r="A82" t="s">
        <v>21</v>
      </c>
      <c r="B82">
        <v>2.784912109375</v>
      </c>
      <c r="C82">
        <v>2.45159912109375</v>
      </c>
      <c r="D82" s="1">
        <v>191.20599999999999</v>
      </c>
      <c r="G82" s="1"/>
      <c r="H82" s="1"/>
      <c r="I82" s="1"/>
    </row>
    <row r="83" spans="1:9" x14ac:dyDescent="0.2">
      <c r="A83" t="s">
        <v>21</v>
      </c>
      <c r="B83">
        <v>2.78973388671875</v>
      </c>
      <c r="C83">
        <v>2.4854736328125</v>
      </c>
      <c r="D83" s="1">
        <v>188.98699999999999</v>
      </c>
      <c r="G83" s="1"/>
      <c r="H83" s="1"/>
      <c r="I83" s="1"/>
    </row>
    <row r="84" spans="1:9" x14ac:dyDescent="0.2">
      <c r="A84" t="s">
        <v>21</v>
      </c>
      <c r="B84">
        <v>2.7530517578125</v>
      </c>
      <c r="C84">
        <v>2.4521484375</v>
      </c>
      <c r="D84" s="1">
        <v>189.22800000000001</v>
      </c>
      <c r="G84" s="1"/>
      <c r="H84" s="1"/>
      <c r="I84" s="1"/>
    </row>
    <row r="85" spans="1:9" x14ac:dyDescent="0.2">
      <c r="A85" t="s">
        <v>21</v>
      </c>
      <c r="B85">
        <v>2.74664306640625</v>
      </c>
      <c r="C85">
        <v>2.43743896484375</v>
      </c>
      <c r="D85" s="1">
        <v>189.55799999999999</v>
      </c>
      <c r="G85" s="1"/>
      <c r="H85" s="1"/>
      <c r="I85" s="1"/>
    </row>
    <row r="86" spans="1:9" x14ac:dyDescent="0.2">
      <c r="A86" t="s">
        <v>21</v>
      </c>
      <c r="B86">
        <v>2.7655029296875</v>
      </c>
      <c r="C86">
        <v>2.4630126953125</v>
      </c>
      <c r="D86" s="1">
        <v>189.05799999999999</v>
      </c>
      <c r="G86" s="1"/>
      <c r="H86" s="1"/>
      <c r="I86" s="1"/>
    </row>
    <row r="87" spans="1:9" x14ac:dyDescent="0.2">
      <c r="A87" t="s">
        <v>21</v>
      </c>
      <c r="B87">
        <v>2.7728271484375</v>
      </c>
      <c r="C87">
        <v>2.45709228515625</v>
      </c>
      <c r="D87" s="1">
        <v>192.55099999999999</v>
      </c>
      <c r="G87" s="1"/>
      <c r="H87" s="1"/>
      <c r="I87" s="1"/>
    </row>
    <row r="88" spans="1:9" x14ac:dyDescent="0.2">
      <c r="A88" t="s">
        <v>21</v>
      </c>
      <c r="B88">
        <v>2.7650146484375</v>
      </c>
      <c r="C88">
        <v>2.45947265625</v>
      </c>
      <c r="D88" s="1">
        <v>191.464</v>
      </c>
      <c r="G88" s="1"/>
      <c r="H88" s="1"/>
      <c r="I88" s="1"/>
    </row>
    <row r="89" spans="1:9" x14ac:dyDescent="0.2">
      <c r="A89" t="s">
        <v>21</v>
      </c>
      <c r="B89">
        <v>2.738037109375</v>
      </c>
      <c r="C89">
        <v>2.43890380859375</v>
      </c>
      <c r="D89" s="1">
        <v>190.39</v>
      </c>
      <c r="G89" s="1"/>
      <c r="H89" s="1"/>
      <c r="I89" s="1"/>
    </row>
    <row r="90" spans="1:9" x14ac:dyDescent="0.2">
      <c r="A90" t="s">
        <v>21</v>
      </c>
      <c r="B90">
        <v>2.75762939453125</v>
      </c>
      <c r="C90">
        <v>2.4439697265625</v>
      </c>
      <c r="D90" s="1">
        <v>189.40100000000001</v>
      </c>
      <c r="G90" s="1"/>
      <c r="H90" s="1"/>
      <c r="I90" s="1"/>
    </row>
    <row r="91" spans="1:9" x14ac:dyDescent="0.2">
      <c r="A91" t="s">
        <v>22</v>
      </c>
      <c r="B91">
        <v>2.80023193359375</v>
      </c>
      <c r="C91">
        <v>2.4742431640625</v>
      </c>
      <c r="D91">
        <v>193.20500000000001</v>
      </c>
      <c r="G91" s="1"/>
      <c r="H91" s="1"/>
      <c r="I91" s="1"/>
    </row>
    <row r="92" spans="1:9" x14ac:dyDescent="0.2">
      <c r="A92" t="s">
        <v>22</v>
      </c>
      <c r="B92">
        <v>2.82794189453125</v>
      </c>
      <c r="C92">
        <v>2.50286865234375</v>
      </c>
      <c r="D92">
        <v>194.71199999999999</v>
      </c>
      <c r="G92" s="1"/>
      <c r="H92" s="1"/>
      <c r="I92" s="1"/>
    </row>
    <row r="93" spans="1:9" x14ac:dyDescent="0.2">
      <c r="A93" t="s">
        <v>22</v>
      </c>
      <c r="B93">
        <v>2.807373046875</v>
      </c>
      <c r="C93">
        <v>2.48931884765625</v>
      </c>
      <c r="D93">
        <v>192.60900000000001</v>
      </c>
      <c r="G93" s="1"/>
      <c r="H93" s="1"/>
      <c r="I93" s="1"/>
    </row>
    <row r="94" spans="1:9" x14ac:dyDescent="0.2">
      <c r="A94" t="s">
        <v>22</v>
      </c>
      <c r="B94">
        <v>2.80352783203125</v>
      </c>
      <c r="C94">
        <v>2.496826171875</v>
      </c>
      <c r="D94">
        <v>193.441</v>
      </c>
      <c r="G94" s="1"/>
      <c r="H94" s="1"/>
      <c r="I94" s="1"/>
    </row>
    <row r="95" spans="1:9" x14ac:dyDescent="0.2">
      <c r="A95" t="s">
        <v>22</v>
      </c>
      <c r="B95">
        <v>2.7945556640625</v>
      </c>
      <c r="C95">
        <v>2.47784423828125</v>
      </c>
      <c r="D95">
        <v>192.42500000000001</v>
      </c>
      <c r="G95" s="1"/>
      <c r="H95" s="1"/>
      <c r="I95" s="1"/>
    </row>
    <row r="96" spans="1:9" x14ac:dyDescent="0.2">
      <c r="A96" t="s">
        <v>22</v>
      </c>
      <c r="B96">
        <v>2.8033447265625</v>
      </c>
      <c r="C96">
        <v>2.4986572265625</v>
      </c>
      <c r="D96">
        <v>191.20099999999999</v>
      </c>
      <c r="G96" s="1"/>
      <c r="H96" s="1"/>
      <c r="I96" s="1"/>
    </row>
    <row r="97" spans="1:9" x14ac:dyDescent="0.2">
      <c r="A97" t="s">
        <v>22</v>
      </c>
      <c r="B97">
        <v>2.855224609375</v>
      </c>
      <c r="C97">
        <v>2.53155517578125</v>
      </c>
      <c r="D97">
        <v>191.61500000000001</v>
      </c>
      <c r="G97" s="1"/>
      <c r="H97" s="1"/>
      <c r="I97" s="1"/>
    </row>
    <row r="98" spans="1:9" x14ac:dyDescent="0.2">
      <c r="A98" t="s">
        <v>22</v>
      </c>
      <c r="B98">
        <v>2.810546875</v>
      </c>
      <c r="C98">
        <v>2.49761962890625</v>
      </c>
      <c r="D98">
        <v>192.143</v>
      </c>
      <c r="G98" s="1"/>
      <c r="H98" s="1"/>
      <c r="I98" s="1"/>
    </row>
    <row r="99" spans="1:9" x14ac:dyDescent="0.2">
      <c r="A99" t="s">
        <v>22</v>
      </c>
      <c r="B99">
        <v>2.78363037109375</v>
      </c>
      <c r="C99">
        <v>2.47760009765625</v>
      </c>
      <c r="D99">
        <v>191.26</v>
      </c>
      <c r="G99" s="1"/>
      <c r="H99" s="1"/>
      <c r="I99" s="1"/>
    </row>
    <row r="100" spans="1:9" x14ac:dyDescent="0.2">
      <c r="A100" t="s">
        <v>22</v>
      </c>
      <c r="B100">
        <v>2.78765869140625</v>
      </c>
      <c r="C100">
        <v>2.47283935546875</v>
      </c>
      <c r="D100">
        <v>193.71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CEBF-2B22-8A47-B200-38449F5AA9F8}">
  <dimension ref="A1:I50"/>
  <sheetViews>
    <sheetView workbookViewId="0"/>
  </sheetViews>
  <sheetFormatPr baseColWidth="10" defaultRowHeight="16" x14ac:dyDescent="0.2"/>
  <cols>
    <col min="1" max="1" width="10.6640625" bestFit="1" customWidth="1"/>
    <col min="2" max="3" width="4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16</v>
      </c>
      <c r="B1" s="1">
        <v>112.980712890625</v>
      </c>
      <c r="C1" s="1">
        <v>104.087097167968</v>
      </c>
      <c r="D1">
        <v>6206.07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16</v>
      </c>
      <c r="B2" s="1">
        <v>112.528259277343</v>
      </c>
      <c r="C2" s="1">
        <v>103.634460449218</v>
      </c>
      <c r="D2" s="1">
        <v>6206.39</v>
      </c>
      <c r="F2" t="str">
        <f>TRIM(A1)</f>
        <v>mandelbrot</v>
      </c>
      <c r="G2" s="1">
        <f>(SUM(B1:B10)-SMALL(B1:B10,1)-LARGE(B1:B10,1))/8</f>
        <v>112.66984558105437</v>
      </c>
      <c r="H2" s="1">
        <f t="shared" ref="H2:I2" si="0">(SUM(C1:C10)-SMALL(C1:C10,1)-LARGE(C1:C10,1))/8</f>
        <v>103.7720489501946</v>
      </c>
      <c r="I2" s="1">
        <f t="shared" si="0"/>
        <v>6203.6900000000005</v>
      </c>
    </row>
    <row r="3" spans="1:9" x14ac:dyDescent="0.2">
      <c r="A3" t="s">
        <v>16</v>
      </c>
      <c r="B3" s="1">
        <v>112.52740478515599</v>
      </c>
      <c r="C3" s="1">
        <v>103.623229980468</v>
      </c>
      <c r="D3" s="1">
        <v>6205.92</v>
      </c>
      <c r="F3" t="str">
        <f>TRIM(A11)</f>
        <v/>
      </c>
      <c r="G3" s="1" t="e">
        <f>(SUM(B11:B20)-SMALL(B11:B20,1)-LARGE(B11:B20,1))/8</f>
        <v>#NUM!</v>
      </c>
      <c r="H3" s="1" t="e">
        <f t="shared" ref="H3:I3" si="1">(SUM(C11:C20)-SMALL(C11:C20,1)-LARGE(C11:C20,1))/8</f>
        <v>#NUM!</v>
      </c>
      <c r="I3" s="1" t="e">
        <f t="shared" si="1"/>
        <v>#NUM!</v>
      </c>
    </row>
    <row r="4" spans="1:9" x14ac:dyDescent="0.2">
      <c r="A4" t="s">
        <v>16</v>
      </c>
      <c r="B4" s="1">
        <v>112.7119140625</v>
      </c>
      <c r="C4" s="1">
        <v>103.80816650390599</v>
      </c>
      <c r="D4" s="1">
        <v>6206.13</v>
      </c>
      <c r="F4" t="str">
        <f>TRIM(A21)</f>
        <v/>
      </c>
      <c r="G4" s="1" t="e">
        <f>(SUM(B21:B30)-SMALL(B21:B30,1)-LARGE(B21:B30,1))/8</f>
        <v>#NUM!</v>
      </c>
      <c r="H4" s="1" t="e">
        <f t="shared" ref="H4:I4" si="2">(SUM(C21:C30)-SMALL(C21:C30,1)-LARGE(C21:C30,1))/8</f>
        <v>#NUM!</v>
      </c>
      <c r="I4" s="1" t="e">
        <f t="shared" si="2"/>
        <v>#NUM!</v>
      </c>
    </row>
    <row r="5" spans="1:9" x14ac:dyDescent="0.2">
      <c r="A5" t="s">
        <v>16</v>
      </c>
      <c r="B5" s="1">
        <v>112.821716308593</v>
      </c>
      <c r="C5" s="1">
        <v>103.924743652343</v>
      </c>
      <c r="D5" s="1">
        <v>6196.49</v>
      </c>
      <c r="F5" t="str">
        <f>TRIM(A31)</f>
        <v/>
      </c>
      <c r="G5" s="1" t="e">
        <f>(SUM(B31:B40)-SMALL(B31:B40,1)-LARGE(B31:B40,1))/8</f>
        <v>#NUM!</v>
      </c>
      <c r="H5" s="1" t="e">
        <f t="shared" ref="H5:I5" si="3">(SUM(C31:C40)-SMALL(C31:C40,1)-LARGE(C31:C40,1))/8</f>
        <v>#NUM!</v>
      </c>
      <c r="I5" s="1" t="e">
        <f t="shared" si="3"/>
        <v>#NUM!</v>
      </c>
    </row>
    <row r="6" spans="1:9" x14ac:dyDescent="0.2">
      <c r="A6" t="s">
        <v>16</v>
      </c>
      <c r="B6" s="1">
        <v>113.053955078125</v>
      </c>
      <c r="C6" s="1">
        <v>104.15533447265599</v>
      </c>
      <c r="D6">
        <v>6206.12</v>
      </c>
      <c r="F6" t="str">
        <f>TRIM(A41)</f>
        <v/>
      </c>
      <c r="G6" s="1" t="e">
        <f>(SUM(B41:B50)-SMALL(B41:B50,1)-LARGE(B41:B50,1))/8</f>
        <v>#NUM!</v>
      </c>
      <c r="H6" s="1" t="e">
        <f t="shared" ref="H6:I6" si="4">(SUM(C41:C50)-SMALL(C41:C50,1)-LARGE(C41:C50,1))/8</f>
        <v>#NUM!</v>
      </c>
      <c r="I6" s="1" t="e">
        <f t="shared" si="4"/>
        <v>#NUM!</v>
      </c>
    </row>
    <row r="7" spans="1:9" x14ac:dyDescent="0.2">
      <c r="A7" t="s">
        <v>16</v>
      </c>
      <c r="B7" s="1">
        <v>112.68994140625</v>
      </c>
      <c r="C7" s="1">
        <v>103.809265136718</v>
      </c>
      <c r="D7" s="1">
        <v>6196.47</v>
      </c>
      <c r="F7" t="str">
        <f>TRIM(A51)</f>
        <v/>
      </c>
      <c r="G7" s="1" t="e">
        <f>(SUM(B51:B60)-SMALL(B51:B60,1)-LARGE(B51:B60,1))/8</f>
        <v>#NUM!</v>
      </c>
      <c r="H7" s="1" t="e">
        <f t="shared" ref="H7:I7" si="5">(SUM(C51:C60)-SMALL(C51:C60,1)-LARGE(C51:C60,1))/8</f>
        <v>#NUM!</v>
      </c>
      <c r="I7" s="1" t="e">
        <f t="shared" si="5"/>
        <v>#NUM!</v>
      </c>
    </row>
    <row r="8" spans="1:9" x14ac:dyDescent="0.2">
      <c r="A8" t="s">
        <v>16</v>
      </c>
      <c r="B8" s="1">
        <v>112.52593994140599</v>
      </c>
      <c r="C8" s="1">
        <v>103.622009277343</v>
      </c>
      <c r="D8">
        <v>6195.64</v>
      </c>
      <c r="F8" t="str">
        <f>TRIM(A61)</f>
        <v/>
      </c>
      <c r="G8" s="1"/>
      <c r="H8" s="1"/>
      <c r="I8" s="1"/>
    </row>
    <row r="9" spans="1:9" x14ac:dyDescent="0.2">
      <c r="A9" t="s">
        <v>16</v>
      </c>
      <c r="B9" s="1">
        <v>112.405395507812</v>
      </c>
      <c r="C9" s="1">
        <v>103.49444580078099</v>
      </c>
      <c r="D9" s="1">
        <v>6206.14</v>
      </c>
      <c r="F9" s="4" t="str">
        <f>TRIM(A71)</f>
        <v/>
      </c>
      <c r="G9" s="1"/>
      <c r="H9" s="1"/>
      <c r="I9" s="1"/>
    </row>
    <row r="10" spans="1:9" x14ac:dyDescent="0.2">
      <c r="A10" t="s">
        <v>16</v>
      </c>
      <c r="B10" s="1">
        <v>112.572875976562</v>
      </c>
      <c r="C10" s="1">
        <v>103.667419433593</v>
      </c>
      <c r="D10" s="1">
        <v>6206.18</v>
      </c>
      <c r="F10" t="str">
        <f>TRIM(A81)</f>
        <v/>
      </c>
      <c r="G10" s="1"/>
      <c r="H10" s="1"/>
      <c r="I10" s="1"/>
    </row>
    <row r="11" spans="1:9" x14ac:dyDescent="0.2">
      <c r="F11" t="str">
        <f>TRIM(A91)</f>
        <v/>
      </c>
      <c r="G11" s="1"/>
      <c r="H11" s="1"/>
      <c r="I11" s="1"/>
    </row>
    <row r="12" spans="1:9" x14ac:dyDescent="0.2">
      <c r="G12" s="1"/>
      <c r="H12" s="1"/>
      <c r="I12" s="1"/>
    </row>
    <row r="13" spans="1:9" x14ac:dyDescent="0.2">
      <c r="G13" s="1"/>
      <c r="H13" s="1"/>
      <c r="I13" s="1"/>
    </row>
    <row r="14" spans="1:9" x14ac:dyDescent="0.2">
      <c r="G14" s="1"/>
      <c r="H14" s="1"/>
      <c r="I14" s="1"/>
    </row>
    <row r="15" spans="1:9" x14ac:dyDescent="0.2">
      <c r="G15" s="1"/>
      <c r="H15" s="1"/>
      <c r="I15" s="1"/>
    </row>
    <row r="16" spans="1:9" x14ac:dyDescent="0.2">
      <c r="G16" s="1"/>
      <c r="H16" s="1"/>
      <c r="I16" s="1"/>
    </row>
    <row r="17" spans="2:9" x14ac:dyDescent="0.2">
      <c r="G17" s="1"/>
      <c r="H17" s="1"/>
      <c r="I17" s="1"/>
    </row>
    <row r="18" spans="2:9" x14ac:dyDescent="0.2">
      <c r="G18" s="1"/>
      <c r="H18" s="1"/>
      <c r="I18" s="1"/>
    </row>
    <row r="19" spans="2:9" x14ac:dyDescent="0.2">
      <c r="G19" s="1"/>
      <c r="H19" s="1"/>
      <c r="I19" s="1"/>
    </row>
    <row r="20" spans="2:9" x14ac:dyDescent="0.2">
      <c r="G20" s="1"/>
      <c r="H20" s="1"/>
      <c r="I20" s="1"/>
    </row>
    <row r="21" spans="2:9" x14ac:dyDescent="0.2">
      <c r="B21" s="1"/>
      <c r="C21" s="1"/>
      <c r="G21" s="1"/>
      <c r="H21" s="1"/>
      <c r="I21" s="1"/>
    </row>
    <row r="22" spans="2:9" x14ac:dyDescent="0.2">
      <c r="B22" s="1"/>
      <c r="C22" s="1"/>
      <c r="G22" s="1"/>
      <c r="H22" s="1"/>
      <c r="I22" s="1"/>
    </row>
    <row r="23" spans="2:9" x14ac:dyDescent="0.2">
      <c r="B23" s="1"/>
      <c r="C23" s="1"/>
      <c r="G23" s="1"/>
      <c r="H23" s="1"/>
      <c r="I23" s="1"/>
    </row>
    <row r="24" spans="2:9" x14ac:dyDescent="0.2">
      <c r="B24" s="1"/>
      <c r="C24" s="1"/>
      <c r="G24" s="1"/>
      <c r="H24" s="1"/>
      <c r="I24" s="1"/>
    </row>
    <row r="25" spans="2:9" x14ac:dyDescent="0.2">
      <c r="B25" s="1"/>
      <c r="C25" s="1"/>
      <c r="G25" s="1"/>
      <c r="H25" s="1"/>
      <c r="I25" s="1"/>
    </row>
    <row r="26" spans="2:9" x14ac:dyDescent="0.2">
      <c r="B26" s="1"/>
      <c r="C26" s="1"/>
      <c r="G26" s="1"/>
      <c r="H26" s="1"/>
      <c r="I26" s="1"/>
    </row>
    <row r="27" spans="2:9" x14ac:dyDescent="0.2">
      <c r="B27" s="1"/>
      <c r="C27" s="1"/>
      <c r="G27" s="1"/>
      <c r="H27" s="1"/>
      <c r="I27" s="1"/>
    </row>
    <row r="28" spans="2:9" x14ac:dyDescent="0.2">
      <c r="B28" s="1"/>
      <c r="C28" s="1"/>
      <c r="G28" s="1"/>
      <c r="H28" s="1"/>
      <c r="I28" s="1"/>
    </row>
    <row r="29" spans="2:9" x14ac:dyDescent="0.2">
      <c r="B29" s="1"/>
      <c r="C29" s="1"/>
      <c r="G29" s="1"/>
      <c r="H29" s="1"/>
      <c r="I29" s="1"/>
    </row>
    <row r="30" spans="2:9" x14ac:dyDescent="0.2">
      <c r="B30" s="1"/>
      <c r="C30" s="1"/>
      <c r="G30" s="1"/>
      <c r="H30" s="1"/>
      <c r="I30" s="1"/>
    </row>
    <row r="31" spans="2:9" x14ac:dyDescent="0.2">
      <c r="D31" s="1"/>
      <c r="G31" s="1"/>
      <c r="H31" s="1"/>
      <c r="I31" s="1"/>
    </row>
    <row r="32" spans="2:9" x14ac:dyDescent="0.2">
      <c r="D32" s="1"/>
      <c r="G32" s="1"/>
      <c r="H32" s="1"/>
      <c r="I32" s="1"/>
    </row>
    <row r="33" spans="4:9" x14ac:dyDescent="0.2">
      <c r="D33" s="1"/>
      <c r="G33" s="1"/>
      <c r="H33" s="1"/>
      <c r="I33" s="1"/>
    </row>
    <row r="34" spans="4:9" x14ac:dyDescent="0.2">
      <c r="D34" s="1"/>
      <c r="G34" s="1"/>
      <c r="H34" s="1"/>
      <c r="I34" s="1"/>
    </row>
    <row r="35" spans="4:9" x14ac:dyDescent="0.2">
      <c r="D35" s="1"/>
      <c r="G35" s="1"/>
      <c r="H35" s="1"/>
      <c r="I35" s="1"/>
    </row>
    <row r="36" spans="4:9" x14ac:dyDescent="0.2">
      <c r="D36" s="1"/>
      <c r="G36" s="1"/>
      <c r="H36" s="1"/>
      <c r="I36" s="1"/>
    </row>
    <row r="37" spans="4:9" x14ac:dyDescent="0.2">
      <c r="D37" s="1"/>
      <c r="G37" s="1"/>
      <c r="H37" s="1"/>
      <c r="I37" s="1"/>
    </row>
    <row r="38" spans="4:9" x14ac:dyDescent="0.2">
      <c r="D38" s="1"/>
      <c r="G38" s="1"/>
      <c r="H38" s="1"/>
      <c r="I38" s="1"/>
    </row>
    <row r="39" spans="4:9" x14ac:dyDescent="0.2">
      <c r="D39" s="1"/>
      <c r="G39" s="1"/>
      <c r="H39" s="1"/>
      <c r="I39" s="1"/>
    </row>
    <row r="40" spans="4:9" x14ac:dyDescent="0.2">
      <c r="D40" s="1"/>
      <c r="G40" s="1"/>
      <c r="H40" s="1"/>
      <c r="I40" s="1"/>
    </row>
    <row r="41" spans="4:9" x14ac:dyDescent="0.2">
      <c r="G41" s="1"/>
      <c r="H41" s="1"/>
      <c r="I41" s="1"/>
    </row>
    <row r="42" spans="4:9" x14ac:dyDescent="0.2">
      <c r="G42" s="1"/>
      <c r="H42" s="1"/>
      <c r="I42" s="1"/>
    </row>
    <row r="43" spans="4:9" x14ac:dyDescent="0.2">
      <c r="G43" s="1"/>
      <c r="H43" s="1"/>
      <c r="I43" s="1"/>
    </row>
    <row r="44" spans="4:9" x14ac:dyDescent="0.2">
      <c r="G44" s="1"/>
      <c r="H44" s="1"/>
      <c r="I44" s="1"/>
    </row>
    <row r="45" spans="4:9" x14ac:dyDescent="0.2">
      <c r="G45" s="1"/>
      <c r="H45" s="1"/>
      <c r="I45" s="1"/>
    </row>
    <row r="46" spans="4:9" x14ac:dyDescent="0.2">
      <c r="G46" s="1"/>
      <c r="H46" s="1"/>
      <c r="I46" s="1"/>
    </row>
    <row r="47" spans="4:9" x14ac:dyDescent="0.2">
      <c r="G47" s="1"/>
      <c r="H47" s="1"/>
      <c r="I47" s="1"/>
    </row>
    <row r="48" spans="4:9" x14ac:dyDescent="0.2">
      <c r="G48" s="1"/>
      <c r="H48" s="1"/>
      <c r="I48" s="1"/>
    </row>
    <row r="49" spans="7:9" x14ac:dyDescent="0.2">
      <c r="G49" s="1"/>
      <c r="H49" s="1"/>
      <c r="I49" s="1"/>
    </row>
    <row r="50" spans="7:9" x14ac:dyDescent="0.2">
      <c r="G50" s="1"/>
      <c r="H50" s="1"/>
      <c r="I5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BD1-07B7-9542-A88D-11BCE8E71983}">
  <dimension ref="A1:I100"/>
  <sheetViews>
    <sheetView workbookViewId="0">
      <selection activeCell="G20" sqref="G20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>
        <v>16.7528686523437</v>
      </c>
      <c r="C1">
        <v>14.908203125</v>
      </c>
      <c r="D1" s="1">
        <v>1158.46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>
        <v>17.8439331054687</v>
      </c>
      <c r="C2">
        <v>15.9088134765625</v>
      </c>
      <c r="D2" s="1">
        <v>1222.47</v>
      </c>
      <c r="F2" t="str">
        <f>TRIM(A1)</f>
        <v>k-nucleotide</v>
      </c>
      <c r="G2" s="1">
        <f>(SUM(B1:B10)-SMALL(B1:B10,1)-LARGE(B1:B10,1))/8</f>
        <v>17.346260070800735</v>
      </c>
      <c r="H2" s="1">
        <f t="shared" ref="H2:I2" si="0">(SUM(C1:C10)-SMALL(C1:C10,1)-LARGE(C1:C10,1))/8</f>
        <v>15.454689025878899</v>
      </c>
      <c r="I2" s="1">
        <f t="shared" si="0"/>
        <v>1200.3637500000002</v>
      </c>
    </row>
    <row r="3" spans="1:9" x14ac:dyDescent="0.2">
      <c r="A3" t="s">
        <v>14</v>
      </c>
      <c r="B3">
        <v>16.7149047851562</v>
      </c>
      <c r="C3">
        <v>14.8711547851562</v>
      </c>
      <c r="D3" s="1">
        <v>1165.6400000000001</v>
      </c>
      <c r="F3" t="str">
        <f>TRIM(A11)</f>
        <v>pidigits</v>
      </c>
      <c r="G3" s="1">
        <f>(SUM(B11:B20)-SMALL(B11:B20,1)-LARGE(B11:B20,1))/8</f>
        <v>0.54441070556640625</v>
      </c>
      <c r="H3" s="1">
        <f t="shared" ref="H3:I3" si="1">(SUM(C11:C20)-SMALL(C11:C20,1)-LARGE(C11:C20,1))/8</f>
        <v>0.48053741455078125</v>
      </c>
      <c r="I3" s="1">
        <f t="shared" si="1"/>
        <v>40.404749999999993</v>
      </c>
    </row>
    <row r="4" spans="1:9" x14ac:dyDescent="0.2">
      <c r="A4" t="s">
        <v>14</v>
      </c>
      <c r="B4">
        <v>17.9367065429687</v>
      </c>
      <c r="C4">
        <v>16.008544921875</v>
      </c>
      <c r="D4" s="1">
        <v>1224.95</v>
      </c>
      <c r="F4" t="str">
        <f>TRIM(A21)</f>
        <v>mandelbrot</v>
      </c>
      <c r="G4" s="1">
        <f>(SUM(B21:B30)-SMALL(B21:B30,1)-LARGE(B21:B30,1))/8</f>
        <v>84.583442687988253</v>
      </c>
      <c r="H4" s="1">
        <f t="shared" ref="H4:I4" si="2">(SUM(C21:C30)-SMALL(C21:C30,1)-LARGE(C21:C30,1))/8</f>
        <v>78.801284790039034</v>
      </c>
      <c r="I4" s="1">
        <f t="shared" si="2"/>
        <v>3812.44625</v>
      </c>
    </row>
    <row r="5" spans="1:9" x14ac:dyDescent="0.2">
      <c r="A5" t="s">
        <v>14</v>
      </c>
      <c r="B5">
        <v>16.7645263671875</v>
      </c>
      <c r="C5">
        <v>14.9354858398437</v>
      </c>
      <c r="D5" s="1">
        <v>1167.79</v>
      </c>
      <c r="F5" t="str">
        <f>TRIM(A31)</f>
        <v>n-body</v>
      </c>
      <c r="G5" s="1">
        <f>(SUM(B31:B40)-SMALL(B31:B40,1)-LARGE(B31:B40,1))/8</f>
        <v>54.902236938476541</v>
      </c>
      <c r="H5" s="1">
        <f t="shared" ref="H5:I5" si="3">(SUM(C31:C40)-SMALL(C31:C40,1)-LARGE(C31:C40,1))/8</f>
        <v>47.450531005859347</v>
      </c>
      <c r="I5" s="1">
        <f t="shared" si="3"/>
        <v>4748.2574999999997</v>
      </c>
    </row>
    <row r="6" spans="1:9" x14ac:dyDescent="0.2">
      <c r="A6" t="s">
        <v>14</v>
      </c>
      <c r="B6">
        <v>17.8213500976562</v>
      </c>
      <c r="C6">
        <v>15.8939208984375</v>
      </c>
      <c r="D6" s="1">
        <v>1219.26</v>
      </c>
      <c r="F6" t="str">
        <f>TRIM(A41)</f>
        <v>fannkuch-redux</v>
      </c>
      <c r="G6" s="1">
        <f>(SUM(B41:B50)-SMALL(B41:B50,1)-LARGE(B41:B50,1))/8</f>
        <v>268.60564422607376</v>
      </c>
      <c r="H6" s="1">
        <f t="shared" ref="H6:I6" si="4">(SUM(C41:C50)-SMALL(C41:C50,1)-LARGE(C41:C50,1))/8</f>
        <v>252.16080474853487</v>
      </c>
      <c r="I6" s="1">
        <f t="shared" si="4"/>
        <v>10552.90625</v>
      </c>
    </row>
    <row r="7" spans="1:9" x14ac:dyDescent="0.2">
      <c r="A7" t="s">
        <v>14</v>
      </c>
      <c r="B7">
        <v>17.5588989257812</v>
      </c>
      <c r="C7">
        <v>15.64404296875</v>
      </c>
      <c r="D7">
        <v>1212.8900000000001</v>
      </c>
      <c r="F7" t="str">
        <f>TRIM(A51)</f>
        <v>spectral-norm</v>
      </c>
      <c r="G7" s="1">
        <f>(SUM(B51:B60)-SMALL(B51:B60,1)-LARGE(B51:B60,1))/8</f>
        <v>21.441421508789023</v>
      </c>
      <c r="H7" s="1">
        <f t="shared" ref="H7:I7" si="5">(SUM(C51:C60)-SMALL(C51:C60,1)-LARGE(C51:C60,1))/8</f>
        <v>19.520652770996072</v>
      </c>
      <c r="I7" s="1">
        <f t="shared" si="5"/>
        <v>1225.2549999999997</v>
      </c>
    </row>
    <row r="8" spans="1:9" x14ac:dyDescent="0.2">
      <c r="A8" t="s">
        <v>14</v>
      </c>
      <c r="B8">
        <v>17.6248168945312</v>
      </c>
      <c r="C8">
        <v>15.6983642578125</v>
      </c>
      <c r="D8">
        <v>1231.45</v>
      </c>
      <c r="F8" t="str">
        <f>TRIM(A61)</f>
        <v>fasta</v>
      </c>
      <c r="G8" s="1">
        <f>(SUM(B61:B70)-SMALL(B61:B70,1)-LARGE(B61:B70,1))/8</f>
        <v>31.178596496581996</v>
      </c>
      <c r="H8" s="1">
        <f t="shared" ref="H8:I8" si="6">(SUM(C61:C70)-SMALL(C61:C70,1)-LARGE(C61:C70,1))/8</f>
        <v>28.878761291503885</v>
      </c>
      <c r="I8" s="1">
        <f t="shared" si="6"/>
        <v>1415.5087500000004</v>
      </c>
    </row>
    <row r="9" spans="1:9" x14ac:dyDescent="0.2">
      <c r="A9" t="s">
        <v>14</v>
      </c>
      <c r="B9">
        <v>17.6244506835937</v>
      </c>
      <c r="C9">
        <v>15.68994140625</v>
      </c>
      <c r="D9">
        <v>1234.08</v>
      </c>
      <c r="F9" s="4" t="str">
        <f>TRIM(A71)</f>
        <v>binary-trees</v>
      </c>
      <c r="G9" s="1">
        <f>(SUM(B71:B80)-SMALL(B71:B80,1)-LARGE(B71:B80,1))/8</f>
        <v>57.125450134277308</v>
      </c>
      <c r="H9" s="1">
        <f t="shared" ref="H9:I9" si="7">(SUM(C71:C80)-SMALL(C71:C80,1)-LARGE(C71:C80,1))/8</f>
        <v>51.304290771484361</v>
      </c>
      <c r="I9" s="1">
        <f t="shared" si="7"/>
        <v>2354.0074999999997</v>
      </c>
    </row>
    <row r="10" spans="1:9" x14ac:dyDescent="0.2">
      <c r="A10" t="s">
        <v>14</v>
      </c>
      <c r="B10">
        <v>16.7792358398437</v>
      </c>
      <c r="C10">
        <v>14.958740234375</v>
      </c>
      <c r="D10" s="1">
        <v>1152.1199999999999</v>
      </c>
      <c r="F10" t="str">
        <f>TRIM(A81)</f>
        <v>reverse-complement</v>
      </c>
      <c r="G10" s="1">
        <f>(SUM(B81:B90)-SMALL(B81:B90,1)-LARGE(B81:B90,1))/8</f>
        <v>14.630195617675749</v>
      </c>
      <c r="H10" s="1">
        <f t="shared" ref="H10:I10" si="8">(SUM(C81:C90)-SMALL(C81:C90,1)-LARGE(C81:C90,1))/8</f>
        <v>13.137382507324197</v>
      </c>
      <c r="I10" s="1">
        <f t="shared" si="8"/>
        <v>791.66974999999991</v>
      </c>
    </row>
    <row r="11" spans="1:9" x14ac:dyDescent="0.2">
      <c r="A11" t="s">
        <v>15</v>
      </c>
      <c r="B11">
        <v>0.5438232421875</v>
      </c>
      <c r="C11">
        <v>0.476806640625</v>
      </c>
      <c r="D11" s="1">
        <v>39.909999999999997</v>
      </c>
      <c r="F11" t="str">
        <f>TRIM(A91)</f>
        <v>regex-redux</v>
      </c>
      <c r="G11" s="1">
        <f>(SUM(B91:B100)-SMALL(B91:B100,1)-LARGE(B91:B100,1))/8</f>
        <v>136.20484924316375</v>
      </c>
      <c r="H11" s="1">
        <f t="shared" ref="H11:I11" si="9">(SUM(C91:C100)-SMALL(C91:C100,1)-LARGE(C91:C100,1))/8</f>
        <v>126.7972869873044</v>
      </c>
      <c r="I11" s="1">
        <f t="shared" si="9"/>
        <v>5726.8824999999997</v>
      </c>
    </row>
    <row r="12" spans="1:9" x14ac:dyDescent="0.2">
      <c r="A12" t="s">
        <v>15</v>
      </c>
      <c r="B12">
        <v>0.55145263671875</v>
      </c>
      <c r="C12">
        <v>0.48980712890625</v>
      </c>
      <c r="D12" s="1">
        <v>40.034999999999997</v>
      </c>
      <c r="G12" s="1"/>
      <c r="H12" s="1"/>
      <c r="I12" s="1"/>
    </row>
    <row r="13" spans="1:9" x14ac:dyDescent="0.2">
      <c r="A13" t="s">
        <v>15</v>
      </c>
      <c r="B13">
        <v>0.54669189453125</v>
      </c>
      <c r="C13">
        <v>0.47955322265625</v>
      </c>
      <c r="D13" s="1">
        <v>39.360999999999997</v>
      </c>
      <c r="G13" s="1"/>
      <c r="H13" s="1"/>
      <c r="I13" s="1"/>
    </row>
    <row r="14" spans="1:9" x14ac:dyDescent="0.2">
      <c r="A14" t="s">
        <v>15</v>
      </c>
      <c r="B14">
        <v>0.56427001953125</v>
      </c>
      <c r="C14">
        <v>0.49456787109375</v>
      </c>
      <c r="D14" s="1">
        <v>49.201999999999998</v>
      </c>
      <c r="G14" s="1"/>
      <c r="H14" s="1"/>
      <c r="I14" s="1"/>
    </row>
    <row r="15" spans="1:9" x14ac:dyDescent="0.2">
      <c r="A15" t="s">
        <v>15</v>
      </c>
      <c r="B15">
        <v>0.63677978515625</v>
      </c>
      <c r="C15">
        <v>0.54339599609375</v>
      </c>
      <c r="D15">
        <v>43.055999999999997</v>
      </c>
      <c r="G15" s="1"/>
      <c r="H15" s="1"/>
      <c r="I15" s="1"/>
    </row>
    <row r="16" spans="1:9" x14ac:dyDescent="0.2">
      <c r="A16" t="s">
        <v>15</v>
      </c>
      <c r="B16">
        <v>0.5401611328125</v>
      </c>
      <c r="C16">
        <v>0.47454833984375</v>
      </c>
      <c r="D16" s="1">
        <v>39.777000000000001</v>
      </c>
      <c r="G16" s="1"/>
      <c r="H16" s="1"/>
      <c r="I16" s="1"/>
    </row>
    <row r="17" spans="1:9" x14ac:dyDescent="0.2">
      <c r="A17" t="s">
        <v>15</v>
      </c>
      <c r="B17">
        <v>0.53533935546875</v>
      </c>
      <c r="C17">
        <v>0.47698974609375</v>
      </c>
      <c r="D17" s="1">
        <v>40.491</v>
      </c>
      <c r="G17" s="1"/>
      <c r="H17" s="1"/>
      <c r="I17" s="1"/>
    </row>
    <row r="18" spans="1:9" x14ac:dyDescent="0.2">
      <c r="A18" t="s">
        <v>15</v>
      </c>
      <c r="B18">
        <v>0.53594970703125</v>
      </c>
      <c r="C18">
        <v>0.47161865234375</v>
      </c>
      <c r="D18" s="1">
        <v>39.850999999999999</v>
      </c>
      <c r="G18" s="1"/>
      <c r="H18" s="1"/>
      <c r="I18" s="1"/>
    </row>
    <row r="19" spans="1:9" x14ac:dyDescent="0.2">
      <c r="A19" t="s">
        <v>15</v>
      </c>
      <c r="B19">
        <v>0.53759765625</v>
      </c>
      <c r="C19">
        <v>0.4774169921875</v>
      </c>
      <c r="D19" s="1">
        <v>40.116</v>
      </c>
      <c r="G19" s="1"/>
      <c r="H19" s="1"/>
      <c r="I19" s="1"/>
    </row>
    <row r="20" spans="1:9" x14ac:dyDescent="0.2">
      <c r="A20" t="s">
        <v>15</v>
      </c>
      <c r="B20">
        <v>0.53515625</v>
      </c>
      <c r="C20">
        <v>0.474609375</v>
      </c>
      <c r="D20" s="1">
        <v>40.002000000000002</v>
      </c>
      <c r="G20" s="1"/>
      <c r="H20" s="1"/>
      <c r="I20" s="1"/>
    </row>
    <row r="21" spans="1:9" x14ac:dyDescent="0.2">
      <c r="A21" t="s">
        <v>16</v>
      </c>
      <c r="B21">
        <v>78.38916015625</v>
      </c>
      <c r="C21">
        <v>72.987121582031193</v>
      </c>
      <c r="D21" s="1">
        <v>3743.41</v>
      </c>
      <c r="G21" s="1"/>
      <c r="H21" s="1"/>
      <c r="I21" s="1"/>
    </row>
    <row r="22" spans="1:9" x14ac:dyDescent="0.2">
      <c r="A22" t="s">
        <v>16</v>
      </c>
      <c r="B22">
        <v>87.379638671875</v>
      </c>
      <c r="C22">
        <v>81.889831542968693</v>
      </c>
      <c r="D22" s="1">
        <v>3814.49</v>
      </c>
      <c r="G22" s="1"/>
      <c r="H22" s="1"/>
      <c r="I22" s="1"/>
    </row>
    <row r="23" spans="1:9" x14ac:dyDescent="0.2">
      <c r="A23" t="s">
        <v>16</v>
      </c>
      <c r="B23">
        <v>82.1588134765625</v>
      </c>
      <c r="C23">
        <v>76.612121582031193</v>
      </c>
      <c r="D23" s="1">
        <v>3850.08</v>
      </c>
      <c r="G23" s="1"/>
      <c r="H23" s="1"/>
      <c r="I23" s="1"/>
    </row>
    <row r="24" spans="1:9" x14ac:dyDescent="0.2">
      <c r="A24" t="s">
        <v>16</v>
      </c>
      <c r="B24">
        <v>79.424133300781193</v>
      </c>
      <c r="C24">
        <v>73.966491699218693</v>
      </c>
      <c r="D24" s="1">
        <v>3783.93</v>
      </c>
      <c r="G24" s="1"/>
      <c r="H24" s="1"/>
      <c r="I24" s="1"/>
    </row>
    <row r="25" spans="1:9" x14ac:dyDescent="0.2">
      <c r="A25" t="s">
        <v>16</v>
      </c>
      <c r="B25">
        <v>87.191589355468693</v>
      </c>
      <c r="C25">
        <v>81.6966552734375</v>
      </c>
      <c r="D25" s="1">
        <v>3821.71</v>
      </c>
      <c r="G25" s="1"/>
      <c r="H25" s="1"/>
      <c r="I25" s="1"/>
    </row>
    <row r="26" spans="1:9" x14ac:dyDescent="0.2">
      <c r="A26" t="s">
        <v>16</v>
      </c>
      <c r="B26">
        <v>87.162902832031193</v>
      </c>
      <c r="C26">
        <v>81.6954345703125</v>
      </c>
      <c r="D26" s="1">
        <v>3819.43</v>
      </c>
      <c r="G26" s="1"/>
      <c r="H26" s="1"/>
      <c r="I26" s="1"/>
    </row>
    <row r="27" spans="1:9" x14ac:dyDescent="0.2">
      <c r="A27" t="s">
        <v>16</v>
      </c>
      <c r="B27">
        <v>86.801513671875</v>
      </c>
      <c r="C27">
        <v>80.542236328125</v>
      </c>
      <c r="D27" s="1">
        <v>3877.43</v>
      </c>
      <c r="G27" s="1"/>
      <c r="H27" s="1"/>
      <c r="I27" s="1"/>
    </row>
    <row r="28" spans="1:9" x14ac:dyDescent="0.2">
      <c r="A28" t="s">
        <v>16</v>
      </c>
      <c r="B28">
        <v>94.263488769531193</v>
      </c>
      <c r="C28">
        <v>87.357116699218693</v>
      </c>
      <c r="D28">
        <v>4018.65</v>
      </c>
      <c r="G28" s="1"/>
      <c r="H28" s="1"/>
      <c r="I28" s="1"/>
    </row>
    <row r="29" spans="1:9" x14ac:dyDescent="0.2">
      <c r="A29" t="s">
        <v>16</v>
      </c>
      <c r="B29">
        <v>82.0758056640625</v>
      </c>
      <c r="C29">
        <v>76.117431640625</v>
      </c>
      <c r="D29" s="1">
        <v>3740.94</v>
      </c>
      <c r="G29" s="1"/>
      <c r="H29" s="1"/>
      <c r="I29" s="1"/>
    </row>
    <row r="30" spans="1:9" x14ac:dyDescent="0.2">
      <c r="A30" t="s">
        <v>16</v>
      </c>
      <c r="B30">
        <v>84.47314453125</v>
      </c>
      <c r="C30">
        <v>77.890075683593693</v>
      </c>
      <c r="D30" s="1">
        <v>3789.09</v>
      </c>
      <c r="G30" s="1"/>
      <c r="H30" s="1"/>
      <c r="I30" s="1"/>
    </row>
    <row r="31" spans="1:9" x14ac:dyDescent="0.2">
      <c r="A31" t="s">
        <v>17</v>
      </c>
      <c r="B31">
        <v>57.373291015625</v>
      </c>
      <c r="C31">
        <v>48.8680419921875</v>
      </c>
      <c r="D31" s="1">
        <v>4889.59</v>
      </c>
      <c r="G31" s="1"/>
      <c r="H31" s="1"/>
      <c r="I31" s="1"/>
    </row>
    <row r="32" spans="1:9" x14ac:dyDescent="0.2">
      <c r="A32" t="s">
        <v>17</v>
      </c>
      <c r="B32">
        <v>54.6295776367187</v>
      </c>
      <c r="C32">
        <v>47.1642456054687</v>
      </c>
      <c r="D32" s="1">
        <v>4707.7700000000004</v>
      </c>
      <c r="G32" s="1"/>
      <c r="H32" s="1"/>
      <c r="I32" s="1"/>
    </row>
    <row r="33" spans="1:9" x14ac:dyDescent="0.2">
      <c r="A33" t="s">
        <v>17</v>
      </c>
      <c r="B33">
        <v>54.597900390625</v>
      </c>
      <c r="C33">
        <v>47.189697265625</v>
      </c>
      <c r="D33" s="1">
        <v>4720.29</v>
      </c>
      <c r="G33" s="1"/>
      <c r="H33" s="1"/>
      <c r="I33" s="1"/>
    </row>
    <row r="34" spans="1:9" x14ac:dyDescent="0.2">
      <c r="A34" t="s">
        <v>17</v>
      </c>
      <c r="B34">
        <v>55.230712890625</v>
      </c>
      <c r="C34">
        <v>47.6942138671875</v>
      </c>
      <c r="D34" s="1">
        <v>4793.7299999999996</v>
      </c>
      <c r="G34" s="1"/>
      <c r="H34" s="1"/>
      <c r="I34" s="1"/>
    </row>
    <row r="35" spans="1:9" x14ac:dyDescent="0.2">
      <c r="A35" t="s">
        <v>17</v>
      </c>
      <c r="B35">
        <v>54.8102416992187</v>
      </c>
      <c r="C35">
        <v>47.3359375</v>
      </c>
      <c r="D35" s="1">
        <v>4766.87</v>
      </c>
      <c r="G35" s="1"/>
      <c r="H35" s="1"/>
      <c r="I35" s="1"/>
    </row>
    <row r="36" spans="1:9" x14ac:dyDescent="0.2">
      <c r="A36" t="s">
        <v>17</v>
      </c>
      <c r="B36">
        <v>54.7615966796875</v>
      </c>
      <c r="C36">
        <v>47.3687133789062</v>
      </c>
      <c r="D36" s="1">
        <v>4708.42</v>
      </c>
      <c r="G36" s="1"/>
      <c r="H36" s="1"/>
      <c r="I36" s="1"/>
    </row>
    <row r="37" spans="1:9" x14ac:dyDescent="0.2">
      <c r="A37" t="s">
        <v>17</v>
      </c>
      <c r="B37">
        <v>56.3538208007812</v>
      </c>
      <c r="C37">
        <v>48.7548828125</v>
      </c>
      <c r="D37">
        <v>4855.8999999999996</v>
      </c>
      <c r="G37" s="1"/>
      <c r="H37" s="1"/>
      <c r="I37" s="1"/>
    </row>
    <row r="38" spans="1:9" x14ac:dyDescent="0.2">
      <c r="A38" t="s">
        <v>17</v>
      </c>
      <c r="B38">
        <v>54.5347900390625</v>
      </c>
      <c r="C38">
        <v>47.1524047851562</v>
      </c>
      <c r="D38" s="1">
        <v>4714.75</v>
      </c>
      <c r="G38" s="1"/>
      <c r="H38" s="1"/>
      <c r="I38" s="1"/>
    </row>
    <row r="39" spans="1:9" x14ac:dyDescent="0.2">
      <c r="A39" t="s">
        <v>17</v>
      </c>
      <c r="B39">
        <v>54.2992553710937</v>
      </c>
      <c r="C39">
        <v>46.9441528320312</v>
      </c>
      <c r="D39">
        <v>4709.0200000000004</v>
      </c>
      <c r="G39" s="1"/>
      <c r="H39" s="1"/>
      <c r="I39" s="1"/>
    </row>
    <row r="40" spans="1:9" x14ac:dyDescent="0.2">
      <c r="A40" t="s">
        <v>17</v>
      </c>
      <c r="B40">
        <v>54.2423706054687</v>
      </c>
      <c r="C40">
        <v>46.9259643554687</v>
      </c>
      <c r="D40" s="1">
        <v>4717.08</v>
      </c>
      <c r="G40" s="1"/>
      <c r="H40" s="1"/>
      <c r="I40" s="1"/>
    </row>
    <row r="41" spans="1:9" x14ac:dyDescent="0.2">
      <c r="A41" t="s">
        <v>13</v>
      </c>
      <c r="B41">
        <v>287.92034912109301</v>
      </c>
      <c r="C41">
        <v>270.27990722656199</v>
      </c>
      <c r="D41" s="1">
        <v>11265.7</v>
      </c>
      <c r="G41" s="1"/>
      <c r="H41" s="1"/>
      <c r="I41" s="1"/>
    </row>
    <row r="42" spans="1:9" x14ac:dyDescent="0.2">
      <c r="A42" t="s">
        <v>13</v>
      </c>
      <c r="B42">
        <v>266.50689697265602</v>
      </c>
      <c r="C42">
        <v>250.20220947265599</v>
      </c>
      <c r="D42" s="1">
        <v>10443</v>
      </c>
      <c r="G42" s="1"/>
      <c r="H42" s="1"/>
      <c r="I42" s="1"/>
    </row>
    <row r="43" spans="1:9" x14ac:dyDescent="0.2">
      <c r="A43" t="s">
        <v>13</v>
      </c>
      <c r="B43">
        <v>245.18347167968699</v>
      </c>
      <c r="C43">
        <v>229.93572998046801</v>
      </c>
      <c r="D43" s="1">
        <v>9764.15</v>
      </c>
      <c r="G43" s="1"/>
      <c r="H43" s="1"/>
      <c r="I43" s="1"/>
    </row>
    <row r="44" spans="1:9" x14ac:dyDescent="0.2">
      <c r="A44" t="s">
        <v>13</v>
      </c>
      <c r="B44">
        <v>287.31744384765602</v>
      </c>
      <c r="C44">
        <v>269.91778564453102</v>
      </c>
      <c r="D44" s="1">
        <v>11133.9</v>
      </c>
      <c r="G44" s="1"/>
      <c r="H44" s="1"/>
      <c r="I44" s="1"/>
    </row>
    <row r="45" spans="1:9" x14ac:dyDescent="0.2">
      <c r="A45" t="s">
        <v>13</v>
      </c>
      <c r="B45">
        <v>264.62481689453102</v>
      </c>
      <c r="C45">
        <v>248.34631347656199</v>
      </c>
      <c r="D45" s="1">
        <v>10433</v>
      </c>
      <c r="G45" s="1"/>
      <c r="H45" s="1"/>
      <c r="I45" s="1"/>
    </row>
    <row r="46" spans="1:9" x14ac:dyDescent="0.2">
      <c r="A46" t="s">
        <v>13</v>
      </c>
      <c r="B46">
        <v>264.42657470703102</v>
      </c>
      <c r="C46">
        <v>248.200439453125</v>
      </c>
      <c r="D46" s="1">
        <v>10434.9</v>
      </c>
      <c r="G46" s="1"/>
      <c r="H46" s="1"/>
      <c r="I46" s="1"/>
    </row>
    <row r="47" spans="1:9" x14ac:dyDescent="0.2">
      <c r="A47" t="s">
        <v>13</v>
      </c>
      <c r="B47">
        <v>264.85540771484301</v>
      </c>
      <c r="C47">
        <v>248.624755859375</v>
      </c>
      <c r="D47" s="1">
        <v>10439</v>
      </c>
      <c r="G47" s="1"/>
      <c r="H47" s="1"/>
      <c r="I47" s="1"/>
    </row>
    <row r="48" spans="1:9" x14ac:dyDescent="0.2">
      <c r="A48" t="s">
        <v>13</v>
      </c>
      <c r="B48">
        <v>243.74182128906199</v>
      </c>
      <c r="C48">
        <v>228.60119628906199</v>
      </c>
      <c r="D48" s="1">
        <v>9739.5499999999993</v>
      </c>
      <c r="G48" s="1"/>
      <c r="H48" s="1"/>
      <c r="I48" s="1"/>
    </row>
    <row r="49" spans="1:9" x14ac:dyDescent="0.2">
      <c r="A49" t="s">
        <v>13</v>
      </c>
      <c r="B49">
        <v>287.65960693359301</v>
      </c>
      <c r="C49">
        <v>270.20129394531199</v>
      </c>
      <c r="D49" s="1">
        <v>11221.3</v>
      </c>
      <c r="G49" s="1"/>
      <c r="H49" s="1"/>
      <c r="I49" s="1"/>
    </row>
    <row r="50" spans="1:9" x14ac:dyDescent="0.2">
      <c r="A50" t="s">
        <v>13</v>
      </c>
      <c r="B50">
        <v>268.27093505859301</v>
      </c>
      <c r="C50">
        <v>251.85791015625</v>
      </c>
      <c r="D50" s="1">
        <v>10554</v>
      </c>
      <c r="G50" s="1"/>
      <c r="H50" s="1"/>
      <c r="I50" s="1"/>
    </row>
    <row r="51" spans="1:9" x14ac:dyDescent="0.2">
      <c r="A51" t="s">
        <v>18</v>
      </c>
      <c r="B51">
        <v>21.4041137695312</v>
      </c>
      <c r="C51">
        <v>19.4617919921875</v>
      </c>
      <c r="D51" s="1">
        <v>1226.3399999999999</v>
      </c>
      <c r="G51" s="1"/>
      <c r="H51" s="1"/>
      <c r="I51" s="1"/>
    </row>
    <row r="52" spans="1:9" x14ac:dyDescent="0.2">
      <c r="A52" t="s">
        <v>18</v>
      </c>
      <c r="B52">
        <v>21.4697875976562</v>
      </c>
      <c r="C52">
        <v>19.5415649414062</v>
      </c>
      <c r="D52" s="1">
        <v>1227.6199999999999</v>
      </c>
      <c r="G52" s="1"/>
      <c r="H52" s="1"/>
      <c r="I52" s="1"/>
    </row>
    <row r="53" spans="1:9" x14ac:dyDescent="0.2">
      <c r="A53" t="s">
        <v>18</v>
      </c>
      <c r="B53">
        <v>21.3941650390625</v>
      </c>
      <c r="C53">
        <v>19.486083984375</v>
      </c>
      <c r="D53" s="1">
        <v>1224.8499999999999</v>
      </c>
      <c r="G53" s="1"/>
      <c r="H53" s="1"/>
      <c r="I53" s="1"/>
    </row>
    <row r="54" spans="1:9" x14ac:dyDescent="0.2">
      <c r="A54" t="s">
        <v>18</v>
      </c>
      <c r="B54">
        <v>21.4775390625</v>
      </c>
      <c r="C54">
        <v>19.5623168945312</v>
      </c>
      <c r="D54" s="1">
        <v>1225.0999999999999</v>
      </c>
      <c r="G54" s="1"/>
      <c r="H54" s="1"/>
      <c r="I54" s="1"/>
    </row>
    <row r="55" spans="1:9" x14ac:dyDescent="0.2">
      <c r="A55" t="s">
        <v>18</v>
      </c>
      <c r="B55">
        <v>21.2496337890625</v>
      </c>
      <c r="C55">
        <v>19.3472900390625</v>
      </c>
      <c r="D55" s="1">
        <v>1215.95</v>
      </c>
      <c r="G55" s="1"/>
      <c r="H55" s="1"/>
      <c r="I55" s="1"/>
    </row>
    <row r="56" spans="1:9" x14ac:dyDescent="0.2">
      <c r="A56" t="s">
        <v>18</v>
      </c>
      <c r="B56">
        <v>21.4362182617187</v>
      </c>
      <c r="C56">
        <v>19.5159912109375</v>
      </c>
      <c r="D56" s="1">
        <v>1227.1199999999999</v>
      </c>
      <c r="G56" s="1"/>
      <c r="H56" s="1"/>
      <c r="I56" s="1"/>
    </row>
    <row r="57" spans="1:9" x14ac:dyDescent="0.2">
      <c r="A57" t="s">
        <v>18</v>
      </c>
      <c r="B57">
        <v>21.4746704101562</v>
      </c>
      <c r="C57">
        <v>19.5594482421875</v>
      </c>
      <c r="D57" s="1">
        <v>1227.3</v>
      </c>
      <c r="G57" s="1"/>
      <c r="H57" s="1"/>
      <c r="I57" s="1"/>
    </row>
    <row r="58" spans="1:9" x14ac:dyDescent="0.2">
      <c r="A58" t="s">
        <v>18</v>
      </c>
      <c r="B58">
        <v>21.4644165039062</v>
      </c>
      <c r="C58">
        <v>19.5369873046875</v>
      </c>
      <c r="D58" s="1">
        <v>1225.6600000000001</v>
      </c>
      <c r="G58" s="1"/>
      <c r="H58" s="1"/>
      <c r="I58" s="1"/>
    </row>
    <row r="59" spans="1:9" x14ac:dyDescent="0.2">
      <c r="A59" t="s">
        <v>18</v>
      </c>
      <c r="B59">
        <v>21.6433715820312</v>
      </c>
      <c r="C59">
        <v>19.7144165039062</v>
      </c>
      <c r="D59" s="1">
        <v>1235</v>
      </c>
      <c r="G59" s="1"/>
      <c r="H59" s="1"/>
      <c r="I59" s="1"/>
    </row>
    <row r="60" spans="1:9" x14ac:dyDescent="0.2">
      <c r="A60" t="s">
        <v>18</v>
      </c>
      <c r="B60">
        <v>21.4104614257812</v>
      </c>
      <c r="C60">
        <v>19.5010375976562</v>
      </c>
      <c r="D60" s="1">
        <v>1218.05</v>
      </c>
      <c r="G60" s="1"/>
      <c r="H60" s="1"/>
      <c r="I60" s="1"/>
    </row>
    <row r="61" spans="1:9" x14ac:dyDescent="0.2">
      <c r="A61" t="s">
        <v>19</v>
      </c>
      <c r="B61">
        <v>31.97314453125</v>
      </c>
      <c r="C61">
        <v>29.6503295898437</v>
      </c>
      <c r="D61" s="1">
        <v>1422.44</v>
      </c>
      <c r="G61" s="1"/>
      <c r="H61" s="1"/>
      <c r="I61" s="1"/>
    </row>
    <row r="62" spans="1:9" x14ac:dyDescent="0.2">
      <c r="A62" t="s">
        <v>19</v>
      </c>
      <c r="B62">
        <v>32.3958740234375</v>
      </c>
      <c r="C62">
        <v>29.9725341796875</v>
      </c>
      <c r="D62" s="1">
        <v>1494.96</v>
      </c>
      <c r="G62" s="1"/>
      <c r="H62" s="1"/>
      <c r="I62" s="1"/>
    </row>
    <row r="63" spans="1:9" x14ac:dyDescent="0.2">
      <c r="A63" t="s">
        <v>19</v>
      </c>
      <c r="B63">
        <v>31.4032592773437</v>
      </c>
      <c r="C63">
        <v>29.0191650390625</v>
      </c>
      <c r="D63" s="1">
        <v>1455.88</v>
      </c>
      <c r="G63" s="1"/>
      <c r="H63" s="1"/>
      <c r="I63" s="1"/>
    </row>
    <row r="64" spans="1:9" x14ac:dyDescent="0.2">
      <c r="A64" t="s">
        <v>19</v>
      </c>
      <c r="B64">
        <v>31.9511108398437</v>
      </c>
      <c r="C64">
        <v>29.6304931640625</v>
      </c>
      <c r="D64" s="1">
        <v>1430.1</v>
      </c>
      <c r="G64" s="1"/>
      <c r="H64" s="1"/>
      <c r="I64" s="1"/>
    </row>
    <row r="65" spans="1:9" x14ac:dyDescent="0.2">
      <c r="A65" t="s">
        <v>19</v>
      </c>
      <c r="B65">
        <v>32.0537109375</v>
      </c>
      <c r="C65">
        <v>29.7415161132812</v>
      </c>
      <c r="D65">
        <v>1428.45</v>
      </c>
      <c r="G65" s="1"/>
      <c r="H65" s="1"/>
      <c r="I65" s="1"/>
    </row>
    <row r="66" spans="1:9" x14ac:dyDescent="0.2">
      <c r="A66" t="s">
        <v>19</v>
      </c>
      <c r="B66">
        <v>29.7784423828125</v>
      </c>
      <c r="C66">
        <v>27.5269775390625</v>
      </c>
      <c r="D66" s="1">
        <v>1384.78</v>
      </c>
      <c r="G66" s="1"/>
      <c r="H66" s="1"/>
      <c r="I66" s="1"/>
    </row>
    <row r="67" spans="1:9" x14ac:dyDescent="0.2">
      <c r="A67" t="s">
        <v>19</v>
      </c>
      <c r="B67">
        <v>32.0020141601562</v>
      </c>
      <c r="C67">
        <v>29.6827392578125</v>
      </c>
      <c r="D67" s="1">
        <v>1429.35</v>
      </c>
      <c r="G67" s="1"/>
      <c r="H67" s="1"/>
      <c r="I67" s="1"/>
    </row>
    <row r="68" spans="1:9" x14ac:dyDescent="0.2">
      <c r="A68" t="s">
        <v>19</v>
      </c>
      <c r="B68">
        <v>31.8640747070312</v>
      </c>
      <c r="C68">
        <v>29.5639038085937</v>
      </c>
      <c r="D68" s="1">
        <v>1422.03</v>
      </c>
      <c r="G68" s="1"/>
      <c r="H68" s="1"/>
      <c r="I68" s="1"/>
    </row>
    <row r="69" spans="1:9" x14ac:dyDescent="0.2">
      <c r="A69" t="s">
        <v>19</v>
      </c>
      <c r="B69">
        <v>28.4030151367187</v>
      </c>
      <c r="C69">
        <v>26.2149658203125</v>
      </c>
      <c r="D69" s="1">
        <v>1351.04</v>
      </c>
      <c r="G69" s="1"/>
      <c r="H69" s="1"/>
      <c r="I69" s="1"/>
    </row>
    <row r="70" spans="1:9" x14ac:dyDescent="0.2">
      <c r="A70" t="s">
        <v>19</v>
      </c>
      <c r="B70">
        <v>28.2179565429687</v>
      </c>
      <c r="C70">
        <v>26.0319213867187</v>
      </c>
      <c r="D70" s="1">
        <v>1346.92</v>
      </c>
      <c r="G70" s="1"/>
      <c r="H70" s="1"/>
      <c r="I70" s="1"/>
    </row>
    <row r="71" spans="1:9" x14ac:dyDescent="0.2">
      <c r="A71" t="s">
        <v>20</v>
      </c>
      <c r="B71">
        <v>56.4199829101562</v>
      </c>
      <c r="C71">
        <v>50.6258544921875</v>
      </c>
      <c r="D71">
        <v>2316.9699999999998</v>
      </c>
      <c r="G71" s="1"/>
      <c r="H71" s="1"/>
      <c r="I71" s="1"/>
    </row>
    <row r="72" spans="1:9" x14ac:dyDescent="0.2">
      <c r="A72" t="s">
        <v>20</v>
      </c>
      <c r="B72">
        <v>56.360595703125</v>
      </c>
      <c r="C72">
        <v>50.5193481445312</v>
      </c>
      <c r="D72" s="1">
        <v>2362.9499999999998</v>
      </c>
      <c r="G72" s="1"/>
      <c r="H72" s="1"/>
      <c r="I72" s="1"/>
    </row>
    <row r="73" spans="1:9" x14ac:dyDescent="0.2">
      <c r="A73" t="s">
        <v>20</v>
      </c>
      <c r="B73">
        <v>57.2618408203125</v>
      </c>
      <c r="C73">
        <v>51.415771484375</v>
      </c>
      <c r="D73" s="1">
        <v>2368.81</v>
      </c>
      <c r="G73" s="1"/>
      <c r="H73" s="1"/>
      <c r="I73" s="1"/>
    </row>
    <row r="74" spans="1:9" x14ac:dyDescent="0.2">
      <c r="A74" t="s">
        <v>20</v>
      </c>
      <c r="B74">
        <v>57.9696655273437</v>
      </c>
      <c r="C74">
        <v>52.0955810546875</v>
      </c>
      <c r="D74" s="1">
        <v>2378.8000000000002</v>
      </c>
      <c r="G74" s="1"/>
      <c r="H74" s="1"/>
      <c r="I74" s="1"/>
    </row>
    <row r="75" spans="1:9" x14ac:dyDescent="0.2">
      <c r="A75" t="s">
        <v>20</v>
      </c>
      <c r="B75">
        <v>57.1783447265625</v>
      </c>
      <c r="C75">
        <v>51.35498046875</v>
      </c>
      <c r="D75" s="1">
        <v>2351.12</v>
      </c>
      <c r="G75" s="1"/>
      <c r="H75" s="1"/>
      <c r="I75" s="1"/>
    </row>
    <row r="76" spans="1:9" x14ac:dyDescent="0.2">
      <c r="A76" t="s">
        <v>20</v>
      </c>
      <c r="B76">
        <v>57.3850708007812</v>
      </c>
      <c r="C76">
        <v>51.5670166015625</v>
      </c>
      <c r="D76" s="1">
        <v>2356.9899999999998</v>
      </c>
      <c r="G76" s="1"/>
      <c r="H76" s="1"/>
      <c r="I76" s="1"/>
    </row>
    <row r="77" spans="1:9" x14ac:dyDescent="0.2">
      <c r="A77" t="s">
        <v>20</v>
      </c>
      <c r="B77">
        <v>57.1858520507812</v>
      </c>
      <c r="C77">
        <v>51.3545532226562</v>
      </c>
      <c r="D77" s="1">
        <v>2352.36</v>
      </c>
      <c r="G77" s="1"/>
      <c r="H77" s="1"/>
      <c r="I77" s="1"/>
    </row>
    <row r="78" spans="1:9" x14ac:dyDescent="0.2">
      <c r="A78" t="s">
        <v>20</v>
      </c>
      <c r="B78">
        <v>57.2422485351562</v>
      </c>
      <c r="C78">
        <v>51.4224243164062</v>
      </c>
      <c r="D78" s="1">
        <v>2344.06</v>
      </c>
      <c r="G78" s="1"/>
      <c r="H78" s="1"/>
      <c r="I78" s="1"/>
    </row>
    <row r="79" spans="1:9" x14ac:dyDescent="0.2">
      <c r="A79" t="s">
        <v>20</v>
      </c>
      <c r="B79">
        <v>58.6801147460937</v>
      </c>
      <c r="C79">
        <v>52.7380981445312</v>
      </c>
      <c r="D79" s="1">
        <v>2420.56</v>
      </c>
      <c r="G79" s="1"/>
      <c r="H79" s="1"/>
      <c r="I79" s="1"/>
    </row>
    <row r="80" spans="1:9" x14ac:dyDescent="0.2">
      <c r="A80" t="s">
        <v>20</v>
      </c>
      <c r="B80">
        <v>56.3527221679687</v>
      </c>
      <c r="C80">
        <v>50.59814453125</v>
      </c>
      <c r="D80" s="1">
        <v>2311.75</v>
      </c>
      <c r="G80" s="1"/>
      <c r="H80" s="1"/>
      <c r="I80" s="1"/>
    </row>
    <row r="81" spans="1:9" x14ac:dyDescent="0.2">
      <c r="A81" t="s">
        <v>21</v>
      </c>
      <c r="B81" s="1">
        <v>14.9701538085937</v>
      </c>
      <c r="C81" s="1">
        <v>13.4071655273437</v>
      </c>
      <c r="D81">
        <v>826.197</v>
      </c>
      <c r="G81" s="1"/>
      <c r="H81" s="1"/>
      <c r="I81" s="1"/>
    </row>
    <row r="82" spans="1:9" x14ac:dyDescent="0.2">
      <c r="A82" t="s">
        <v>21</v>
      </c>
      <c r="B82">
        <v>13.700439453125</v>
      </c>
      <c r="C82">
        <v>12.3111572265625</v>
      </c>
      <c r="D82" s="1">
        <v>725.99599999999998</v>
      </c>
      <c r="G82" s="1"/>
      <c r="H82" s="1"/>
      <c r="I82" s="1"/>
    </row>
    <row r="83" spans="1:9" x14ac:dyDescent="0.2">
      <c r="A83" t="s">
        <v>21</v>
      </c>
      <c r="B83">
        <v>15.1817016601562</v>
      </c>
      <c r="C83">
        <v>13.6376953125</v>
      </c>
      <c r="D83" s="1">
        <v>828.23900000000003</v>
      </c>
      <c r="G83" s="1"/>
      <c r="H83" s="1"/>
      <c r="I83" s="1"/>
    </row>
    <row r="84" spans="1:9" x14ac:dyDescent="0.2">
      <c r="A84" t="s">
        <v>21</v>
      </c>
      <c r="B84">
        <v>14.238525390625</v>
      </c>
      <c r="C84">
        <v>12.793212890625</v>
      </c>
      <c r="D84" s="1">
        <v>755.20500000000004</v>
      </c>
      <c r="G84" s="1"/>
      <c r="H84" s="1"/>
      <c r="I84" s="1"/>
    </row>
    <row r="85" spans="1:9" x14ac:dyDescent="0.2">
      <c r="A85" t="s">
        <v>21</v>
      </c>
      <c r="B85">
        <v>14.06005859375</v>
      </c>
      <c r="C85">
        <v>12.619140625</v>
      </c>
      <c r="D85" s="1">
        <v>758.47400000000005</v>
      </c>
      <c r="G85" s="1"/>
      <c r="H85" s="1"/>
      <c r="I85" s="1"/>
    </row>
    <row r="86" spans="1:9" x14ac:dyDescent="0.2">
      <c r="A86" t="s">
        <v>21</v>
      </c>
      <c r="B86">
        <v>14.7964477539062</v>
      </c>
      <c r="C86">
        <v>13.2894897460937</v>
      </c>
      <c r="D86" s="1">
        <v>812.30200000000002</v>
      </c>
      <c r="G86" s="1"/>
      <c r="H86" s="1"/>
      <c r="I86" s="1"/>
    </row>
    <row r="87" spans="1:9" x14ac:dyDescent="0.2">
      <c r="A87" t="s">
        <v>21</v>
      </c>
      <c r="B87">
        <v>14.7206420898437</v>
      </c>
      <c r="C87">
        <v>13.1983642578125</v>
      </c>
      <c r="D87" s="1">
        <v>802.44</v>
      </c>
      <c r="G87" s="1"/>
      <c r="H87" s="1"/>
      <c r="I87" s="1"/>
    </row>
    <row r="88" spans="1:9" x14ac:dyDescent="0.2">
      <c r="A88" t="s">
        <v>21</v>
      </c>
      <c r="B88">
        <v>14.3679809570312</v>
      </c>
      <c r="C88">
        <v>12.940185546875</v>
      </c>
      <c r="D88" s="1">
        <v>756.69500000000005</v>
      </c>
      <c r="G88" s="1"/>
      <c r="H88" s="1"/>
      <c r="I88" s="1"/>
    </row>
    <row r="89" spans="1:9" x14ac:dyDescent="0.2">
      <c r="A89" t="s">
        <v>21</v>
      </c>
      <c r="B89">
        <v>14.7060546875</v>
      </c>
      <c r="C89">
        <v>13.2138061523437</v>
      </c>
      <c r="D89" s="1">
        <v>793.80600000000004</v>
      </c>
      <c r="G89" s="1"/>
      <c r="H89" s="1"/>
      <c r="I89" s="1"/>
    </row>
    <row r="90" spans="1:9" x14ac:dyDescent="0.2">
      <c r="A90" t="s">
        <v>21</v>
      </c>
      <c r="B90">
        <v>15.26220703125</v>
      </c>
      <c r="C90">
        <v>13.6889038085937</v>
      </c>
      <c r="D90" s="1">
        <v>842.44100000000003</v>
      </c>
      <c r="G90" s="1"/>
      <c r="H90" s="1"/>
      <c r="I90" s="1"/>
    </row>
    <row r="91" spans="1:9" x14ac:dyDescent="0.2">
      <c r="A91" t="s">
        <v>22</v>
      </c>
      <c r="B91">
        <v>123.757446289062</v>
      </c>
      <c r="C91">
        <v>115.193115234375</v>
      </c>
      <c r="D91">
        <v>5149.92</v>
      </c>
      <c r="G91" s="1"/>
      <c r="H91" s="1"/>
      <c r="I91" s="1"/>
    </row>
    <row r="92" spans="1:9" x14ac:dyDescent="0.2">
      <c r="A92" t="s">
        <v>22</v>
      </c>
      <c r="B92">
        <v>134.351806640625</v>
      </c>
      <c r="C92">
        <v>125.353149414062</v>
      </c>
      <c r="D92">
        <v>5446.53</v>
      </c>
      <c r="G92" s="1"/>
      <c r="H92" s="1"/>
      <c r="I92" s="1"/>
    </row>
    <row r="93" spans="1:9" x14ac:dyDescent="0.2">
      <c r="A93" t="s">
        <v>22</v>
      </c>
      <c r="B93">
        <v>145.52087402343699</v>
      </c>
      <c r="C93">
        <v>134.92193603515599</v>
      </c>
      <c r="D93">
        <v>6471.83</v>
      </c>
      <c r="G93" s="1"/>
      <c r="H93" s="1"/>
      <c r="I93" s="1"/>
    </row>
    <row r="94" spans="1:9" x14ac:dyDescent="0.2">
      <c r="A94" t="s">
        <v>22</v>
      </c>
      <c r="B94">
        <v>139.59716796875</v>
      </c>
      <c r="C94">
        <v>129.576904296875</v>
      </c>
      <c r="D94">
        <v>6087.87</v>
      </c>
      <c r="G94" s="1"/>
      <c r="H94" s="1"/>
      <c r="I94" s="1"/>
    </row>
    <row r="95" spans="1:9" x14ac:dyDescent="0.2">
      <c r="A95" t="s">
        <v>22</v>
      </c>
      <c r="B95">
        <v>131.70501708984301</v>
      </c>
      <c r="C95">
        <v>122.797485351562</v>
      </c>
      <c r="D95">
        <v>5387.73</v>
      </c>
      <c r="G95" s="1"/>
      <c r="H95" s="1"/>
      <c r="I95" s="1"/>
    </row>
    <row r="96" spans="1:9" x14ac:dyDescent="0.2">
      <c r="A96" t="s">
        <v>22</v>
      </c>
      <c r="B96">
        <v>141.769287109375</v>
      </c>
      <c r="C96">
        <v>131.38677978515599</v>
      </c>
      <c r="D96">
        <v>6337.08</v>
      </c>
      <c r="G96" s="1"/>
      <c r="H96" s="1"/>
      <c r="I96" s="1"/>
    </row>
    <row r="97" spans="1:9" x14ac:dyDescent="0.2">
      <c r="A97" t="s">
        <v>22</v>
      </c>
      <c r="B97">
        <v>141.41339111328099</v>
      </c>
      <c r="C97">
        <v>131.79693603515599</v>
      </c>
      <c r="D97">
        <v>5845.93</v>
      </c>
      <c r="G97" s="1"/>
      <c r="H97" s="1"/>
      <c r="I97" s="1"/>
    </row>
    <row r="98" spans="1:9" x14ac:dyDescent="0.2">
      <c r="A98" t="s">
        <v>22</v>
      </c>
      <c r="B98">
        <v>132.76153564453099</v>
      </c>
      <c r="C98">
        <v>123.21099853515599</v>
      </c>
      <c r="D98">
        <v>5852.92</v>
      </c>
      <c r="G98" s="1"/>
      <c r="H98" s="1"/>
      <c r="I98" s="1"/>
    </row>
    <row r="99" spans="1:9" x14ac:dyDescent="0.2">
      <c r="A99" t="s">
        <v>22</v>
      </c>
      <c r="B99">
        <v>130.39855957031199</v>
      </c>
      <c r="C99">
        <v>121.784912109375</v>
      </c>
      <c r="D99">
        <v>5249.67</v>
      </c>
      <c r="G99" s="1"/>
      <c r="H99" s="1"/>
      <c r="I99" s="1"/>
    </row>
    <row r="100" spans="1:9" x14ac:dyDescent="0.2">
      <c r="A100" t="s">
        <v>22</v>
      </c>
      <c r="B100">
        <v>137.64202880859301</v>
      </c>
      <c r="C100">
        <v>128.47113037109301</v>
      </c>
      <c r="D100">
        <v>5607.33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907-9E4D-8246-B8ED-16FF1DE57E16}">
  <dimension ref="A1:I100"/>
  <sheetViews>
    <sheetView workbookViewId="0">
      <selection sqref="A1:D1048576"/>
    </sheetView>
  </sheetViews>
  <sheetFormatPr baseColWidth="10" defaultRowHeight="16" x14ac:dyDescent="0.2"/>
  <cols>
    <col min="1" max="1" width="18.33203125" bestFit="1" customWidth="1"/>
    <col min="2" max="3" width="4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714.58282470703102</v>
      </c>
      <c r="C1" s="1">
        <v>652.41534423828102</v>
      </c>
      <c r="D1">
        <v>32575.1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730.77789306640602</v>
      </c>
      <c r="C2" s="1">
        <v>668.00897216796795</v>
      </c>
      <c r="D2">
        <v>32846.6</v>
      </c>
      <c r="F2" t="str">
        <f>TRIM(A1)</f>
        <v>k-nucleotide</v>
      </c>
      <c r="G2" s="1">
        <f>(SUM(B1:B10)-SMALL(B1:B10,1)-LARGE(B1:B10,1))/8</f>
        <v>715.1478576660154</v>
      </c>
      <c r="H2" s="1">
        <f t="shared" ref="H2:I2" si="0">(SUM(C1:C10)-SMALL(C1:C10,1)-LARGE(C1:C10,1))/8</f>
        <v>656.88896942138638</v>
      </c>
      <c r="I2" s="1">
        <f t="shared" si="0"/>
        <v>32502.024999999998</v>
      </c>
    </row>
    <row r="3" spans="1:9" x14ac:dyDescent="0.2">
      <c r="A3" t="s">
        <v>14</v>
      </c>
      <c r="B3" s="1">
        <v>716.84924316406205</v>
      </c>
      <c r="C3" s="1">
        <v>659.39459228515602</v>
      </c>
      <c r="D3">
        <v>32250.2</v>
      </c>
      <c r="F3" t="str">
        <f>TRIM(A11)</f>
        <v>mandelbrot</v>
      </c>
      <c r="G3" s="1">
        <f>(SUM(B11:B20)-SMALL(B11:B20,1)-LARGE(B11:B20,1))/8</f>
        <v>174.44082641601526</v>
      </c>
      <c r="H3" s="1">
        <f t="shared" ref="H3:I3" si="1">(SUM(C11:C20)-SMALL(C11:C20,1)-LARGE(C11:C20,1))/8</f>
        <v>161.02614593505814</v>
      </c>
      <c r="I3" s="1">
        <f t="shared" si="1"/>
        <v>8918.8737499999988</v>
      </c>
    </row>
    <row r="4" spans="1:9" x14ac:dyDescent="0.2">
      <c r="A4" t="s">
        <v>14</v>
      </c>
      <c r="B4" s="1">
        <v>713.28228759765602</v>
      </c>
      <c r="C4" s="1">
        <v>655.50537109375</v>
      </c>
      <c r="D4">
        <v>32465</v>
      </c>
      <c r="F4" t="str">
        <f>TRIM(A21)</f>
        <v>n-body</v>
      </c>
      <c r="G4" s="1">
        <f>(SUM(B21:B30)-SMALL(B21:B30,1)-LARGE(B21:B30,1))/8</f>
        <v>81.508323669433565</v>
      </c>
      <c r="H4" s="1">
        <f t="shared" ref="H4:I4" si="2">(SUM(C21:C30)-SMALL(C21:C30,1)-LARGE(C21:C30,1))/8</f>
        <v>71.811828613281222</v>
      </c>
      <c r="I4" s="1">
        <f t="shared" si="2"/>
        <v>6786.2437499999996</v>
      </c>
    </row>
    <row r="5" spans="1:9" x14ac:dyDescent="0.2">
      <c r="A5" t="s">
        <v>14</v>
      </c>
      <c r="B5" s="1">
        <v>714.17327880859295</v>
      </c>
      <c r="C5" s="1">
        <v>656.8720703125</v>
      </c>
      <c r="D5">
        <v>32202.2</v>
      </c>
      <c r="F5" t="str">
        <f>TRIM(A31)</f>
        <v>fannkuch-redux</v>
      </c>
      <c r="G5" s="1">
        <f>(SUM(B31:B40)-SMALL(B31:B40,1)-LARGE(B31:B40,1))/8</f>
        <v>507.26330566406216</v>
      </c>
      <c r="H5" s="1">
        <f t="shared" ref="H5:I5" si="3">(SUM(C31:C40)-SMALL(C31:C40,1)-LARGE(C31:C40,1))/8</f>
        <v>449.81301879882761</v>
      </c>
      <c r="I5" s="1">
        <f t="shared" si="3"/>
        <v>40154.899999999994</v>
      </c>
    </row>
    <row r="6" spans="1:9" x14ac:dyDescent="0.2">
      <c r="A6" t="s">
        <v>14</v>
      </c>
      <c r="B6" s="1">
        <v>710.06103515625</v>
      </c>
      <c r="C6" s="1">
        <v>652.120849609375</v>
      </c>
      <c r="D6">
        <v>32634.1</v>
      </c>
      <c r="F6" t="str">
        <f>TRIM(A41)</f>
        <v>spectral-norm</v>
      </c>
      <c r="G6" s="1">
        <f>(SUM(B41:B50)-SMALL(B41:B50,1)-LARGE(B41:B50,1))/8</f>
        <v>40.65625762939451</v>
      </c>
      <c r="H6" s="1">
        <f t="shared" ref="H6:I6" si="4">(SUM(C41:C50)-SMALL(C41:C50,1)-LARGE(C41:C50,1))/8</f>
        <v>36.359268188476548</v>
      </c>
      <c r="I6" s="1">
        <f t="shared" si="4"/>
        <v>3005.7812500000005</v>
      </c>
    </row>
    <row r="7" spans="1:9" x14ac:dyDescent="0.2">
      <c r="A7" t="s">
        <v>14</v>
      </c>
      <c r="B7" s="1">
        <v>717.38720703125</v>
      </c>
      <c r="C7" s="1">
        <v>659.222412109375</v>
      </c>
      <c r="D7">
        <v>32765.8</v>
      </c>
      <c r="F7" t="str">
        <f>TRIM(A51)</f>
        <v>fasta</v>
      </c>
      <c r="G7" s="1">
        <f>(SUM(B51:B60)-SMALL(B51:B60,1)-LARGE(B51:B60,1))/8</f>
        <v>71.117195129394503</v>
      </c>
      <c r="H7" s="1">
        <f t="shared" ref="H7:I7" si="5">(SUM(C51:C60)-SMALL(C51:C60,1)-LARGE(C51:C60,1))/8</f>
        <v>63.341583251953097</v>
      </c>
      <c r="I7" s="1">
        <f t="shared" si="5"/>
        <v>5387.1674999999996</v>
      </c>
    </row>
    <row r="8" spans="1:9" x14ac:dyDescent="0.2">
      <c r="A8" t="s">
        <v>14</v>
      </c>
      <c r="B8" s="1">
        <v>718.86822509765602</v>
      </c>
      <c r="C8" s="1">
        <v>660.88079833984295</v>
      </c>
      <c r="D8">
        <v>32581.3</v>
      </c>
      <c r="F8" t="str">
        <f>TRIM(A61)</f>
        <v>binary-trees</v>
      </c>
      <c r="G8" s="1">
        <f>(SUM(B61:B70)-SMALL(B61:B70,1)-LARGE(B61:B70,1))/8</f>
        <v>295.48299407958967</v>
      </c>
      <c r="H8" s="1">
        <f t="shared" ref="H8:I8" si="6">(SUM(C61:C70)-SMALL(C61:C70,1)-LARGE(C61:C70,1))/8</f>
        <v>262.0168533325193</v>
      </c>
      <c r="I8" s="1">
        <f t="shared" si="6"/>
        <v>18730.937499999996</v>
      </c>
    </row>
    <row r="9" spans="1:9" x14ac:dyDescent="0.2">
      <c r="A9" t="s">
        <v>14</v>
      </c>
      <c r="B9" s="1">
        <v>710.31628417968705</v>
      </c>
      <c r="C9" s="1">
        <v>652.87860107421795</v>
      </c>
      <c r="D9">
        <v>32275.8</v>
      </c>
      <c r="F9" s="4" t="str">
        <f>TRIM(A71)</f>
        <v>reverse-complement</v>
      </c>
      <c r="G9" s="1">
        <f>(SUM(B71:B80)-SMALL(B71:B80,1)-LARGE(B71:B80,1))/8</f>
        <v>30.44667053222652</v>
      </c>
      <c r="H9" s="1">
        <f t="shared" ref="H9:I9" si="7">(SUM(C71:C80)-SMALL(C71:C80,1)-LARGE(C71:C80,1))/8</f>
        <v>27.168144226074197</v>
      </c>
      <c r="I9" s="1">
        <f t="shared" si="7"/>
        <v>2178.5412500000002</v>
      </c>
    </row>
    <row r="10" spans="1:9" x14ac:dyDescent="0.2">
      <c r="A10" t="s">
        <v>14</v>
      </c>
      <c r="B10" s="1">
        <v>715.72351074218705</v>
      </c>
      <c r="C10" s="1">
        <v>657.94256591796795</v>
      </c>
      <c r="D10">
        <v>32468.9</v>
      </c>
      <c r="F10" t="str">
        <f>TRIM(A81)</f>
        <v>regex-redux</v>
      </c>
      <c r="G10" s="1">
        <f>(SUM(B81:B90)-SMALL(B81:B90,1)-LARGE(B81:B90,1))/8</f>
        <v>68.230598449707003</v>
      </c>
      <c r="H10" s="1">
        <f t="shared" ref="H10:I10" si="8">(SUM(C81:C90)-SMALL(C81:C90,1)-LARGE(C81:C90,1))/8</f>
        <v>60.043373107910142</v>
      </c>
      <c r="I10" s="1">
        <f t="shared" si="8"/>
        <v>5228.76</v>
      </c>
    </row>
    <row r="11" spans="1:9" x14ac:dyDescent="0.2">
      <c r="A11" t="s">
        <v>16</v>
      </c>
      <c r="B11" s="1">
        <v>173.38702392578099</v>
      </c>
      <c r="C11" s="1">
        <v>160.30230712890599</v>
      </c>
      <c r="D11">
        <v>8648.0499999999993</v>
      </c>
      <c r="F11" t="str">
        <f>TRIM(A91)</f>
        <v/>
      </c>
      <c r="G11" s="1" t="e">
        <f>(SUM(B91:B100)-SMALL(B91:B100,1)-LARGE(B91:B100,1))/8</f>
        <v>#NUM!</v>
      </c>
      <c r="H11" s="1" t="e">
        <f t="shared" ref="H11:I11" si="9">(SUM(C91:C100)-SMALL(C91:C100,1)-LARGE(C91:C100,1))/8</f>
        <v>#NUM!</v>
      </c>
      <c r="I11" s="1" t="e">
        <f t="shared" si="9"/>
        <v>#NUM!</v>
      </c>
    </row>
    <row r="12" spans="1:9" x14ac:dyDescent="0.2">
      <c r="A12" t="s">
        <v>16</v>
      </c>
      <c r="B12" s="1">
        <v>174.81097412109301</v>
      </c>
      <c r="C12" s="1">
        <v>161.29156494140599</v>
      </c>
      <c r="D12">
        <v>8974.85</v>
      </c>
      <c r="G12" s="1"/>
      <c r="H12" s="1"/>
      <c r="I12" s="1"/>
    </row>
    <row r="13" spans="1:9" x14ac:dyDescent="0.2">
      <c r="A13" t="s">
        <v>16</v>
      </c>
      <c r="B13" s="1">
        <v>175.71929931640599</v>
      </c>
      <c r="C13" s="1">
        <v>162.05999755859301</v>
      </c>
      <c r="D13">
        <v>9070.43</v>
      </c>
      <c r="G13" s="1"/>
      <c r="H13" s="1"/>
      <c r="I13" s="1"/>
    </row>
    <row r="14" spans="1:9" x14ac:dyDescent="0.2">
      <c r="A14" t="s">
        <v>16</v>
      </c>
      <c r="B14" s="1">
        <v>175.252197265625</v>
      </c>
      <c r="C14" s="1">
        <v>161.65948486328099</v>
      </c>
      <c r="D14">
        <v>9014.84</v>
      </c>
      <c r="G14" s="1"/>
      <c r="H14" s="1"/>
      <c r="I14" s="1"/>
    </row>
    <row r="15" spans="1:9" x14ac:dyDescent="0.2">
      <c r="A15" t="s">
        <v>16</v>
      </c>
      <c r="B15" s="1">
        <v>175.03900146484301</v>
      </c>
      <c r="C15" s="1">
        <v>161.51263427734301</v>
      </c>
      <c r="D15">
        <v>8979.41</v>
      </c>
      <c r="G15" s="1"/>
      <c r="H15" s="1"/>
      <c r="I15" s="1"/>
    </row>
    <row r="16" spans="1:9" x14ac:dyDescent="0.2">
      <c r="A16" t="s">
        <v>16</v>
      </c>
      <c r="B16" s="1">
        <v>174.15704345703099</v>
      </c>
      <c r="C16" s="1">
        <v>160.70623779296801</v>
      </c>
      <c r="D16">
        <v>8915.8799999999992</v>
      </c>
      <c r="G16" s="1"/>
      <c r="H16" s="1"/>
      <c r="I16" s="1"/>
    </row>
    <row r="17" spans="1:9" x14ac:dyDescent="0.2">
      <c r="A17" t="s">
        <v>16</v>
      </c>
      <c r="B17" s="1">
        <v>173.48040771484301</v>
      </c>
      <c r="C17" s="1">
        <v>160.21520996093699</v>
      </c>
      <c r="D17">
        <v>8773.9</v>
      </c>
      <c r="G17" s="1"/>
      <c r="H17" s="1"/>
      <c r="I17" s="1"/>
    </row>
    <row r="18" spans="1:9" x14ac:dyDescent="0.2">
      <c r="A18" t="s">
        <v>16</v>
      </c>
      <c r="B18" s="1">
        <v>174.10260009765599</v>
      </c>
      <c r="C18" s="1">
        <v>160.70129394531199</v>
      </c>
      <c r="D18">
        <v>8895.15</v>
      </c>
      <c r="G18" s="1"/>
      <c r="H18" s="1"/>
      <c r="I18" s="1"/>
    </row>
    <row r="19" spans="1:9" x14ac:dyDescent="0.2">
      <c r="A19" t="s">
        <v>16</v>
      </c>
      <c r="B19" s="1">
        <v>175.29736328125</v>
      </c>
      <c r="C19" s="1">
        <v>161.82043457031199</v>
      </c>
      <c r="D19">
        <v>8928.65</v>
      </c>
      <c r="G19" s="1"/>
      <c r="H19" s="1"/>
      <c r="I19" s="1"/>
    </row>
    <row r="20" spans="1:9" x14ac:dyDescent="0.2">
      <c r="A20" t="s">
        <v>16</v>
      </c>
      <c r="B20" s="1">
        <v>173.31072998046801</v>
      </c>
      <c r="C20" s="1">
        <v>159.94244384765599</v>
      </c>
      <c r="D20">
        <v>8868.31</v>
      </c>
      <c r="G20" s="1"/>
      <c r="H20" s="1"/>
      <c r="I20" s="1"/>
    </row>
    <row r="21" spans="1:9" x14ac:dyDescent="0.2">
      <c r="A21" t="s">
        <v>17</v>
      </c>
      <c r="B21" s="1">
        <v>79.792175292968693</v>
      </c>
      <c r="C21" s="1">
        <v>70.08154296875</v>
      </c>
      <c r="D21">
        <v>6771.09</v>
      </c>
      <c r="G21" s="1"/>
      <c r="H21" s="1"/>
      <c r="I21" s="1"/>
    </row>
    <row r="22" spans="1:9" x14ac:dyDescent="0.2">
      <c r="A22" t="s">
        <v>17</v>
      </c>
      <c r="B22" s="1">
        <v>80.8323974609375</v>
      </c>
      <c r="C22" s="1">
        <v>71.132873535156193</v>
      </c>
      <c r="D22">
        <v>6776.46</v>
      </c>
      <c r="G22" s="1"/>
      <c r="H22" s="1"/>
      <c r="I22" s="1"/>
    </row>
    <row r="23" spans="1:9" x14ac:dyDescent="0.2">
      <c r="A23" t="s">
        <v>17</v>
      </c>
      <c r="B23" s="1">
        <v>82.716735839843693</v>
      </c>
      <c r="C23" s="1">
        <v>72.776611328125</v>
      </c>
      <c r="D23">
        <v>6958.71</v>
      </c>
      <c r="G23" s="1"/>
      <c r="H23" s="1"/>
      <c r="I23" s="1"/>
    </row>
    <row r="24" spans="1:9" x14ac:dyDescent="0.2">
      <c r="A24" t="s">
        <v>17</v>
      </c>
      <c r="B24" s="1">
        <v>81.512023925781193</v>
      </c>
      <c r="C24" s="1">
        <v>71.914245605468693</v>
      </c>
      <c r="D24">
        <v>6714.13</v>
      </c>
      <c r="G24" s="1"/>
      <c r="H24" s="1"/>
      <c r="I24" s="1"/>
    </row>
    <row r="25" spans="1:9" x14ac:dyDescent="0.2">
      <c r="A25" t="s">
        <v>17</v>
      </c>
      <c r="B25" s="1">
        <v>81.696960449218693</v>
      </c>
      <c r="C25" s="1">
        <v>71.986877441406193</v>
      </c>
      <c r="D25">
        <v>6772.33</v>
      </c>
      <c r="G25" s="1"/>
      <c r="H25" s="1"/>
      <c r="I25" s="1"/>
    </row>
    <row r="26" spans="1:9" x14ac:dyDescent="0.2">
      <c r="A26" t="s">
        <v>17</v>
      </c>
      <c r="B26" s="1">
        <v>81.529846191406193</v>
      </c>
      <c r="C26" s="1">
        <v>71.859558105468693</v>
      </c>
      <c r="D26">
        <v>6774.49</v>
      </c>
      <c r="G26" s="1"/>
      <c r="H26" s="1"/>
      <c r="I26" s="1"/>
    </row>
    <row r="27" spans="1:9" x14ac:dyDescent="0.2">
      <c r="A27" t="s">
        <v>17</v>
      </c>
      <c r="B27" s="1">
        <v>81.5155029296875</v>
      </c>
      <c r="C27" s="1">
        <v>71.833679199218693</v>
      </c>
      <c r="D27">
        <v>6775.95</v>
      </c>
      <c r="G27" s="1"/>
      <c r="H27" s="1"/>
      <c r="I27" s="1"/>
    </row>
    <row r="28" spans="1:9" x14ac:dyDescent="0.2">
      <c r="A28" t="s">
        <v>17</v>
      </c>
      <c r="B28" s="1">
        <v>81.1666259765625</v>
      </c>
      <c r="C28" s="1">
        <v>71.489990234375</v>
      </c>
      <c r="D28">
        <v>6775.14</v>
      </c>
      <c r="G28" s="1"/>
      <c r="H28" s="1"/>
      <c r="I28" s="1"/>
    </row>
    <row r="29" spans="1:9" x14ac:dyDescent="0.2">
      <c r="A29" t="s">
        <v>17</v>
      </c>
      <c r="B29" s="1">
        <v>82.440856933593693</v>
      </c>
      <c r="C29" s="1">
        <v>72.555969238281193</v>
      </c>
      <c r="D29">
        <v>6896.47</v>
      </c>
      <c r="G29" s="1"/>
      <c r="H29" s="1"/>
      <c r="I29" s="1"/>
    </row>
    <row r="30" spans="1:9" x14ac:dyDescent="0.2">
      <c r="A30" t="s">
        <v>17</v>
      </c>
      <c r="B30" s="1">
        <v>81.372375488281193</v>
      </c>
      <c r="C30" s="1">
        <v>71.721435546875</v>
      </c>
      <c r="D30">
        <v>6748.02</v>
      </c>
      <c r="G30" s="1"/>
      <c r="H30" s="1"/>
      <c r="I30" s="1"/>
    </row>
    <row r="31" spans="1:9" x14ac:dyDescent="0.2">
      <c r="A31" t="s">
        <v>13</v>
      </c>
      <c r="B31" s="1">
        <v>506.13677978515602</v>
      </c>
      <c r="C31" s="1">
        <v>448.69818115234301</v>
      </c>
      <c r="D31">
        <v>40170.699999999997</v>
      </c>
      <c r="G31" s="1"/>
      <c r="H31" s="1"/>
      <c r="I31" s="1"/>
    </row>
    <row r="32" spans="1:9" x14ac:dyDescent="0.2">
      <c r="A32" t="s">
        <v>13</v>
      </c>
      <c r="B32" s="1">
        <v>504.18603515625</v>
      </c>
      <c r="C32" s="1">
        <v>446.59777832031199</v>
      </c>
      <c r="D32">
        <v>40160.1</v>
      </c>
      <c r="G32" s="1"/>
      <c r="H32" s="1"/>
      <c r="I32" s="1"/>
    </row>
    <row r="33" spans="1:9" x14ac:dyDescent="0.2">
      <c r="A33" t="s">
        <v>13</v>
      </c>
      <c r="B33" s="1">
        <v>507.46240234375</v>
      </c>
      <c r="C33" s="1">
        <v>450.20037841796801</v>
      </c>
      <c r="D33">
        <v>40143.300000000003</v>
      </c>
      <c r="G33" s="1"/>
      <c r="H33" s="1"/>
      <c r="I33" s="1"/>
    </row>
    <row r="34" spans="1:9" x14ac:dyDescent="0.2">
      <c r="A34" t="s">
        <v>13</v>
      </c>
      <c r="B34" s="1">
        <v>508.240966796875</v>
      </c>
      <c r="C34" s="1">
        <v>450.71325683593699</v>
      </c>
      <c r="D34">
        <v>40137.599999999999</v>
      </c>
      <c r="G34" s="1"/>
      <c r="H34" s="1"/>
      <c r="I34" s="1"/>
    </row>
    <row r="35" spans="1:9" x14ac:dyDescent="0.2">
      <c r="A35" t="s">
        <v>13</v>
      </c>
      <c r="B35" s="1">
        <v>507.79034423828102</v>
      </c>
      <c r="C35" s="1">
        <v>450.432373046875</v>
      </c>
      <c r="D35">
        <v>40159.699999999997</v>
      </c>
      <c r="G35" s="1"/>
      <c r="H35" s="1"/>
      <c r="I35" s="1"/>
    </row>
    <row r="36" spans="1:9" x14ac:dyDescent="0.2">
      <c r="A36" t="s">
        <v>13</v>
      </c>
      <c r="B36" s="1">
        <v>505.818115234375</v>
      </c>
      <c r="C36" s="1">
        <v>448.27142333984301</v>
      </c>
      <c r="D36">
        <v>40137.1</v>
      </c>
      <c r="G36" s="1"/>
      <c r="H36" s="1"/>
      <c r="I36" s="1"/>
    </row>
    <row r="37" spans="1:9" x14ac:dyDescent="0.2">
      <c r="A37" t="s">
        <v>13</v>
      </c>
      <c r="B37" s="1">
        <v>506.23931884765602</v>
      </c>
      <c r="C37" s="1">
        <v>448.89361572265602</v>
      </c>
      <c r="D37">
        <v>40165.699999999997</v>
      </c>
      <c r="G37" s="1"/>
      <c r="H37" s="1"/>
      <c r="I37" s="1"/>
    </row>
    <row r="38" spans="1:9" x14ac:dyDescent="0.2">
      <c r="A38" t="s">
        <v>13</v>
      </c>
      <c r="B38" s="1">
        <v>507.98602294921801</v>
      </c>
      <c r="C38" s="1">
        <v>450.41418457031199</v>
      </c>
      <c r="D38">
        <v>40170.199999999997</v>
      </c>
      <c r="G38" s="1"/>
      <c r="H38" s="1"/>
      <c r="I38" s="1"/>
    </row>
    <row r="39" spans="1:9" x14ac:dyDescent="0.2">
      <c r="A39" t="s">
        <v>13</v>
      </c>
      <c r="B39" s="1">
        <v>508.43249511718699</v>
      </c>
      <c r="C39" s="1">
        <v>450.88073730468699</v>
      </c>
      <c r="D39">
        <v>40149.300000000003</v>
      </c>
      <c r="G39" s="1"/>
      <c r="H39" s="1"/>
      <c r="I39" s="1"/>
    </row>
    <row r="40" spans="1:9" x14ac:dyDescent="0.2">
      <c r="A40" t="s">
        <v>13</v>
      </c>
      <c r="B40" s="1">
        <v>512.16082763671795</v>
      </c>
      <c r="C40" s="1">
        <v>454.615966796875</v>
      </c>
      <c r="D40">
        <v>40153.300000000003</v>
      </c>
      <c r="G40" s="1"/>
      <c r="H40" s="1"/>
      <c r="I40" s="1"/>
    </row>
    <row r="41" spans="1:9" x14ac:dyDescent="0.2">
      <c r="A41" t="s">
        <v>18</v>
      </c>
      <c r="B41" s="1">
        <v>40.65869140625</v>
      </c>
      <c r="C41" s="1">
        <v>36.3277587890625</v>
      </c>
      <c r="D41">
        <v>3018.34</v>
      </c>
      <c r="G41" s="1"/>
      <c r="H41" s="1"/>
      <c r="I41" s="1"/>
    </row>
    <row r="42" spans="1:9" x14ac:dyDescent="0.2">
      <c r="A42" t="s">
        <v>18</v>
      </c>
      <c r="B42" s="1">
        <v>40.3138427734375</v>
      </c>
      <c r="C42" s="1">
        <v>36.0304565429687</v>
      </c>
      <c r="D42">
        <v>2984.05</v>
      </c>
      <c r="G42" s="1"/>
      <c r="H42" s="1"/>
      <c r="I42" s="1"/>
    </row>
    <row r="43" spans="1:9" x14ac:dyDescent="0.2">
      <c r="A43" t="s">
        <v>18</v>
      </c>
      <c r="B43" s="1">
        <v>40.3642578125</v>
      </c>
      <c r="C43" s="1">
        <v>36.1065673828125</v>
      </c>
      <c r="D43">
        <v>2983.35</v>
      </c>
      <c r="G43" s="1"/>
      <c r="H43" s="1"/>
      <c r="I43" s="1"/>
    </row>
    <row r="44" spans="1:9" x14ac:dyDescent="0.2">
      <c r="A44" t="s">
        <v>18</v>
      </c>
      <c r="B44" s="1">
        <v>40.59423828125</v>
      </c>
      <c r="C44" s="1">
        <v>36.3372802734375</v>
      </c>
      <c r="D44">
        <v>2976.49</v>
      </c>
      <c r="G44" s="1"/>
      <c r="H44" s="1"/>
      <c r="I44" s="1"/>
    </row>
    <row r="45" spans="1:9" x14ac:dyDescent="0.2">
      <c r="A45" t="s">
        <v>18</v>
      </c>
      <c r="B45" s="1">
        <v>41.0908813476562</v>
      </c>
      <c r="C45" s="1">
        <v>36.7689208984375</v>
      </c>
      <c r="D45">
        <v>3023.45</v>
      </c>
      <c r="G45" s="1"/>
      <c r="H45" s="1"/>
      <c r="I45" s="1"/>
    </row>
    <row r="46" spans="1:9" x14ac:dyDescent="0.2">
      <c r="A46" t="s">
        <v>18</v>
      </c>
      <c r="B46" s="1">
        <v>40.3458862304687</v>
      </c>
      <c r="C46" s="1">
        <v>36.0950927734375</v>
      </c>
      <c r="D46">
        <v>2980.36</v>
      </c>
      <c r="G46" s="1"/>
      <c r="H46" s="1"/>
      <c r="I46" s="1"/>
    </row>
    <row r="47" spans="1:9" x14ac:dyDescent="0.2">
      <c r="A47" t="s">
        <v>18</v>
      </c>
      <c r="B47" s="1">
        <v>40.7952880859375</v>
      </c>
      <c r="C47" s="1">
        <v>36.4884643554687</v>
      </c>
      <c r="D47">
        <v>3022.82</v>
      </c>
      <c r="G47" s="1"/>
      <c r="H47" s="1"/>
      <c r="I47" s="1"/>
    </row>
    <row r="48" spans="1:9" x14ac:dyDescent="0.2">
      <c r="A48" t="s">
        <v>18</v>
      </c>
      <c r="B48" s="1">
        <v>40.9716186523437</v>
      </c>
      <c r="C48" s="1">
        <v>36.6526489257812</v>
      </c>
      <c r="D48">
        <v>3022.18</v>
      </c>
      <c r="G48" s="1"/>
      <c r="H48" s="1"/>
      <c r="I48" s="1"/>
    </row>
    <row r="49" spans="1:9" x14ac:dyDescent="0.2">
      <c r="A49" t="s">
        <v>18</v>
      </c>
      <c r="B49" s="1">
        <v>40.6771850585937</v>
      </c>
      <c r="C49" s="1">
        <v>36.341796875</v>
      </c>
      <c r="D49">
        <v>3017.54</v>
      </c>
      <c r="G49" s="1"/>
      <c r="H49" s="1"/>
      <c r="I49" s="1"/>
    </row>
    <row r="50" spans="1:9" x14ac:dyDescent="0.2">
      <c r="A50" t="s">
        <v>18</v>
      </c>
      <c r="B50" s="1">
        <v>40.8428955078125</v>
      </c>
      <c r="C50" s="1">
        <v>36.5245361328125</v>
      </c>
      <c r="D50">
        <v>3017.61</v>
      </c>
      <c r="G50" s="1"/>
      <c r="H50" s="1"/>
      <c r="I50" s="1"/>
    </row>
    <row r="51" spans="1:9" x14ac:dyDescent="0.2">
      <c r="A51" t="s">
        <v>19</v>
      </c>
      <c r="B51" s="1">
        <v>71.073669433593693</v>
      </c>
      <c r="C51" s="1">
        <v>62.8640747070312</v>
      </c>
      <c r="D51">
        <v>5663.34</v>
      </c>
      <c r="G51" s="1"/>
      <c r="H51" s="1"/>
      <c r="I51" s="1"/>
    </row>
    <row r="52" spans="1:9" x14ac:dyDescent="0.2">
      <c r="A52" t="s">
        <v>19</v>
      </c>
      <c r="B52" s="1">
        <v>71.24072265625</v>
      </c>
      <c r="C52" s="1">
        <v>63.4442138671875</v>
      </c>
      <c r="D52">
        <v>5393.41</v>
      </c>
      <c r="G52" s="1"/>
      <c r="H52" s="1"/>
      <c r="I52" s="1"/>
    </row>
    <row r="53" spans="1:9" x14ac:dyDescent="0.2">
      <c r="A53" t="s">
        <v>19</v>
      </c>
      <c r="B53" s="1">
        <v>71.138610839843693</v>
      </c>
      <c r="C53" s="1">
        <v>63.3561401367187</v>
      </c>
      <c r="D53">
        <v>5390.91</v>
      </c>
      <c r="G53" s="1"/>
      <c r="H53" s="1"/>
      <c r="I53" s="1"/>
    </row>
    <row r="54" spans="1:9" x14ac:dyDescent="0.2">
      <c r="A54" t="s">
        <v>19</v>
      </c>
      <c r="B54" s="1">
        <v>71.374328613281193</v>
      </c>
      <c r="C54" s="1">
        <v>63.6041259765625</v>
      </c>
      <c r="D54">
        <v>5400.74</v>
      </c>
      <c r="G54" s="1"/>
      <c r="H54" s="1"/>
      <c r="I54" s="1"/>
    </row>
    <row r="55" spans="1:9" x14ac:dyDescent="0.2">
      <c r="A55" t="s">
        <v>19</v>
      </c>
      <c r="B55" s="1">
        <v>71.298645019531193</v>
      </c>
      <c r="C55" s="1">
        <v>63.5394897460937</v>
      </c>
      <c r="D55">
        <v>5391.41</v>
      </c>
      <c r="G55" s="1"/>
      <c r="H55" s="1"/>
      <c r="I55" s="1"/>
    </row>
    <row r="56" spans="1:9" x14ac:dyDescent="0.2">
      <c r="A56" t="s">
        <v>19</v>
      </c>
      <c r="B56" s="1">
        <v>70.870056152343693</v>
      </c>
      <c r="C56" s="1">
        <v>63.1493530273437</v>
      </c>
      <c r="D56">
        <v>5374.86</v>
      </c>
      <c r="G56" s="1"/>
      <c r="H56" s="1"/>
      <c r="I56" s="1"/>
    </row>
    <row r="57" spans="1:9" x14ac:dyDescent="0.2">
      <c r="A57" t="s">
        <v>19</v>
      </c>
      <c r="B57" s="1">
        <v>70.9818115234375</v>
      </c>
      <c r="C57" s="1">
        <v>63.2575073242187</v>
      </c>
      <c r="D57">
        <v>5374.94</v>
      </c>
      <c r="G57" s="1"/>
      <c r="H57" s="1"/>
      <c r="I57" s="1"/>
    </row>
    <row r="58" spans="1:9" x14ac:dyDescent="0.2">
      <c r="A58" t="s">
        <v>19</v>
      </c>
      <c r="B58" s="1">
        <v>70.959716796875</v>
      </c>
      <c r="C58" s="1">
        <v>63.23779296875</v>
      </c>
      <c r="D58">
        <v>5370.92</v>
      </c>
      <c r="G58" s="1"/>
      <c r="H58" s="1"/>
      <c r="I58" s="1"/>
    </row>
    <row r="59" spans="1:9" x14ac:dyDescent="0.2">
      <c r="A59" t="s">
        <v>19</v>
      </c>
      <c r="B59" s="1">
        <v>70.861511230468693</v>
      </c>
      <c r="C59" s="1">
        <v>63.1695556640625</v>
      </c>
      <c r="D59">
        <v>5347.71</v>
      </c>
      <c r="G59" s="1"/>
      <c r="H59" s="1"/>
      <c r="I59" s="1"/>
    </row>
    <row r="60" spans="1:9" x14ac:dyDescent="0.2">
      <c r="A60" t="s">
        <v>19</v>
      </c>
      <c r="B60" s="1">
        <v>71.382263183593693</v>
      </c>
      <c r="C60" s="1">
        <v>63.57861328125</v>
      </c>
      <c r="D60">
        <v>5400.15</v>
      </c>
      <c r="G60" s="1"/>
      <c r="H60" s="1"/>
      <c r="I60" s="1"/>
    </row>
    <row r="61" spans="1:9" x14ac:dyDescent="0.2">
      <c r="A61" t="s">
        <v>20</v>
      </c>
      <c r="B61" s="1">
        <v>298.57165527343699</v>
      </c>
      <c r="C61" s="1">
        <v>265.03411865234301</v>
      </c>
      <c r="D61">
        <v>18777</v>
      </c>
      <c r="G61" s="1"/>
      <c r="H61" s="1"/>
      <c r="I61" s="1"/>
    </row>
    <row r="62" spans="1:9" x14ac:dyDescent="0.2">
      <c r="A62" t="s">
        <v>20</v>
      </c>
      <c r="B62" s="1">
        <v>295.92144775390602</v>
      </c>
      <c r="C62" s="1">
        <v>262.37823486328102</v>
      </c>
      <c r="D62">
        <v>18801.7</v>
      </c>
      <c r="G62" s="1"/>
      <c r="H62" s="1"/>
      <c r="I62" s="1"/>
    </row>
    <row r="63" spans="1:9" x14ac:dyDescent="0.2">
      <c r="A63" t="s">
        <v>20</v>
      </c>
      <c r="B63" s="1">
        <v>296.449951171875</v>
      </c>
      <c r="C63" s="1">
        <v>262.92028808593699</v>
      </c>
      <c r="D63">
        <v>18781</v>
      </c>
      <c r="G63" s="1"/>
      <c r="H63" s="1"/>
      <c r="I63" s="1"/>
    </row>
    <row r="64" spans="1:9" x14ac:dyDescent="0.2">
      <c r="A64" t="s">
        <v>20</v>
      </c>
      <c r="B64" s="1">
        <v>298.20904541015602</v>
      </c>
      <c r="C64" s="1">
        <v>264.5947265625</v>
      </c>
      <c r="D64">
        <v>18824</v>
      </c>
      <c r="G64" s="1"/>
      <c r="H64" s="1"/>
      <c r="I64" s="1"/>
    </row>
    <row r="65" spans="1:9" x14ac:dyDescent="0.2">
      <c r="A65" t="s">
        <v>20</v>
      </c>
      <c r="B65" s="1">
        <v>295.01806640625</v>
      </c>
      <c r="C65" s="1">
        <v>261.5380859375</v>
      </c>
      <c r="D65">
        <v>18738.3</v>
      </c>
      <c r="G65" s="1"/>
      <c r="H65" s="1"/>
      <c r="I65" s="1"/>
    </row>
    <row r="66" spans="1:9" x14ac:dyDescent="0.2">
      <c r="A66" t="s">
        <v>20</v>
      </c>
      <c r="B66" s="1">
        <v>293.78948974609301</v>
      </c>
      <c r="C66" s="1">
        <v>260.46063232421801</v>
      </c>
      <c r="D66">
        <v>18628.5</v>
      </c>
      <c r="G66" s="1"/>
      <c r="H66" s="1"/>
      <c r="I66" s="1"/>
    </row>
    <row r="67" spans="1:9" x14ac:dyDescent="0.2">
      <c r="A67" t="s">
        <v>20</v>
      </c>
      <c r="B67" s="1">
        <v>294.45660400390602</v>
      </c>
      <c r="C67" s="1">
        <v>261.02801513671801</v>
      </c>
      <c r="D67">
        <v>18722.3</v>
      </c>
      <c r="G67" s="1"/>
      <c r="H67" s="1"/>
      <c r="I67" s="1"/>
    </row>
    <row r="68" spans="1:9" x14ac:dyDescent="0.2">
      <c r="A68" t="s">
        <v>20</v>
      </c>
      <c r="B68" s="1">
        <v>294.71417236328102</v>
      </c>
      <c r="C68" s="1">
        <v>261.32861328125</v>
      </c>
      <c r="D68">
        <v>18695</v>
      </c>
      <c r="G68" s="1"/>
      <c r="H68" s="1"/>
      <c r="I68" s="1"/>
    </row>
    <row r="69" spans="1:9" x14ac:dyDescent="0.2">
      <c r="A69" t="s">
        <v>20</v>
      </c>
      <c r="B69" s="1">
        <v>295.30517578125</v>
      </c>
      <c r="C69" s="1">
        <v>261.88623046875</v>
      </c>
      <c r="D69">
        <v>18699.3</v>
      </c>
      <c r="G69" s="1"/>
      <c r="H69" s="1"/>
      <c r="I69" s="1"/>
    </row>
    <row r="70" spans="1:9" x14ac:dyDescent="0.2">
      <c r="A70" t="s">
        <v>20</v>
      </c>
      <c r="B70" s="1">
        <v>293.154296875</v>
      </c>
      <c r="C70" s="1">
        <v>259.84680175781199</v>
      </c>
      <c r="D70">
        <v>18632.900000000001</v>
      </c>
      <c r="G70" s="1"/>
      <c r="H70" s="1"/>
      <c r="I70" s="1"/>
    </row>
    <row r="71" spans="1:9" x14ac:dyDescent="0.2">
      <c r="A71" t="s">
        <v>21</v>
      </c>
      <c r="B71" s="1">
        <v>30.1216430664062</v>
      </c>
      <c r="C71" s="1">
        <v>26.8402099609375</v>
      </c>
      <c r="D71">
        <v>2159.1999999999998</v>
      </c>
      <c r="G71" s="1"/>
      <c r="H71" s="1"/>
      <c r="I71" s="1"/>
    </row>
    <row r="72" spans="1:9" x14ac:dyDescent="0.2">
      <c r="A72" t="s">
        <v>21</v>
      </c>
      <c r="B72" s="1">
        <v>30.51513671875</v>
      </c>
      <c r="C72" s="1">
        <v>27.2366333007812</v>
      </c>
      <c r="D72">
        <v>2189.5100000000002</v>
      </c>
      <c r="G72" s="1"/>
      <c r="H72" s="1"/>
      <c r="I72" s="1"/>
    </row>
    <row r="73" spans="1:9" x14ac:dyDescent="0.2">
      <c r="A73" t="s">
        <v>21</v>
      </c>
      <c r="B73" s="1">
        <v>30.4193115234375</v>
      </c>
      <c r="C73" s="1">
        <v>27.1417846679687</v>
      </c>
      <c r="D73">
        <v>2174.5700000000002</v>
      </c>
      <c r="G73" s="1"/>
      <c r="H73" s="1"/>
      <c r="I73" s="1"/>
    </row>
    <row r="74" spans="1:9" x14ac:dyDescent="0.2">
      <c r="A74" t="s">
        <v>21</v>
      </c>
      <c r="B74" s="1">
        <v>30.4760131835937</v>
      </c>
      <c r="C74" s="1">
        <v>27.2291259765625</v>
      </c>
      <c r="D74">
        <v>2166.73</v>
      </c>
      <c r="G74" s="1"/>
      <c r="H74" s="1"/>
      <c r="I74" s="1"/>
    </row>
    <row r="75" spans="1:9" x14ac:dyDescent="0.2">
      <c r="A75" t="s">
        <v>21</v>
      </c>
      <c r="B75" s="1">
        <v>30.5700073242187</v>
      </c>
      <c r="C75" s="1">
        <v>27.28759765625</v>
      </c>
      <c r="D75">
        <v>2184.3000000000002</v>
      </c>
      <c r="G75" s="1"/>
      <c r="H75" s="1"/>
      <c r="I75" s="1"/>
    </row>
    <row r="76" spans="1:9" x14ac:dyDescent="0.2">
      <c r="A76" t="s">
        <v>21</v>
      </c>
      <c r="B76" s="1">
        <v>30.0523681640625</v>
      </c>
      <c r="C76" s="1">
        <v>26.8094482421875</v>
      </c>
      <c r="D76">
        <v>2147.29</v>
      </c>
      <c r="G76" s="1"/>
      <c r="H76" s="1"/>
      <c r="I76" s="1"/>
    </row>
    <row r="77" spans="1:9" x14ac:dyDescent="0.2">
      <c r="A77" t="s">
        <v>21</v>
      </c>
      <c r="B77" s="1">
        <v>30.4815063476562</v>
      </c>
      <c r="C77" s="1">
        <v>27.1900634765625</v>
      </c>
      <c r="D77">
        <v>2190.4699999999998</v>
      </c>
      <c r="G77" s="1"/>
      <c r="H77" s="1"/>
      <c r="I77" s="1"/>
    </row>
    <row r="78" spans="1:9" x14ac:dyDescent="0.2">
      <c r="A78" t="s">
        <v>21</v>
      </c>
      <c r="B78" s="1">
        <v>30.7236938476562</v>
      </c>
      <c r="C78" s="1">
        <v>27.4061279296875</v>
      </c>
      <c r="D78">
        <v>2201.56</v>
      </c>
      <c r="G78" s="1"/>
      <c r="H78" s="1"/>
      <c r="I78" s="1"/>
    </row>
    <row r="79" spans="1:9" x14ac:dyDescent="0.2">
      <c r="A79" t="s">
        <v>21</v>
      </c>
      <c r="B79" s="1">
        <v>30.2660522460937</v>
      </c>
      <c r="C79" s="1">
        <v>27.0136108398437</v>
      </c>
      <c r="D79">
        <v>2161.9899999999998</v>
      </c>
      <c r="G79" s="1"/>
      <c r="H79" s="1"/>
      <c r="I79" s="1"/>
    </row>
    <row r="80" spans="1:9" x14ac:dyDescent="0.2">
      <c r="A80" t="s">
        <v>21</v>
      </c>
      <c r="B80" s="1">
        <v>32.8087158203125</v>
      </c>
      <c r="C80" s="1">
        <v>29.2622680664062</v>
      </c>
      <c r="D80">
        <v>2319.88</v>
      </c>
      <c r="G80" s="1"/>
      <c r="H80" s="1"/>
      <c r="I80" s="1"/>
    </row>
    <row r="81" spans="1:9" x14ac:dyDescent="0.2">
      <c r="A81" t="s">
        <v>22</v>
      </c>
      <c r="B81" s="1">
        <v>68.0257568359375</v>
      </c>
      <c r="C81" s="1">
        <v>59.7821044921875</v>
      </c>
      <c r="D81">
        <v>5256.89</v>
      </c>
      <c r="G81" s="1"/>
      <c r="H81" s="1"/>
      <c r="I81" s="1"/>
    </row>
    <row r="82" spans="1:9" x14ac:dyDescent="0.2">
      <c r="A82" t="s">
        <v>22</v>
      </c>
      <c r="B82" s="1">
        <v>68.170654296875</v>
      </c>
      <c r="C82" s="1">
        <v>59.98779296875</v>
      </c>
      <c r="D82">
        <v>5221.1000000000004</v>
      </c>
      <c r="G82" s="1"/>
      <c r="H82" s="1"/>
      <c r="I82" s="1"/>
    </row>
    <row r="83" spans="1:9" x14ac:dyDescent="0.2">
      <c r="A83" t="s">
        <v>22</v>
      </c>
      <c r="B83" s="1">
        <v>68.165344238281193</v>
      </c>
      <c r="C83" s="1">
        <v>59.9834594726562</v>
      </c>
      <c r="D83">
        <v>5212.91</v>
      </c>
      <c r="G83" s="1"/>
      <c r="H83" s="1"/>
      <c r="I83" s="1"/>
    </row>
    <row r="84" spans="1:9" x14ac:dyDescent="0.2">
      <c r="A84" t="s">
        <v>22</v>
      </c>
      <c r="B84" s="1">
        <v>68.423828125</v>
      </c>
      <c r="C84" s="1">
        <v>60.265625</v>
      </c>
      <c r="D84">
        <v>5217.2299999999996</v>
      </c>
      <c r="G84" s="1"/>
      <c r="H84" s="1"/>
      <c r="I84" s="1"/>
    </row>
    <row r="85" spans="1:9" x14ac:dyDescent="0.2">
      <c r="A85" t="s">
        <v>22</v>
      </c>
      <c r="B85" s="1">
        <v>68.583801269531193</v>
      </c>
      <c r="C85" s="1">
        <v>60.3936767578125</v>
      </c>
      <c r="D85">
        <v>5244.37</v>
      </c>
      <c r="G85" s="1"/>
      <c r="H85" s="1"/>
      <c r="I85" s="1"/>
    </row>
    <row r="86" spans="1:9" x14ac:dyDescent="0.2">
      <c r="A86" t="s">
        <v>22</v>
      </c>
      <c r="B86" s="1">
        <v>68.7303466796875</v>
      </c>
      <c r="C86" s="1">
        <v>60.5142822265625</v>
      </c>
      <c r="D86">
        <v>5256.81</v>
      </c>
      <c r="G86" s="1"/>
      <c r="H86" s="1"/>
      <c r="I86" s="1"/>
    </row>
    <row r="87" spans="1:9" x14ac:dyDescent="0.2">
      <c r="A87" t="s">
        <v>22</v>
      </c>
      <c r="B87" s="1">
        <v>67.711486816406193</v>
      </c>
      <c r="C87" s="1">
        <v>59.5305786132812</v>
      </c>
      <c r="D87">
        <v>5220.9799999999996</v>
      </c>
      <c r="G87" s="1"/>
      <c r="H87" s="1"/>
      <c r="I87" s="1"/>
    </row>
    <row r="88" spans="1:9" x14ac:dyDescent="0.2">
      <c r="A88" t="s">
        <v>22</v>
      </c>
      <c r="B88" s="1">
        <v>67.951416015625</v>
      </c>
      <c r="C88" s="1">
        <v>59.7484130859375</v>
      </c>
      <c r="D88">
        <v>5234.99</v>
      </c>
      <c r="G88" s="1"/>
      <c r="H88" s="1"/>
      <c r="I88" s="1"/>
    </row>
    <row r="89" spans="1:9" x14ac:dyDescent="0.2">
      <c r="A89" t="s">
        <v>22</v>
      </c>
      <c r="B89" s="1">
        <v>68.388977050781193</v>
      </c>
      <c r="C89" s="1">
        <v>60.2034912109375</v>
      </c>
      <c r="D89">
        <v>5221.6899999999996</v>
      </c>
      <c r="G89" s="1"/>
      <c r="H89" s="1"/>
      <c r="I89" s="1"/>
    </row>
    <row r="90" spans="1:9" x14ac:dyDescent="0.2">
      <c r="A90" t="s">
        <v>22</v>
      </c>
      <c r="B90" s="1">
        <v>68.135009765625</v>
      </c>
      <c r="C90" s="1">
        <v>59.982421875</v>
      </c>
      <c r="D90">
        <v>5203.43</v>
      </c>
      <c r="G90" s="1"/>
      <c r="H90" s="1"/>
      <c r="I90" s="1"/>
    </row>
    <row r="91" spans="1:9" x14ac:dyDescent="0.2">
      <c r="G91" s="1"/>
      <c r="H91" s="1"/>
      <c r="I91" s="1"/>
    </row>
    <row r="92" spans="1:9" x14ac:dyDescent="0.2">
      <c r="G92" s="1"/>
      <c r="H92" s="1"/>
      <c r="I92" s="1"/>
    </row>
    <row r="93" spans="1:9" x14ac:dyDescent="0.2">
      <c r="G93" s="1"/>
      <c r="H93" s="1"/>
      <c r="I93" s="1"/>
    </row>
    <row r="94" spans="1:9" x14ac:dyDescent="0.2">
      <c r="G94" s="1"/>
      <c r="H94" s="1"/>
      <c r="I94" s="1"/>
    </row>
    <row r="95" spans="1:9" x14ac:dyDescent="0.2">
      <c r="G95" s="1"/>
      <c r="H95" s="1"/>
      <c r="I95" s="1"/>
    </row>
    <row r="96" spans="1:9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396E-C7E0-2B47-8B7D-C4BE336B1299}">
  <dimension ref="A1:I100"/>
  <sheetViews>
    <sheetView workbookViewId="0">
      <selection activeCell="G7" sqref="G7:I11"/>
    </sheetView>
  </sheetViews>
  <sheetFormatPr baseColWidth="10" defaultRowHeight="16" x14ac:dyDescent="0.2"/>
  <cols>
    <col min="1" max="1" width="13.6640625" bestFit="1" customWidth="1"/>
    <col min="2" max="2" width="8.33203125" bestFit="1" customWidth="1"/>
    <col min="3" max="3" width="5.6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2201.2651977538999</v>
      </c>
      <c r="C1" s="1">
        <v>2019.5159301757801</v>
      </c>
      <c r="D1">
        <v>96951.5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2179.7706298828102</v>
      </c>
      <c r="C2" s="1">
        <v>2000.27416992187</v>
      </c>
      <c r="D2">
        <v>95246.9</v>
      </c>
      <c r="F2" t="str">
        <f>TRIM(A1)</f>
        <v>k-nucleotide</v>
      </c>
      <c r="G2" s="1">
        <f>(SUM(B1:B10)-SMALL(B1:B10,1)-LARGE(B1:B10,1))/8</f>
        <v>2151.3361740112259</v>
      </c>
      <c r="H2" s="1">
        <f t="shared" ref="H2:I2" si="0">(SUM(C1:C10)-SMALL(C1:C10,1)-LARGE(C1:C10,1))/8</f>
        <v>1968.5846405029249</v>
      </c>
      <c r="I2" s="1">
        <f t="shared" si="0"/>
        <v>95034.824999999997</v>
      </c>
    </row>
    <row r="3" spans="1:9" x14ac:dyDescent="0.2">
      <c r="A3" t="s">
        <v>14</v>
      </c>
      <c r="B3" s="1">
        <v>2201.03002929687</v>
      </c>
      <c r="C3" s="1">
        <v>2018.7040405273401</v>
      </c>
      <c r="D3">
        <v>97183</v>
      </c>
      <c r="F3" t="str">
        <f>TRIM(A11)</f>
        <v>pidigits</v>
      </c>
      <c r="G3" s="1">
        <f>(SUM(B11:B20)-SMALL(B11:B20,1)-LARGE(B11:B20,1))/8</f>
        <v>155.68737030029251</v>
      </c>
      <c r="H3" s="1">
        <f t="shared" ref="H3:I3" si="1">(SUM(C11:C20)-SMALL(C11:C20,1)-LARGE(C11:C20,1))/8</f>
        <v>138.37486267089801</v>
      </c>
      <c r="I3" s="1">
        <f t="shared" si="1"/>
        <v>9967.4887500000004</v>
      </c>
    </row>
    <row r="4" spans="1:9" x14ac:dyDescent="0.2">
      <c r="A4" t="s">
        <v>14</v>
      </c>
      <c r="B4" s="1">
        <v>2104.1614379882799</v>
      </c>
      <c r="C4" s="1">
        <v>1926.296875</v>
      </c>
      <c r="D4">
        <v>95139.4</v>
      </c>
      <c r="F4" t="str">
        <f>TRIM(A21)</f>
        <v>mandelbrot</v>
      </c>
      <c r="G4" s="1">
        <f>(SUM(B21:B30)-SMALL(B21:B30,1)-LARGE(B21:B30,1))/8</f>
        <v>2472.5095214843714</v>
      </c>
      <c r="H4" s="1">
        <f t="shared" ref="H4:I4" si="2">(SUM(C21:C30)-SMALL(C21:C30,1)-LARGE(C21:C30,1))/8</f>
        <v>2240.8442764282181</v>
      </c>
      <c r="I4" s="1">
        <f t="shared" si="2"/>
        <v>78936.025000000023</v>
      </c>
    </row>
    <row r="5" spans="1:9" x14ac:dyDescent="0.2">
      <c r="A5" t="s">
        <v>14</v>
      </c>
      <c r="B5" s="1">
        <v>2164.1935424804601</v>
      </c>
      <c r="C5" s="1">
        <v>1974.0431518554601</v>
      </c>
      <c r="D5">
        <v>94853.3</v>
      </c>
      <c r="F5" t="str">
        <f>TRIM(A31)</f>
        <v>n-body</v>
      </c>
      <c r="G5" s="1">
        <f>(SUM(B31:B40)-SMALL(B31:B40,1)-LARGE(B31:B40,1))/8</f>
        <v>1568.9505996704054</v>
      </c>
      <c r="H5" s="1">
        <f t="shared" ref="H5:I5" si="3">(SUM(C31:C40)-SMALL(C31:C40,1)-LARGE(C31:C40,1))/8</f>
        <v>1392.8273315429637</v>
      </c>
      <c r="I5" s="1">
        <f t="shared" si="3"/>
        <v>105421.5</v>
      </c>
    </row>
    <row r="6" spans="1:9" x14ac:dyDescent="0.2">
      <c r="A6" t="s">
        <v>14</v>
      </c>
      <c r="B6" s="1">
        <v>2144.2588500976499</v>
      </c>
      <c r="C6" s="1">
        <v>1954.8809204101501</v>
      </c>
      <c r="D6">
        <v>94860.800000000003</v>
      </c>
      <c r="F6" t="str">
        <f>TRIM(A41)</f>
        <v>fannkuch-redux</v>
      </c>
      <c r="G6" s="1">
        <f>(SUM(B41:B50)-SMALL(B41:B50,1)-LARGE(B41:B50,1))/8</f>
        <v>6185.0745620727512</v>
      </c>
      <c r="H6" s="1">
        <f t="shared" ref="H6:I6" si="4">(SUM(C41:C50)-SMALL(C41:C50,1)-LARGE(C41:C50,1))/8</f>
        <v>5851.5610046386701</v>
      </c>
      <c r="I6" s="1">
        <f t="shared" si="4"/>
        <v>222879</v>
      </c>
    </row>
    <row r="7" spans="1:9" x14ac:dyDescent="0.2">
      <c r="A7" t="s">
        <v>14</v>
      </c>
      <c r="B7" s="1">
        <v>2089.90771484375</v>
      </c>
      <c r="C7" s="1">
        <v>1904.36303710937</v>
      </c>
      <c r="D7">
        <v>92557.6</v>
      </c>
      <c r="F7" t="str">
        <f>TRIM(A51)</f>
        <v/>
      </c>
      <c r="G7" s="1"/>
      <c r="H7" s="1"/>
      <c r="I7" s="1"/>
    </row>
    <row r="8" spans="1:9" x14ac:dyDescent="0.2">
      <c r="A8" t="s">
        <v>14</v>
      </c>
      <c r="B8" s="1">
        <v>2054.1807250976499</v>
      </c>
      <c r="C8" s="1">
        <v>1873.6305541992101</v>
      </c>
      <c r="D8">
        <v>90943.6</v>
      </c>
      <c r="F8" t="str">
        <f>TRIM(A61)</f>
        <v/>
      </c>
      <c r="G8" s="1"/>
      <c r="H8" s="1"/>
      <c r="I8" s="1"/>
    </row>
    <row r="9" spans="1:9" x14ac:dyDescent="0.2">
      <c r="A9" t="s">
        <v>14</v>
      </c>
      <c r="B9" s="1">
        <v>2170.3500366210901</v>
      </c>
      <c r="C9" s="1">
        <v>1991.2359008789001</v>
      </c>
      <c r="D9">
        <v>95569.1</v>
      </c>
      <c r="F9" s="4" t="str">
        <f>TRIM(A71)</f>
        <v/>
      </c>
      <c r="G9" s="1"/>
      <c r="H9" s="1"/>
      <c r="I9" s="1"/>
    </row>
    <row r="10" spans="1:9" x14ac:dyDescent="0.2">
      <c r="A10" t="s">
        <v>14</v>
      </c>
      <c r="B10" s="1">
        <v>2157.0171508788999</v>
      </c>
      <c r="C10" s="1">
        <v>1978.87902832031</v>
      </c>
      <c r="D10">
        <v>95100</v>
      </c>
      <c r="F10" t="str">
        <f>TRIM(A81)</f>
        <v/>
      </c>
      <c r="G10" s="1"/>
      <c r="H10" s="1"/>
      <c r="I10" s="1"/>
    </row>
    <row r="11" spans="1:9" x14ac:dyDescent="0.2">
      <c r="A11" t="s">
        <v>15</v>
      </c>
      <c r="B11" s="1">
        <v>155.49835205078099</v>
      </c>
      <c r="C11" s="1">
        <v>138.24951171875</v>
      </c>
      <c r="D11">
        <v>9933.6299999999992</v>
      </c>
      <c r="F11" t="str">
        <f>TRIM(A91)</f>
        <v/>
      </c>
      <c r="G11" s="1"/>
      <c r="H11" s="1"/>
      <c r="I11" s="1"/>
    </row>
    <row r="12" spans="1:9" x14ac:dyDescent="0.2">
      <c r="A12" t="s">
        <v>15</v>
      </c>
      <c r="B12" s="1">
        <v>158.18377685546801</v>
      </c>
      <c r="C12" s="1">
        <v>140.83441162109301</v>
      </c>
      <c r="D12">
        <v>9941.2800000000007</v>
      </c>
      <c r="G12" s="1"/>
      <c r="H12" s="1"/>
      <c r="I12" s="1"/>
    </row>
    <row r="13" spans="1:9" x14ac:dyDescent="0.2">
      <c r="A13" t="s">
        <v>15</v>
      </c>
      <c r="B13" s="1">
        <v>155.62023925781199</v>
      </c>
      <c r="C13" s="1">
        <v>138.20111083984301</v>
      </c>
      <c r="D13">
        <v>10069.799999999999</v>
      </c>
      <c r="G13" s="1"/>
      <c r="H13" s="1"/>
      <c r="I13" s="1"/>
    </row>
    <row r="14" spans="1:9" x14ac:dyDescent="0.2">
      <c r="A14" t="s">
        <v>15</v>
      </c>
      <c r="B14" s="1">
        <v>153.98815917968699</v>
      </c>
      <c r="C14" s="1">
        <v>136.72296142578099</v>
      </c>
      <c r="D14">
        <v>9974.4599999999991</v>
      </c>
      <c r="G14" s="1"/>
      <c r="H14" s="1"/>
      <c r="I14" s="1"/>
    </row>
    <row r="15" spans="1:9" x14ac:dyDescent="0.2">
      <c r="A15" t="s">
        <v>15</v>
      </c>
      <c r="B15" s="1">
        <v>156.373046875</v>
      </c>
      <c r="C15" s="1">
        <v>138.95770263671801</v>
      </c>
      <c r="D15">
        <v>10034.5</v>
      </c>
      <c r="G15" s="1"/>
      <c r="H15" s="1"/>
      <c r="I15" s="1"/>
    </row>
    <row r="16" spans="1:9" x14ac:dyDescent="0.2">
      <c r="A16" t="s">
        <v>15</v>
      </c>
      <c r="B16" s="1">
        <v>157.23406982421801</v>
      </c>
      <c r="C16" s="1">
        <v>139.74688720703099</v>
      </c>
      <c r="D16">
        <v>10113.6</v>
      </c>
      <c r="G16" s="1"/>
      <c r="H16" s="1"/>
      <c r="I16" s="1"/>
    </row>
    <row r="17" spans="1:9" x14ac:dyDescent="0.2">
      <c r="A17" t="s">
        <v>15</v>
      </c>
      <c r="B17" s="1">
        <v>157.19183349609301</v>
      </c>
      <c r="C17" s="1">
        <v>139.67474365234301</v>
      </c>
      <c r="D17">
        <v>10152.9</v>
      </c>
      <c r="G17" s="1"/>
      <c r="H17" s="1"/>
      <c r="I17" s="1"/>
    </row>
    <row r="18" spans="1:9" x14ac:dyDescent="0.2">
      <c r="A18" t="s">
        <v>15</v>
      </c>
      <c r="B18" s="1">
        <v>155.18688964843699</v>
      </c>
      <c r="C18" s="1">
        <v>138.34973144531199</v>
      </c>
      <c r="D18">
        <v>9649.64</v>
      </c>
      <c r="G18" s="1"/>
      <c r="H18" s="1"/>
      <c r="I18" s="1"/>
    </row>
    <row r="19" spans="1:9" x14ac:dyDescent="0.2">
      <c r="A19" t="s">
        <v>15</v>
      </c>
      <c r="B19" s="1">
        <v>151.86322021484301</v>
      </c>
      <c r="C19" s="1">
        <v>135.23059082031199</v>
      </c>
      <c r="D19">
        <v>9522.1200000000008</v>
      </c>
      <c r="G19" s="1"/>
      <c r="H19" s="1"/>
      <c r="I19" s="1"/>
    </row>
    <row r="20" spans="1:9" x14ac:dyDescent="0.2">
      <c r="A20" t="s">
        <v>15</v>
      </c>
      <c r="B20" s="1">
        <v>154.40637207031199</v>
      </c>
      <c r="C20" s="1">
        <v>137.09625244140599</v>
      </c>
      <c r="D20">
        <v>10023</v>
      </c>
      <c r="G20" s="1"/>
      <c r="H20" s="1"/>
      <c r="I20" s="1"/>
    </row>
    <row r="21" spans="1:9" x14ac:dyDescent="0.2">
      <c r="A21" t="s">
        <v>16</v>
      </c>
      <c r="B21" s="1">
        <v>2288.0011596679601</v>
      </c>
      <c r="C21" s="1">
        <v>2062.1885375976499</v>
      </c>
      <c r="D21">
        <v>75826.600000000006</v>
      </c>
      <c r="G21" s="1"/>
      <c r="H21" s="1"/>
      <c r="I21" s="1"/>
    </row>
    <row r="22" spans="1:9" x14ac:dyDescent="0.2">
      <c r="A22" t="s">
        <v>16</v>
      </c>
      <c r="B22" s="1">
        <v>2572.6011962890602</v>
      </c>
      <c r="C22" s="1">
        <v>2330.7565307617101</v>
      </c>
      <c r="D22">
        <v>83046.2</v>
      </c>
      <c r="G22" s="1"/>
      <c r="H22" s="1"/>
      <c r="I22" s="1"/>
    </row>
    <row r="23" spans="1:9" x14ac:dyDescent="0.2">
      <c r="A23" t="s">
        <v>16</v>
      </c>
      <c r="B23" s="1">
        <v>2477.4470825195299</v>
      </c>
      <c r="C23" s="1">
        <v>2247.3118896484302</v>
      </c>
      <c r="D23">
        <v>78907.5</v>
      </c>
      <c r="G23" s="1"/>
      <c r="H23" s="1"/>
      <c r="I23" s="1"/>
    </row>
    <row r="24" spans="1:9" x14ac:dyDescent="0.2">
      <c r="A24" t="s">
        <v>16</v>
      </c>
      <c r="B24" s="1">
        <v>2431.3369140625</v>
      </c>
      <c r="C24" s="1">
        <v>2205.6350708007799</v>
      </c>
      <c r="D24">
        <v>76474.5</v>
      </c>
      <c r="G24" s="1"/>
      <c r="H24" s="1"/>
      <c r="I24" s="1"/>
    </row>
    <row r="25" spans="1:9" x14ac:dyDescent="0.2">
      <c r="A25" t="s">
        <v>16</v>
      </c>
      <c r="B25" s="1">
        <v>2526.8590087890602</v>
      </c>
      <c r="C25" s="1">
        <v>2287.98974609375</v>
      </c>
      <c r="D25">
        <v>81852.7</v>
      </c>
      <c r="G25" s="1"/>
      <c r="H25" s="1"/>
      <c r="I25" s="1"/>
    </row>
    <row r="26" spans="1:9" x14ac:dyDescent="0.2">
      <c r="A26" t="s">
        <v>16</v>
      </c>
      <c r="B26" s="1">
        <v>2432.3253784179601</v>
      </c>
      <c r="C26" s="1">
        <v>2196.5879516601499</v>
      </c>
      <c r="D26">
        <v>79511.899999999994</v>
      </c>
      <c r="G26" s="1"/>
      <c r="H26" s="1"/>
      <c r="I26" s="1"/>
    </row>
    <row r="27" spans="1:9" x14ac:dyDescent="0.2">
      <c r="A27" t="s">
        <v>16</v>
      </c>
      <c r="B27" s="1">
        <v>2426.0120849609302</v>
      </c>
      <c r="C27" s="1">
        <v>2200.2521362304601</v>
      </c>
      <c r="D27">
        <v>76941.8</v>
      </c>
      <c r="G27" s="1"/>
      <c r="H27" s="1"/>
      <c r="I27" s="1"/>
    </row>
    <row r="28" spans="1:9" x14ac:dyDescent="0.2">
      <c r="A28" t="s">
        <v>16</v>
      </c>
      <c r="B28" s="1">
        <v>2613.0324096679601</v>
      </c>
      <c r="C28" s="1">
        <v>2379.4126586913999</v>
      </c>
      <c r="D28">
        <v>81966.3</v>
      </c>
      <c r="G28" s="1"/>
      <c r="H28" s="1"/>
      <c r="I28" s="1"/>
    </row>
    <row r="29" spans="1:9" x14ac:dyDescent="0.2">
      <c r="A29" t="s">
        <v>16</v>
      </c>
      <c r="B29" s="1">
        <v>2454.7320556640602</v>
      </c>
      <c r="C29" s="1">
        <v>2226.84765625</v>
      </c>
      <c r="D29">
        <v>77940.7</v>
      </c>
      <c r="G29" s="1"/>
      <c r="H29" s="1"/>
      <c r="I29" s="1"/>
    </row>
    <row r="30" spans="1:9" x14ac:dyDescent="0.2">
      <c r="A30" t="s">
        <v>16</v>
      </c>
      <c r="B30" s="1">
        <v>2458.76245117187</v>
      </c>
      <c r="C30" s="1">
        <v>2231.3732299804601</v>
      </c>
      <c r="D30">
        <v>77892.800000000003</v>
      </c>
      <c r="G30" s="1"/>
      <c r="H30" s="1"/>
      <c r="I30" s="1"/>
    </row>
    <row r="31" spans="1:9" x14ac:dyDescent="0.2">
      <c r="A31" t="s">
        <v>17</v>
      </c>
      <c r="B31" s="1">
        <v>1585.5191040039001</v>
      </c>
      <c r="C31" s="1">
        <v>1404.9127807617101</v>
      </c>
      <c r="D31">
        <v>107704</v>
      </c>
      <c r="G31" s="1"/>
      <c r="H31" s="1"/>
      <c r="I31" s="1"/>
    </row>
    <row r="32" spans="1:9" x14ac:dyDescent="0.2">
      <c r="A32" t="s">
        <v>17</v>
      </c>
      <c r="B32" s="1">
        <v>1572.22570800781</v>
      </c>
      <c r="C32" s="1">
        <v>1397.00561523437</v>
      </c>
      <c r="D32">
        <v>105403</v>
      </c>
      <c r="G32" s="1"/>
      <c r="H32" s="1"/>
      <c r="I32" s="1"/>
    </row>
    <row r="33" spans="1:9" x14ac:dyDescent="0.2">
      <c r="A33" t="s">
        <v>17</v>
      </c>
      <c r="B33" s="1">
        <v>1522.0963745117101</v>
      </c>
      <c r="C33" s="1">
        <v>1351.8701171875</v>
      </c>
      <c r="D33">
        <v>101894</v>
      </c>
      <c r="G33" s="1"/>
      <c r="H33" s="1"/>
      <c r="I33" s="1"/>
    </row>
    <row r="34" spans="1:9" x14ac:dyDescent="0.2">
      <c r="A34" t="s">
        <v>17</v>
      </c>
      <c r="B34" s="1">
        <v>1549.1428833007801</v>
      </c>
      <c r="C34" s="1">
        <v>1375.6307983398401</v>
      </c>
      <c r="D34">
        <v>104107</v>
      </c>
      <c r="G34" s="1"/>
      <c r="H34" s="1"/>
      <c r="I34" s="1"/>
    </row>
    <row r="35" spans="1:9" x14ac:dyDescent="0.2">
      <c r="A35" t="s">
        <v>17</v>
      </c>
      <c r="B35" s="1">
        <v>1530.97583007812</v>
      </c>
      <c r="C35" s="1">
        <v>1359.63745117187</v>
      </c>
      <c r="D35">
        <v>102904</v>
      </c>
      <c r="G35" s="1"/>
      <c r="H35" s="1"/>
      <c r="I35" s="1"/>
    </row>
    <row r="36" spans="1:9" x14ac:dyDescent="0.2">
      <c r="A36" t="s">
        <v>17</v>
      </c>
      <c r="B36" s="1">
        <v>1603.6304321289001</v>
      </c>
      <c r="C36" s="1">
        <v>1422.94555664062</v>
      </c>
      <c r="D36">
        <v>107908</v>
      </c>
      <c r="G36" s="1"/>
      <c r="H36" s="1"/>
      <c r="I36" s="1"/>
    </row>
    <row r="37" spans="1:9" x14ac:dyDescent="0.2">
      <c r="A37" t="s">
        <v>17</v>
      </c>
      <c r="B37" s="1">
        <v>1546.8441772460901</v>
      </c>
      <c r="C37" s="1">
        <v>1372.71411132812</v>
      </c>
      <c r="D37">
        <v>104324</v>
      </c>
      <c r="G37" s="1"/>
      <c r="H37" s="1"/>
      <c r="I37" s="1"/>
    </row>
    <row r="38" spans="1:9" x14ac:dyDescent="0.2">
      <c r="A38" t="s">
        <v>17</v>
      </c>
      <c r="B38" s="1">
        <v>2524.97119140625</v>
      </c>
      <c r="C38" s="1">
        <v>2222.0385131835901</v>
      </c>
      <c r="D38">
        <v>161082</v>
      </c>
      <c r="G38" s="1"/>
      <c r="H38" s="1"/>
      <c r="I38" s="1"/>
    </row>
    <row r="39" spans="1:9" x14ac:dyDescent="0.2">
      <c r="A39" t="s">
        <v>17</v>
      </c>
      <c r="B39" s="1">
        <v>1551.78112792968</v>
      </c>
      <c r="C39" s="1">
        <v>1378.0068969726501</v>
      </c>
      <c r="D39">
        <v>104200</v>
      </c>
      <c r="G39" s="1"/>
      <c r="H39" s="1"/>
      <c r="I39" s="1"/>
    </row>
    <row r="40" spans="1:9" x14ac:dyDescent="0.2">
      <c r="A40" t="s">
        <v>17</v>
      </c>
      <c r="B40" s="1">
        <v>1611.4855346679601</v>
      </c>
      <c r="C40" s="1">
        <v>1431.7654418945301</v>
      </c>
      <c r="D40">
        <v>106822</v>
      </c>
      <c r="G40" s="1"/>
      <c r="H40" s="1"/>
      <c r="I40" s="1"/>
    </row>
    <row r="41" spans="1:9" x14ac:dyDescent="0.2">
      <c r="A41" t="s">
        <v>13</v>
      </c>
      <c r="B41" s="1">
        <v>6597.3870239257803</v>
      </c>
      <c r="C41" s="1">
        <v>6242.6734619140598</v>
      </c>
      <c r="D41">
        <v>236421</v>
      </c>
      <c r="G41" s="1"/>
      <c r="H41" s="1"/>
      <c r="I41" s="1"/>
    </row>
    <row r="42" spans="1:9" x14ac:dyDescent="0.2">
      <c r="A42" t="s">
        <v>13</v>
      </c>
      <c r="B42" s="1">
        <v>5928.3193969726499</v>
      </c>
      <c r="C42" s="1">
        <v>5606.6360473632803</v>
      </c>
      <c r="D42">
        <v>213588</v>
      </c>
      <c r="G42" s="1"/>
      <c r="H42" s="1"/>
      <c r="I42" s="1"/>
    </row>
    <row r="43" spans="1:9" x14ac:dyDescent="0.2">
      <c r="A43" t="s">
        <v>13</v>
      </c>
      <c r="B43" s="1">
        <v>6160.1928100585901</v>
      </c>
      <c r="C43" s="1">
        <v>5816.8577880859302</v>
      </c>
      <c r="D43">
        <v>228779</v>
      </c>
      <c r="G43" s="1"/>
      <c r="H43" s="1"/>
      <c r="I43" s="1"/>
    </row>
    <row r="44" spans="1:9" x14ac:dyDescent="0.2">
      <c r="A44" t="s">
        <v>13</v>
      </c>
      <c r="B44" s="1">
        <v>6065.0226440429597</v>
      </c>
      <c r="C44" s="1">
        <v>5736.1687622070303</v>
      </c>
      <c r="D44">
        <v>218684</v>
      </c>
      <c r="G44" s="1"/>
      <c r="H44" s="1"/>
      <c r="I44" s="1"/>
    </row>
    <row r="45" spans="1:9" x14ac:dyDescent="0.2">
      <c r="A45" t="s">
        <v>13</v>
      </c>
      <c r="B45" s="1">
        <v>5808.3713378906205</v>
      </c>
      <c r="C45" s="1">
        <v>5494.8789672851499</v>
      </c>
      <c r="D45">
        <v>207920</v>
      </c>
      <c r="G45" s="1"/>
      <c r="H45" s="1"/>
      <c r="I45" s="1"/>
    </row>
    <row r="46" spans="1:9" x14ac:dyDescent="0.2">
      <c r="A46" t="s">
        <v>13</v>
      </c>
      <c r="B46" s="1">
        <v>-256198.04022216701</v>
      </c>
      <c r="C46" s="1">
        <v>5625.7424316406205</v>
      </c>
      <c r="D46">
        <v>212745</v>
      </c>
      <c r="G46" s="1"/>
      <c r="H46" s="1"/>
      <c r="I46" s="1"/>
    </row>
    <row r="47" spans="1:9" x14ac:dyDescent="0.2">
      <c r="A47" t="s">
        <v>13</v>
      </c>
      <c r="B47" s="1">
        <v>6157.13427734375</v>
      </c>
      <c r="C47" s="1">
        <v>5827.4655761718705</v>
      </c>
      <c r="D47">
        <v>219151</v>
      </c>
      <c r="G47" s="1"/>
      <c r="H47" s="1"/>
      <c r="I47" s="1"/>
    </row>
    <row r="48" spans="1:9" x14ac:dyDescent="0.2">
      <c r="A48" t="s">
        <v>13</v>
      </c>
      <c r="B48" s="1">
        <v>6144.2998657226499</v>
      </c>
      <c r="C48" s="1">
        <v>5810.50244140625</v>
      </c>
      <c r="D48">
        <v>222167</v>
      </c>
      <c r="G48" s="1"/>
      <c r="H48" s="1"/>
      <c r="I48" s="1"/>
    </row>
    <row r="49" spans="1:9" x14ac:dyDescent="0.2">
      <c r="A49" t="s">
        <v>13</v>
      </c>
      <c r="B49" s="1">
        <v>6619.869140625</v>
      </c>
      <c r="C49" s="1">
        <v>6146.4415283203098</v>
      </c>
      <c r="D49">
        <v>231497</v>
      </c>
      <c r="G49" s="1"/>
      <c r="H49" s="1"/>
      <c r="I49" s="1"/>
    </row>
    <row r="50" spans="1:9" x14ac:dyDescent="0.2">
      <c r="A50" t="s">
        <v>13</v>
      </c>
      <c r="B50" s="1">
        <v>7166.5689086913999</v>
      </c>
      <c r="C50" s="1">
        <v>6627.4120483398401</v>
      </c>
      <c r="D50">
        <v>244414</v>
      </c>
      <c r="G50" s="1"/>
      <c r="H50" s="1"/>
      <c r="I50" s="1"/>
    </row>
    <row r="51" spans="1:9" x14ac:dyDescent="0.2">
      <c r="G51" s="1"/>
      <c r="H51" s="1"/>
      <c r="I51" s="1"/>
    </row>
    <row r="52" spans="1:9" x14ac:dyDescent="0.2">
      <c r="G52" s="1"/>
      <c r="H52" s="1"/>
      <c r="I52" s="1"/>
    </row>
    <row r="53" spans="1:9" x14ac:dyDescent="0.2">
      <c r="G53" s="1"/>
      <c r="H53" s="1"/>
      <c r="I53" s="1"/>
    </row>
    <row r="54" spans="1:9" x14ac:dyDescent="0.2">
      <c r="G54" s="1"/>
      <c r="H54" s="1"/>
      <c r="I54" s="1"/>
    </row>
    <row r="55" spans="1:9" x14ac:dyDescent="0.2">
      <c r="G55" s="1"/>
      <c r="H55" s="1"/>
      <c r="I55" s="1"/>
    </row>
    <row r="56" spans="1:9" x14ac:dyDescent="0.2">
      <c r="G56" s="1"/>
      <c r="H56" s="1"/>
      <c r="I56" s="1"/>
    </row>
    <row r="57" spans="1:9" x14ac:dyDescent="0.2">
      <c r="G57" s="1"/>
      <c r="H57" s="1"/>
      <c r="I57" s="1"/>
    </row>
    <row r="58" spans="1:9" x14ac:dyDescent="0.2">
      <c r="G58" s="1"/>
      <c r="H58" s="1"/>
      <c r="I58" s="1"/>
    </row>
    <row r="59" spans="1:9" x14ac:dyDescent="0.2">
      <c r="G59" s="1"/>
      <c r="H59" s="1"/>
      <c r="I59" s="1"/>
    </row>
    <row r="60" spans="1:9" x14ac:dyDescent="0.2">
      <c r="G60" s="1"/>
      <c r="H60" s="1"/>
      <c r="I60" s="1"/>
    </row>
    <row r="61" spans="1:9" x14ac:dyDescent="0.2">
      <c r="G61" s="1"/>
      <c r="H61" s="1"/>
      <c r="I61" s="1"/>
    </row>
    <row r="62" spans="1:9" x14ac:dyDescent="0.2">
      <c r="G62" s="1"/>
      <c r="H62" s="1"/>
      <c r="I62" s="1"/>
    </row>
    <row r="63" spans="1:9" x14ac:dyDescent="0.2">
      <c r="G63" s="1"/>
      <c r="H63" s="1"/>
      <c r="I63" s="1"/>
    </row>
    <row r="64" spans="1:9" x14ac:dyDescent="0.2">
      <c r="G64" s="1"/>
      <c r="H64" s="1"/>
      <c r="I64" s="1"/>
    </row>
    <row r="65" spans="7:9" x14ac:dyDescent="0.2">
      <c r="G65" s="1"/>
      <c r="H65" s="1"/>
      <c r="I65" s="1"/>
    </row>
    <row r="66" spans="7:9" x14ac:dyDescent="0.2">
      <c r="G66" s="1"/>
      <c r="H66" s="1"/>
      <c r="I66" s="1"/>
    </row>
    <row r="67" spans="7:9" x14ac:dyDescent="0.2">
      <c r="G67" s="1"/>
      <c r="H67" s="1"/>
      <c r="I67" s="1"/>
    </row>
    <row r="68" spans="7:9" x14ac:dyDescent="0.2">
      <c r="G68" s="1"/>
      <c r="H68" s="1"/>
      <c r="I68" s="1"/>
    </row>
    <row r="69" spans="7:9" x14ac:dyDescent="0.2">
      <c r="G69" s="1"/>
      <c r="H69" s="1"/>
      <c r="I69" s="1"/>
    </row>
    <row r="70" spans="7:9" x14ac:dyDescent="0.2">
      <c r="G70" s="1"/>
      <c r="H70" s="1"/>
      <c r="I70" s="1"/>
    </row>
    <row r="71" spans="7:9" x14ac:dyDescent="0.2">
      <c r="G71" s="1"/>
      <c r="H71" s="1"/>
      <c r="I71" s="1"/>
    </row>
    <row r="72" spans="7:9" x14ac:dyDescent="0.2">
      <c r="G72" s="1"/>
      <c r="H72" s="1"/>
      <c r="I72" s="1"/>
    </row>
    <row r="73" spans="7:9" x14ac:dyDescent="0.2">
      <c r="G73" s="1"/>
      <c r="H73" s="1"/>
      <c r="I73" s="1"/>
    </row>
    <row r="74" spans="7:9" x14ac:dyDescent="0.2">
      <c r="G74" s="1"/>
      <c r="H74" s="1"/>
      <c r="I74" s="1"/>
    </row>
    <row r="75" spans="7:9" x14ac:dyDescent="0.2">
      <c r="G75" s="1"/>
      <c r="H75" s="1"/>
      <c r="I75" s="1"/>
    </row>
    <row r="76" spans="7:9" x14ac:dyDescent="0.2">
      <c r="G76" s="1"/>
      <c r="H76" s="1"/>
      <c r="I76" s="1"/>
    </row>
    <row r="77" spans="7:9" x14ac:dyDescent="0.2">
      <c r="G77" s="1"/>
      <c r="H77" s="1"/>
      <c r="I77" s="1"/>
    </row>
    <row r="78" spans="7:9" x14ac:dyDescent="0.2">
      <c r="G78" s="1"/>
      <c r="H78" s="1"/>
      <c r="I78" s="1"/>
    </row>
    <row r="79" spans="7:9" x14ac:dyDescent="0.2">
      <c r="G79" s="1"/>
      <c r="H79" s="1"/>
      <c r="I79" s="1"/>
    </row>
    <row r="80" spans="7:9" x14ac:dyDescent="0.2">
      <c r="G80" s="1"/>
      <c r="H80" s="1"/>
      <c r="I80" s="1"/>
    </row>
    <row r="81" spans="7:9" x14ac:dyDescent="0.2">
      <c r="G81" s="1"/>
      <c r="H81" s="1"/>
      <c r="I81" s="1"/>
    </row>
    <row r="82" spans="7:9" x14ac:dyDescent="0.2">
      <c r="G82" s="1"/>
      <c r="H82" s="1"/>
      <c r="I82" s="1"/>
    </row>
    <row r="83" spans="7:9" x14ac:dyDescent="0.2">
      <c r="G83" s="1"/>
      <c r="H83" s="1"/>
      <c r="I83" s="1"/>
    </row>
    <row r="84" spans="7:9" x14ac:dyDescent="0.2">
      <c r="G84" s="1"/>
      <c r="H84" s="1"/>
      <c r="I84" s="1"/>
    </row>
    <row r="85" spans="7:9" x14ac:dyDescent="0.2">
      <c r="G85" s="1"/>
      <c r="H85" s="1"/>
      <c r="I85" s="1"/>
    </row>
    <row r="86" spans="7:9" x14ac:dyDescent="0.2">
      <c r="G86" s="1"/>
      <c r="H86" s="1"/>
      <c r="I86" s="1"/>
    </row>
    <row r="87" spans="7:9" x14ac:dyDescent="0.2">
      <c r="G87" s="1"/>
      <c r="H87" s="1"/>
      <c r="I87" s="1"/>
    </row>
    <row r="88" spans="7:9" x14ac:dyDescent="0.2">
      <c r="G88" s="1"/>
      <c r="H88" s="1"/>
      <c r="I88" s="1"/>
    </row>
    <row r="89" spans="7:9" x14ac:dyDescent="0.2">
      <c r="G89" s="1"/>
      <c r="H89" s="1"/>
      <c r="I89" s="1"/>
    </row>
    <row r="90" spans="7:9" x14ac:dyDescent="0.2">
      <c r="G90" s="1"/>
      <c r="H90" s="1"/>
      <c r="I90" s="1"/>
    </row>
    <row r="91" spans="7:9" x14ac:dyDescent="0.2">
      <c r="G91" s="1"/>
      <c r="H91" s="1"/>
      <c r="I91" s="1"/>
    </row>
    <row r="92" spans="7:9" x14ac:dyDescent="0.2">
      <c r="G92" s="1"/>
      <c r="H92" s="1"/>
      <c r="I92" s="1"/>
    </row>
    <row r="93" spans="7:9" x14ac:dyDescent="0.2">
      <c r="G93" s="1"/>
      <c r="H93" s="1"/>
      <c r="I93" s="1"/>
    </row>
    <row r="94" spans="7:9" x14ac:dyDescent="0.2">
      <c r="G94" s="1"/>
      <c r="H94" s="1"/>
      <c r="I94" s="1"/>
    </row>
    <row r="95" spans="7:9" x14ac:dyDescent="0.2">
      <c r="G95" s="1"/>
      <c r="H95" s="1"/>
      <c r="I95" s="1"/>
    </row>
    <row r="96" spans="7:9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F19A-0FA7-834C-A06C-6F385449B766}">
  <dimension ref="A1:I120"/>
  <sheetViews>
    <sheetView workbookViewId="0">
      <selection activeCell="F18" sqref="F18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  <col min="8" max="8" width="11.33203125" bestFit="1" customWidth="1"/>
    <col min="9" max="9" width="13.1640625" bestFit="1" customWidth="1"/>
  </cols>
  <sheetData>
    <row r="1" spans="1:9" x14ac:dyDescent="0.2">
      <c r="A1" t="s">
        <v>15</v>
      </c>
      <c r="B1">
        <v>0.17803955078125</v>
      </c>
      <c r="C1">
        <v>9.234619140625E-2</v>
      </c>
      <c r="D1" s="1">
        <v>40.868000000000002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15</v>
      </c>
      <c r="B2">
        <v>2.203369140625E-2</v>
      </c>
      <c r="C2">
        <v>1.85546875E-2</v>
      </c>
      <c r="D2" s="1">
        <v>1.9990000000000001</v>
      </c>
      <c r="F2" t="str">
        <f>TRIM(A1)</f>
        <v>pidigits</v>
      </c>
      <c r="G2" s="1">
        <f>(SUM(B1:B10)-SMALL(B1:B10,1)-LARGE(B1:B10,1))/8</f>
        <v>3.1707763671875E-2</v>
      </c>
      <c r="H2" s="1">
        <f t="shared" ref="H2:I2" si="0">(SUM(C1:C10)-SMALL(C1:C10,1)-LARGE(C1:C10,1))/8</f>
        <v>2.507781982421875E-2</v>
      </c>
      <c r="I2" s="1">
        <f t="shared" si="0"/>
        <v>2.3324999999999996</v>
      </c>
    </row>
    <row r="3" spans="1:9" x14ac:dyDescent="0.2">
      <c r="A3" t="s">
        <v>15</v>
      </c>
      <c r="B3">
        <v>1.0009765625E-2</v>
      </c>
      <c r="C3">
        <v>1.776123046875E-2</v>
      </c>
      <c r="D3" s="1">
        <v>1.91</v>
      </c>
      <c r="F3" t="str">
        <f>TRIM(A11)</f>
        <v>k-nucleotide</v>
      </c>
      <c r="G3" s="1">
        <f>(SUM(B11:B20)-SMALL(B11:B20,1)-LARGE(B11:B20,1))/8</f>
        <v>1147.0441284179651</v>
      </c>
      <c r="H3" s="1">
        <f t="shared" ref="H3:I3" si="1">(SUM(C11:C20)-SMALL(C11:C20,1)-LARGE(C11:C20,1))/8</f>
        <v>1022.4093780517537</v>
      </c>
      <c r="I3" s="1">
        <f t="shared" si="1"/>
        <v>81881.225000000006</v>
      </c>
    </row>
    <row r="4" spans="1:9" x14ac:dyDescent="0.2">
      <c r="A4" t="s">
        <v>15</v>
      </c>
      <c r="B4">
        <v>2.166748046875E-2</v>
      </c>
      <c r="C4">
        <v>2.099609375E-2</v>
      </c>
      <c r="D4" s="1">
        <v>1.897</v>
      </c>
      <c r="F4" t="str">
        <f>TRIM(A21)</f>
        <v>pidigits</v>
      </c>
      <c r="G4" s="1">
        <f>(SUM(B21:B30)-SMALL(B21:B30,1)-LARGE(B21:B30,1))/8</f>
        <v>2.535247802734375E-2</v>
      </c>
      <c r="H4" s="1">
        <f t="shared" ref="H4:I4" si="2">(SUM(C21:C30)-SMALL(C21:C30,1)-LARGE(C21:C30,1))/8</f>
        <v>2.0599365234375E-2</v>
      </c>
      <c r="I4" s="1">
        <f t="shared" si="2"/>
        <v>1.8484999999999996</v>
      </c>
    </row>
    <row r="5" spans="1:9" x14ac:dyDescent="0.2">
      <c r="A5" t="s">
        <v>15</v>
      </c>
      <c r="B5">
        <v>4.57763671875E-2</v>
      </c>
      <c r="C5">
        <v>3.01513671875E-2</v>
      </c>
      <c r="D5">
        <v>2.536</v>
      </c>
      <c r="F5" t="str">
        <f>TRIM(A31)</f>
        <v>mandelbrot</v>
      </c>
      <c r="G5" s="1">
        <f>(SUM(B31:B40)-SMALL(B31:B40,1)-LARGE(B31:B40,1))/8</f>
        <v>1648.2528762817337</v>
      </c>
      <c r="H5" s="1">
        <f t="shared" ref="H5:I5" si="3">(SUM(C31:C40)-SMALL(C31:C40,1)-LARGE(C31:C40,1))/8</f>
        <v>1544.9352493286085</v>
      </c>
      <c r="I5" s="1">
        <f t="shared" si="3"/>
        <v>64463.299999999996</v>
      </c>
    </row>
    <row r="6" spans="1:9" x14ac:dyDescent="0.2">
      <c r="A6" t="s">
        <v>15</v>
      </c>
      <c r="B6">
        <v>4.65087890625E-2</v>
      </c>
      <c r="C6">
        <v>3.656005859375E-2</v>
      </c>
      <c r="D6" s="1">
        <v>3.173</v>
      </c>
      <c r="F6" t="str">
        <f>TRIM(A41)</f>
        <v>n-body</v>
      </c>
      <c r="G6" s="1">
        <f>(SUM(B41:B50)-SMALL(B41:B50,1)-LARGE(B41:B50,1))/8</f>
        <v>1579.3542022705026</v>
      </c>
      <c r="H6" s="1">
        <f t="shared" ref="H6:I6" si="4">(SUM(C41:C50)-SMALL(C41:C50,1)-LARGE(C41:C50,1))/8</f>
        <v>1404.9866943359325</v>
      </c>
      <c r="I6" s="1">
        <f t="shared" si="4"/>
        <v>121494.625</v>
      </c>
    </row>
    <row r="7" spans="1:9" x14ac:dyDescent="0.2">
      <c r="A7" t="s">
        <v>15</v>
      </c>
      <c r="B7">
        <v>5.16357421875E-2</v>
      </c>
      <c r="C7">
        <v>3.82080078125E-2</v>
      </c>
      <c r="D7" s="1">
        <v>2.8260000000000001</v>
      </c>
      <c r="F7" t="str">
        <f>TRIM(A51)</f>
        <v>fannkuch-redux</v>
      </c>
      <c r="G7" s="1">
        <f>(SUM(B51:B60)-SMALL(B51:B60,1)-LARGE(B51:B60,1))/8</f>
        <v>5222.44338226318</v>
      </c>
      <c r="H7" s="1">
        <f t="shared" ref="H7:I7" si="5">(SUM(C51:C60)-SMALL(C51:C60,1)-LARGE(C51:C60,1))/8</f>
        <v>4630.9420013427698</v>
      </c>
      <c r="I7" s="1">
        <f t="shared" si="5"/>
        <v>402176.125</v>
      </c>
    </row>
    <row r="8" spans="1:9" x14ac:dyDescent="0.2">
      <c r="A8" t="s">
        <v>15</v>
      </c>
      <c r="B8">
        <v>2.081298828125E-2</v>
      </c>
      <c r="C8">
        <v>1.86767578125E-2</v>
      </c>
      <c r="D8" s="1">
        <v>2.1539999999999999</v>
      </c>
      <c r="F8" t="str">
        <f>TRIM(A61)</f>
        <v>spectral-norm</v>
      </c>
      <c r="G8" s="1">
        <f>(SUM(B61:B70)-SMALL(B61:B70,1)-LARGE(B61:B70,1))/8</f>
        <v>891.49083709716729</v>
      </c>
      <c r="H8" s="1">
        <f t="shared" ref="H8:I8" si="6">(SUM(C61:C70)-SMALL(C61:C70,1)-LARGE(C61:C70,1))/8</f>
        <v>793.83683776855401</v>
      </c>
      <c r="I8" s="1">
        <f t="shared" si="6"/>
        <v>67973.52499999998</v>
      </c>
    </row>
    <row r="9" spans="1:9" x14ac:dyDescent="0.2">
      <c r="A9" t="s">
        <v>15</v>
      </c>
      <c r="B9">
        <v>2.325439453125E-2</v>
      </c>
      <c r="C9">
        <v>1.64794921875E-2</v>
      </c>
      <c r="D9" s="1">
        <v>1.925</v>
      </c>
      <c r="F9" s="4" t="str">
        <f>TRIM(A71)</f>
        <v>fasta</v>
      </c>
      <c r="G9" s="1">
        <f>(SUM(B71:B80)-SMALL(B71:B80,1)-LARGE(B71:B80,1))/8</f>
        <v>284.74301910400362</v>
      </c>
      <c r="H9" s="1">
        <f t="shared" ref="H9:I9" si="7">(SUM(C71:C80)-SMALL(C71:C80,1)-LARGE(C71:C80,1))/8</f>
        <v>251.43171691894489</v>
      </c>
      <c r="I9" s="1">
        <f t="shared" si="7"/>
        <v>20967.612499999999</v>
      </c>
    </row>
    <row r="10" spans="1:9" x14ac:dyDescent="0.2">
      <c r="A10" t="s">
        <v>15</v>
      </c>
      <c r="B10">
        <v>2.197265625E-2</v>
      </c>
      <c r="C10">
        <v>1.971435546875E-2</v>
      </c>
      <c r="D10">
        <v>2.137</v>
      </c>
      <c r="F10" t="str">
        <f>TRIM(A81)</f>
        <v>binary-trees</v>
      </c>
      <c r="G10" s="1">
        <f>(SUM(B81:B90)-SMALL(B81:B90,1)-LARGE(B81:B90,1))/8</f>
        <v>1507.9016494750936</v>
      </c>
      <c r="H10" s="1">
        <f t="shared" ref="H10:I10" si="8">(SUM(C81:C90)-SMALL(C81:C90,1)-LARGE(C81:C90,1))/8</f>
        <v>1312.0811538696262</v>
      </c>
      <c r="I10" s="1">
        <f t="shared" si="8"/>
        <v>122725.25</v>
      </c>
    </row>
    <row r="11" spans="1:9" x14ac:dyDescent="0.2">
      <c r="A11" t="s">
        <v>14</v>
      </c>
      <c r="B11">
        <v>1196.19677734375</v>
      </c>
      <c r="C11">
        <v>1036.6442260742101</v>
      </c>
      <c r="D11" s="1">
        <v>90069.4</v>
      </c>
      <c r="F11" t="str">
        <f>TRIM(A91)</f>
        <v>reverse-complement</v>
      </c>
      <c r="G11" s="1">
        <f>(SUM(B91:B100)-SMALL(B91:B100,1)-LARGE(B91:B100,1))/8</f>
        <v>134.64087677001928</v>
      </c>
      <c r="H11" s="1">
        <f t="shared" ref="H11:I11" si="9">(SUM(C91:C100)-SMALL(C91:C100,1)-LARGE(C91:C100,1))/8</f>
        <v>120.06596374511673</v>
      </c>
      <c r="I11" s="1">
        <f t="shared" si="9"/>
        <v>9732.4012500000008</v>
      </c>
    </row>
    <row r="12" spans="1:9" x14ac:dyDescent="0.2">
      <c r="A12" t="s">
        <v>14</v>
      </c>
      <c r="B12">
        <v>1141.98046875</v>
      </c>
      <c r="C12">
        <v>1014.49395751953</v>
      </c>
      <c r="D12" s="1">
        <v>80738.3</v>
      </c>
      <c r="G12" s="1"/>
      <c r="H12" s="1"/>
      <c r="I12" s="1"/>
    </row>
    <row r="13" spans="1:9" x14ac:dyDescent="0.2">
      <c r="A13" t="s">
        <v>14</v>
      </c>
      <c r="B13">
        <v>1166.4169311523401</v>
      </c>
      <c r="C13">
        <v>1042.61877441406</v>
      </c>
      <c r="D13" s="1">
        <v>83238.100000000006</v>
      </c>
      <c r="G13" s="1"/>
      <c r="H13" s="1"/>
      <c r="I13" s="1"/>
    </row>
    <row r="14" spans="1:9" x14ac:dyDescent="0.2">
      <c r="A14" t="s">
        <v>14</v>
      </c>
      <c r="B14">
        <v>1124.50085449218</v>
      </c>
      <c r="C14">
        <v>1008.22155761718</v>
      </c>
      <c r="D14" s="1">
        <v>80957.3</v>
      </c>
      <c r="G14" s="1"/>
      <c r="H14" s="1"/>
      <c r="I14" s="1"/>
    </row>
    <row r="15" spans="1:9" x14ac:dyDescent="0.2">
      <c r="A15" t="s">
        <v>14</v>
      </c>
      <c r="B15">
        <v>1119.79614257812</v>
      </c>
      <c r="C15">
        <v>1004.02099609375</v>
      </c>
      <c r="D15">
        <v>80597.100000000006</v>
      </c>
      <c r="G15" s="1"/>
      <c r="H15" s="1"/>
      <c r="I15" s="1"/>
    </row>
    <row r="16" spans="1:9" x14ac:dyDescent="0.2">
      <c r="A16" t="s">
        <v>14</v>
      </c>
      <c r="B16">
        <v>1121.39562988281</v>
      </c>
      <c r="C16">
        <v>1005.1909790039</v>
      </c>
      <c r="D16" s="1">
        <v>80865.8</v>
      </c>
      <c r="G16" s="1"/>
      <c r="H16" s="1"/>
      <c r="I16" s="1"/>
    </row>
    <row r="17" spans="1:9" x14ac:dyDescent="0.2">
      <c r="A17" t="s">
        <v>14</v>
      </c>
      <c r="B17">
        <v>1147.79626464843</v>
      </c>
      <c r="C17">
        <v>1030.1396484375</v>
      </c>
      <c r="D17">
        <v>81881.5</v>
      </c>
      <c r="G17" s="1"/>
      <c r="H17" s="1"/>
      <c r="I17" s="1"/>
    </row>
    <row r="18" spans="1:9" x14ac:dyDescent="0.2">
      <c r="A18" t="s">
        <v>14</v>
      </c>
      <c r="B18">
        <v>1141.5360717773401</v>
      </c>
      <c r="C18">
        <v>1023.41412353515</v>
      </c>
      <c r="D18" s="1">
        <v>81562</v>
      </c>
      <c r="G18" s="1"/>
      <c r="H18" s="1"/>
      <c r="I18" s="1"/>
    </row>
    <row r="19" spans="1:9" x14ac:dyDescent="0.2">
      <c r="A19" t="s">
        <v>14</v>
      </c>
      <c r="B19">
        <v>1136.53002929687</v>
      </c>
      <c r="C19">
        <v>1018.5517578125</v>
      </c>
      <c r="D19" s="1">
        <v>81111.3</v>
      </c>
      <c r="G19" s="1"/>
      <c r="H19" s="1"/>
      <c r="I19" s="1"/>
    </row>
    <row r="20" spans="1:9" x14ac:dyDescent="0.2">
      <c r="A20" t="s">
        <v>14</v>
      </c>
      <c r="B20">
        <v>1227.3242797851501</v>
      </c>
      <c r="C20">
        <v>1078.3310546875</v>
      </c>
      <c r="D20" s="1">
        <v>84695.5</v>
      </c>
      <c r="G20" s="1"/>
      <c r="H20" s="1"/>
      <c r="I20" s="1"/>
    </row>
    <row r="21" spans="1:9" x14ac:dyDescent="0.2">
      <c r="A21" t="s">
        <v>15</v>
      </c>
      <c r="B21">
        <v>0.1334228515625</v>
      </c>
      <c r="C21">
        <v>7.38525390625E-2</v>
      </c>
      <c r="D21" s="1">
        <v>40.33</v>
      </c>
      <c r="G21" s="1"/>
      <c r="H21" s="1"/>
      <c r="I21" s="1"/>
    </row>
    <row r="22" spans="1:9" x14ac:dyDescent="0.2">
      <c r="A22" t="s">
        <v>15</v>
      </c>
      <c r="B22">
        <v>2.3193359375E-2</v>
      </c>
      <c r="C22">
        <v>2.069091796875E-2</v>
      </c>
      <c r="D22" s="1">
        <v>1.9119999999999999</v>
      </c>
      <c r="G22" s="1"/>
      <c r="H22" s="1"/>
      <c r="I22" s="1"/>
    </row>
    <row r="23" spans="1:9" x14ac:dyDescent="0.2">
      <c r="A23" t="s">
        <v>15</v>
      </c>
      <c r="B23">
        <v>2.484130859375E-2</v>
      </c>
      <c r="C23">
        <v>1.959228515625E-2</v>
      </c>
      <c r="D23" s="1">
        <v>1.849</v>
      </c>
      <c r="G23" s="1"/>
      <c r="H23" s="1"/>
      <c r="I23" s="1"/>
    </row>
    <row r="24" spans="1:9" x14ac:dyDescent="0.2">
      <c r="A24" t="s">
        <v>15</v>
      </c>
      <c r="B24">
        <v>2.545166015625E-2</v>
      </c>
      <c r="C24">
        <v>2.03857421875E-2</v>
      </c>
      <c r="D24" s="1">
        <v>1.8420000000000001</v>
      </c>
      <c r="G24" s="1"/>
      <c r="H24" s="1"/>
      <c r="I24" s="1"/>
    </row>
    <row r="25" spans="1:9" x14ac:dyDescent="0.2">
      <c r="A25" t="s">
        <v>15</v>
      </c>
      <c r="B25">
        <v>1.226806640625E-2</v>
      </c>
      <c r="C25">
        <v>1.94091796875E-2</v>
      </c>
      <c r="D25" s="1">
        <v>1.8260000000000001</v>
      </c>
      <c r="G25" s="1"/>
      <c r="H25" s="1"/>
      <c r="I25" s="1"/>
    </row>
    <row r="26" spans="1:9" x14ac:dyDescent="0.2">
      <c r="A26" t="s">
        <v>15</v>
      </c>
      <c r="B26">
        <v>2.5390625E-2</v>
      </c>
      <c r="C26">
        <v>2.093505859375E-2</v>
      </c>
      <c r="D26" s="1">
        <v>1.825</v>
      </c>
      <c r="G26" s="1"/>
      <c r="H26" s="1"/>
      <c r="I26" s="1"/>
    </row>
    <row r="27" spans="1:9" x14ac:dyDescent="0.2">
      <c r="A27" t="s">
        <v>15</v>
      </c>
      <c r="B27">
        <v>2.606201171875E-2</v>
      </c>
      <c r="C27">
        <v>2.001953125E-2</v>
      </c>
      <c r="D27" s="1">
        <v>1.8320000000000001</v>
      </c>
      <c r="G27" s="1"/>
      <c r="H27" s="1"/>
      <c r="I27" s="1"/>
    </row>
    <row r="28" spans="1:9" x14ac:dyDescent="0.2">
      <c r="A28" t="s">
        <v>15</v>
      </c>
      <c r="B28">
        <v>2.490234375E-2</v>
      </c>
      <c r="C28">
        <v>1.98974609375E-2</v>
      </c>
      <c r="D28" s="1">
        <v>1.829</v>
      </c>
      <c r="G28" s="1"/>
      <c r="H28" s="1"/>
      <c r="I28" s="1"/>
    </row>
    <row r="29" spans="1:9" x14ac:dyDescent="0.2">
      <c r="A29" t="s">
        <v>15</v>
      </c>
      <c r="B29">
        <v>2.5146484375E-2</v>
      </c>
      <c r="C29">
        <v>2.11181640625E-2</v>
      </c>
      <c r="D29" s="1">
        <v>1.8520000000000001</v>
      </c>
      <c r="G29" s="1"/>
      <c r="H29" s="1"/>
      <c r="I29" s="1"/>
    </row>
    <row r="30" spans="1:9" x14ac:dyDescent="0.2">
      <c r="A30" t="s">
        <v>15</v>
      </c>
      <c r="B30">
        <v>2.783203125E-2</v>
      </c>
      <c r="C30">
        <v>2.215576171875E-2</v>
      </c>
      <c r="D30" s="1">
        <v>1.8460000000000001</v>
      </c>
      <c r="G30" s="1"/>
      <c r="H30" s="1"/>
      <c r="I30" s="1"/>
    </row>
    <row r="31" spans="1:9" x14ac:dyDescent="0.2">
      <c r="A31" t="s">
        <v>16</v>
      </c>
      <c r="B31">
        <v>1732.01000976562</v>
      </c>
      <c r="C31">
        <v>1613.26586914062</v>
      </c>
      <c r="D31">
        <v>65934.899999999994</v>
      </c>
      <c r="G31" s="1"/>
      <c r="H31" s="1"/>
      <c r="I31" s="1"/>
    </row>
    <row r="32" spans="1:9" x14ac:dyDescent="0.2">
      <c r="A32" t="s">
        <v>16</v>
      </c>
      <c r="B32">
        <v>1635.86120605468</v>
      </c>
      <c r="C32">
        <v>1534.88647460937</v>
      </c>
      <c r="D32">
        <v>63385.4</v>
      </c>
      <c r="G32" s="1"/>
      <c r="H32" s="1"/>
      <c r="I32" s="1"/>
    </row>
    <row r="33" spans="1:9" x14ac:dyDescent="0.2">
      <c r="A33" t="s">
        <v>16</v>
      </c>
      <c r="B33">
        <v>1680.0297241210901</v>
      </c>
      <c r="C33">
        <v>1570.86267089843</v>
      </c>
      <c r="D33">
        <v>66187.8</v>
      </c>
      <c r="G33" s="1"/>
      <c r="H33" s="1"/>
      <c r="I33" s="1"/>
    </row>
    <row r="34" spans="1:9" x14ac:dyDescent="0.2">
      <c r="A34" t="s">
        <v>16</v>
      </c>
      <c r="B34">
        <v>1631.7423706054601</v>
      </c>
      <c r="C34">
        <v>1529.75012207031</v>
      </c>
      <c r="D34">
        <v>63894.6</v>
      </c>
      <c r="G34" s="1"/>
      <c r="H34" s="1"/>
      <c r="I34" s="1"/>
    </row>
    <row r="35" spans="1:9" x14ac:dyDescent="0.2">
      <c r="A35" t="s">
        <v>16</v>
      </c>
      <c r="B35">
        <v>1631.0715942382801</v>
      </c>
      <c r="C35">
        <v>1531.42687988281</v>
      </c>
      <c r="D35">
        <v>63617.4</v>
      </c>
      <c r="G35" s="1"/>
      <c r="H35" s="1"/>
      <c r="I35" s="1"/>
    </row>
    <row r="36" spans="1:9" x14ac:dyDescent="0.2">
      <c r="A36" t="s">
        <v>16</v>
      </c>
      <c r="B36">
        <v>1639.4541015625</v>
      </c>
      <c r="C36">
        <v>1539.06823730468</v>
      </c>
      <c r="D36">
        <v>64184.800000000003</v>
      </c>
      <c r="G36" s="1"/>
      <c r="H36" s="1"/>
      <c r="I36" s="1"/>
    </row>
    <row r="37" spans="1:9" x14ac:dyDescent="0.2">
      <c r="A37" t="s">
        <v>16</v>
      </c>
      <c r="B37">
        <v>1656.7743530273401</v>
      </c>
      <c r="C37">
        <v>1550.29760742187</v>
      </c>
      <c r="D37">
        <v>66088.3</v>
      </c>
      <c r="G37" s="1"/>
      <c r="H37" s="1"/>
      <c r="I37" s="1"/>
    </row>
    <row r="38" spans="1:9" x14ac:dyDescent="0.2">
      <c r="A38" t="s">
        <v>16</v>
      </c>
      <c r="B38">
        <v>1634.2826538085901</v>
      </c>
      <c r="C38">
        <v>1532.5383911132801</v>
      </c>
      <c r="D38">
        <v>63716.4</v>
      </c>
      <c r="G38" s="1"/>
      <c r="H38" s="1"/>
      <c r="I38" s="1"/>
    </row>
    <row r="39" spans="1:9" x14ac:dyDescent="0.2">
      <c r="A39" t="s">
        <v>16</v>
      </c>
      <c r="B39">
        <v>1664.7647094726501</v>
      </c>
      <c r="C39">
        <v>1558.55883789062</v>
      </c>
      <c r="D39">
        <v>64414.6</v>
      </c>
      <c r="G39" s="1"/>
      <c r="H39" s="1"/>
      <c r="I39" s="1"/>
    </row>
    <row r="40" spans="1:9" x14ac:dyDescent="0.2">
      <c r="A40" t="s">
        <v>16</v>
      </c>
      <c r="B40">
        <v>1643.11389160156</v>
      </c>
      <c r="C40">
        <v>1541.84289550781</v>
      </c>
      <c r="D40">
        <v>63855.4</v>
      </c>
      <c r="G40" s="1"/>
      <c r="H40" s="1"/>
      <c r="I40" s="1"/>
    </row>
    <row r="41" spans="1:9" x14ac:dyDescent="0.2">
      <c r="A41" t="s">
        <v>17</v>
      </c>
      <c r="B41">
        <v>1588.2100219726501</v>
      </c>
      <c r="C41">
        <v>1407.04968261718</v>
      </c>
      <c r="D41">
        <v>124091</v>
      </c>
      <c r="G41" s="1"/>
      <c r="H41" s="1"/>
      <c r="I41" s="1"/>
    </row>
    <row r="42" spans="1:9" x14ac:dyDescent="0.2">
      <c r="A42" t="s">
        <v>17</v>
      </c>
      <c r="B42">
        <v>1512.7051391601501</v>
      </c>
      <c r="C42">
        <v>1345.34155273437</v>
      </c>
      <c r="D42">
        <v>116583</v>
      </c>
      <c r="G42" s="1"/>
      <c r="H42" s="1"/>
      <c r="I42" s="1"/>
    </row>
    <row r="43" spans="1:9" x14ac:dyDescent="0.2">
      <c r="A43" t="s">
        <v>17</v>
      </c>
      <c r="B43">
        <v>1633.24157714843</v>
      </c>
      <c r="C43">
        <v>1453.30053710937</v>
      </c>
      <c r="D43">
        <v>125821</v>
      </c>
      <c r="G43" s="1"/>
      <c r="H43" s="1"/>
      <c r="I43" s="1"/>
    </row>
    <row r="44" spans="1:9" x14ac:dyDescent="0.2">
      <c r="A44" t="s">
        <v>17</v>
      </c>
      <c r="B44">
        <v>1533.3195190429601</v>
      </c>
      <c r="C44">
        <v>1365.54895019531</v>
      </c>
      <c r="D44">
        <v>116829</v>
      </c>
      <c r="G44" s="1"/>
      <c r="H44" s="1"/>
      <c r="I44" s="1"/>
    </row>
    <row r="45" spans="1:9" x14ac:dyDescent="0.2">
      <c r="A45" t="s">
        <v>17</v>
      </c>
      <c r="B45">
        <v>1619.16296386718</v>
      </c>
      <c r="C45">
        <v>1440.2744750976501</v>
      </c>
      <c r="D45">
        <v>125324</v>
      </c>
      <c r="G45" s="1"/>
      <c r="H45" s="1"/>
      <c r="I45" s="1"/>
    </row>
    <row r="46" spans="1:9" x14ac:dyDescent="0.2">
      <c r="A46" t="s">
        <v>17</v>
      </c>
      <c r="B46">
        <v>1527.03942871093</v>
      </c>
      <c r="C46">
        <v>1359.87719726562</v>
      </c>
      <c r="D46">
        <v>116470</v>
      </c>
      <c r="G46" s="1"/>
      <c r="H46" s="1"/>
      <c r="I46" s="1"/>
    </row>
    <row r="47" spans="1:9" x14ac:dyDescent="0.2">
      <c r="A47" t="s">
        <v>17</v>
      </c>
      <c r="B47">
        <v>1602.2207641601501</v>
      </c>
      <c r="C47">
        <v>1425.22424316406</v>
      </c>
      <c r="D47">
        <v>123966</v>
      </c>
      <c r="G47" s="1"/>
      <c r="H47" s="1"/>
      <c r="I47" s="1"/>
    </row>
    <row r="48" spans="1:9" x14ac:dyDescent="0.2">
      <c r="A48" t="s">
        <v>17</v>
      </c>
      <c r="B48">
        <v>1612.609375</v>
      </c>
      <c r="C48">
        <v>1434.9152221679601</v>
      </c>
      <c r="D48">
        <v>123913</v>
      </c>
      <c r="G48" s="1"/>
      <c r="H48" s="1"/>
      <c r="I48" s="1"/>
    </row>
    <row r="49" spans="1:9" x14ac:dyDescent="0.2">
      <c r="A49" t="s">
        <v>17</v>
      </c>
      <c r="B49">
        <v>1615.8818359375</v>
      </c>
      <c r="C49">
        <v>1438.42919921875</v>
      </c>
      <c r="D49">
        <v>124355</v>
      </c>
      <c r="G49" s="1"/>
      <c r="H49" s="1"/>
      <c r="I49" s="1"/>
    </row>
    <row r="50" spans="1:9" x14ac:dyDescent="0.2">
      <c r="A50" t="s">
        <v>17</v>
      </c>
      <c r="B50">
        <v>1536.3897094726501</v>
      </c>
      <c r="C50">
        <v>1368.57458496093</v>
      </c>
      <c r="D50">
        <v>116896</v>
      </c>
      <c r="G50" s="1"/>
      <c r="H50" s="1"/>
      <c r="I50" s="1"/>
    </row>
    <row r="51" spans="1:9" x14ac:dyDescent="0.2">
      <c r="A51" t="s">
        <v>13</v>
      </c>
      <c r="B51">
        <v>5222.6619262695303</v>
      </c>
      <c r="C51">
        <v>4649.9979858398401</v>
      </c>
      <c r="D51">
        <v>401362</v>
      </c>
      <c r="G51" s="1"/>
      <c r="H51" s="1"/>
      <c r="I51" s="1"/>
    </row>
    <row r="52" spans="1:9" x14ac:dyDescent="0.2">
      <c r="A52" t="s">
        <v>13</v>
      </c>
      <c r="B52">
        <v>5212.810546875</v>
      </c>
      <c r="C52">
        <v>4638.7337646484302</v>
      </c>
      <c r="D52">
        <v>402441</v>
      </c>
      <c r="G52" s="1"/>
      <c r="H52" s="1"/>
      <c r="I52" s="1"/>
    </row>
    <row r="53" spans="1:9" x14ac:dyDescent="0.2">
      <c r="A53" t="s">
        <v>13</v>
      </c>
      <c r="B53">
        <v>5183.7642822265598</v>
      </c>
      <c r="C53">
        <v>4609.3793334960901</v>
      </c>
      <c r="D53">
        <v>400726</v>
      </c>
      <c r="G53" s="1"/>
      <c r="H53" s="1"/>
      <c r="I53" s="1"/>
    </row>
    <row r="54" spans="1:9" x14ac:dyDescent="0.2">
      <c r="A54" t="s">
        <v>13</v>
      </c>
      <c r="B54">
        <v>5162.8389282226499</v>
      </c>
      <c r="C54">
        <v>4591.13720703125</v>
      </c>
      <c r="D54">
        <v>400842</v>
      </c>
      <c r="G54" s="1"/>
      <c r="H54" s="1"/>
      <c r="I54" s="1"/>
    </row>
    <row r="55" spans="1:9" x14ac:dyDescent="0.2">
      <c r="A55" t="s">
        <v>13</v>
      </c>
      <c r="B55">
        <v>5226.6502685546802</v>
      </c>
      <c r="C55">
        <v>4645.7297973632803</v>
      </c>
      <c r="D55">
        <v>401287</v>
      </c>
      <c r="G55" s="1"/>
      <c r="H55" s="1"/>
      <c r="I55" s="1"/>
    </row>
    <row r="56" spans="1:9" x14ac:dyDescent="0.2">
      <c r="A56" t="s">
        <v>13</v>
      </c>
      <c r="B56">
        <v>5324.78857421875</v>
      </c>
      <c r="C56">
        <v>4675.2893066406205</v>
      </c>
      <c r="D56">
        <v>404574</v>
      </c>
      <c r="G56" s="1"/>
      <c r="H56" s="1"/>
      <c r="I56" s="1"/>
    </row>
    <row r="57" spans="1:9" x14ac:dyDescent="0.2">
      <c r="A57" t="s">
        <v>13</v>
      </c>
      <c r="B57">
        <v>5418.0531616210901</v>
      </c>
      <c r="C57">
        <v>4741.6109619140598</v>
      </c>
      <c r="D57">
        <v>409115</v>
      </c>
      <c r="G57" s="1"/>
      <c r="H57" s="1"/>
      <c r="I57" s="1"/>
    </row>
    <row r="58" spans="1:9" x14ac:dyDescent="0.2">
      <c r="A58" t="s">
        <v>13</v>
      </c>
      <c r="B58">
        <v>5198.6380004882803</v>
      </c>
      <c r="C58">
        <v>4617.4017944335901</v>
      </c>
      <c r="D58">
        <v>402092</v>
      </c>
      <c r="G58" s="1"/>
      <c r="H58" s="1"/>
      <c r="I58" s="1"/>
    </row>
    <row r="59" spans="1:9" x14ac:dyDescent="0.2">
      <c r="A59" t="s">
        <v>13</v>
      </c>
      <c r="B59">
        <v>5240.7994995117097</v>
      </c>
      <c r="C59">
        <v>4619.8668212890598</v>
      </c>
      <c r="D59">
        <v>403032</v>
      </c>
      <c r="G59" s="1"/>
      <c r="H59" s="1"/>
      <c r="I59" s="1"/>
    </row>
    <row r="60" spans="1:9" x14ac:dyDescent="0.2">
      <c r="A60" t="s">
        <v>13</v>
      </c>
      <c r="B60">
        <v>5169.4339599609302</v>
      </c>
      <c r="C60">
        <v>4589.6154785156205</v>
      </c>
      <c r="D60">
        <v>401779</v>
      </c>
      <c r="G60" s="1"/>
      <c r="H60" s="1"/>
      <c r="I60" s="1"/>
    </row>
    <row r="61" spans="1:9" x14ac:dyDescent="0.2">
      <c r="A61" t="s">
        <v>18</v>
      </c>
      <c r="B61">
        <v>902.40466308593705</v>
      </c>
      <c r="C61">
        <v>797.37585449218705</v>
      </c>
      <c r="D61" s="1">
        <v>67988</v>
      </c>
      <c r="G61" s="1"/>
      <c r="H61" s="1"/>
      <c r="I61" s="1"/>
    </row>
    <row r="62" spans="1:9" x14ac:dyDescent="0.2">
      <c r="A62" t="s">
        <v>18</v>
      </c>
      <c r="B62">
        <v>888.97503662109295</v>
      </c>
      <c r="C62">
        <v>791.41033935546795</v>
      </c>
      <c r="D62" s="1">
        <v>67936.800000000003</v>
      </c>
      <c r="G62" s="1"/>
      <c r="H62" s="1"/>
      <c r="I62" s="1"/>
    </row>
    <row r="63" spans="1:9" x14ac:dyDescent="0.2">
      <c r="A63" t="s">
        <v>18</v>
      </c>
      <c r="B63">
        <v>894.56262207031205</v>
      </c>
      <c r="C63">
        <v>796.02325439453102</v>
      </c>
      <c r="D63" s="1">
        <v>67963.600000000006</v>
      </c>
      <c r="G63" s="1"/>
      <c r="H63" s="1"/>
      <c r="I63" s="1"/>
    </row>
    <row r="64" spans="1:9" x14ac:dyDescent="0.2">
      <c r="A64" t="s">
        <v>18</v>
      </c>
      <c r="B64">
        <v>888.42962646484295</v>
      </c>
      <c r="C64">
        <v>790.14416503906205</v>
      </c>
      <c r="D64" s="1">
        <v>67434.8</v>
      </c>
      <c r="G64" s="1"/>
      <c r="H64" s="1"/>
      <c r="I64" s="1"/>
    </row>
    <row r="65" spans="1:9" x14ac:dyDescent="0.2">
      <c r="A65" t="s">
        <v>18</v>
      </c>
      <c r="B65">
        <v>893.329345703125</v>
      </c>
      <c r="C65">
        <v>796.09533691406205</v>
      </c>
      <c r="D65" s="1">
        <v>68050.3</v>
      </c>
      <c r="G65" s="1"/>
      <c r="H65" s="1"/>
      <c r="I65" s="1"/>
    </row>
    <row r="66" spans="1:9" x14ac:dyDescent="0.2">
      <c r="A66" t="s">
        <v>18</v>
      </c>
      <c r="B66">
        <v>894.41754150390602</v>
      </c>
      <c r="C66">
        <v>797.36267089843705</v>
      </c>
      <c r="D66" s="1">
        <v>68042.600000000006</v>
      </c>
      <c r="G66" s="1"/>
      <c r="H66" s="1"/>
      <c r="I66" s="1"/>
    </row>
    <row r="67" spans="1:9" x14ac:dyDescent="0.2">
      <c r="A67" t="s">
        <v>18</v>
      </c>
      <c r="B67">
        <v>891.98773193359295</v>
      </c>
      <c r="C67">
        <v>794.26971435546795</v>
      </c>
      <c r="D67" s="1">
        <v>68023.100000000006</v>
      </c>
      <c r="G67" s="1"/>
      <c r="H67" s="1"/>
      <c r="I67" s="1"/>
    </row>
    <row r="68" spans="1:9" x14ac:dyDescent="0.2">
      <c r="A68" t="s">
        <v>18</v>
      </c>
      <c r="B68">
        <v>889.48431396484295</v>
      </c>
      <c r="C68">
        <v>792.15740966796795</v>
      </c>
      <c r="D68" s="1">
        <v>68087.100000000006</v>
      </c>
      <c r="G68" s="1"/>
      <c r="H68" s="1"/>
      <c r="I68" s="1"/>
    </row>
    <row r="69" spans="1:9" x14ac:dyDescent="0.2">
      <c r="A69" t="s">
        <v>18</v>
      </c>
      <c r="B69">
        <v>890.740478515625</v>
      </c>
      <c r="C69">
        <v>793.23181152343705</v>
      </c>
      <c r="D69" s="1">
        <v>67919.100000000006</v>
      </c>
      <c r="G69" s="1"/>
      <c r="H69" s="1"/>
      <c r="I69" s="1"/>
    </row>
    <row r="70" spans="1:9" x14ac:dyDescent="0.2">
      <c r="A70" t="s">
        <v>18</v>
      </c>
      <c r="B70">
        <v>885.83972167968705</v>
      </c>
      <c r="C70">
        <v>789.02160644531205</v>
      </c>
      <c r="D70" s="1">
        <v>67864.7</v>
      </c>
      <c r="G70" s="1"/>
      <c r="H70" s="1"/>
      <c r="I70" s="1"/>
    </row>
    <row r="71" spans="1:9" x14ac:dyDescent="0.2">
      <c r="A71" t="s">
        <v>19</v>
      </c>
      <c r="B71">
        <v>279.13372802734301</v>
      </c>
      <c r="C71">
        <v>247.88415527343699</v>
      </c>
      <c r="D71" s="1">
        <v>20875.599999999999</v>
      </c>
      <c r="G71" s="1"/>
      <c r="H71" s="1"/>
      <c r="I71" s="1"/>
    </row>
    <row r="72" spans="1:9" x14ac:dyDescent="0.2">
      <c r="A72" t="s">
        <v>19</v>
      </c>
      <c r="B72">
        <v>285.771240234375</v>
      </c>
      <c r="C72">
        <v>252.32019042968699</v>
      </c>
      <c r="D72" s="1">
        <v>21069.200000000001</v>
      </c>
      <c r="G72" s="1"/>
      <c r="H72" s="1"/>
      <c r="I72" s="1"/>
    </row>
    <row r="73" spans="1:9" x14ac:dyDescent="0.2">
      <c r="A73" t="s">
        <v>19</v>
      </c>
      <c r="B73">
        <v>285.44921875</v>
      </c>
      <c r="C73">
        <v>252.64080810546801</v>
      </c>
      <c r="D73" s="1">
        <v>20979.599999999999</v>
      </c>
      <c r="G73" s="1"/>
      <c r="H73" s="1"/>
      <c r="I73" s="1"/>
    </row>
    <row r="74" spans="1:9" x14ac:dyDescent="0.2">
      <c r="A74" t="s">
        <v>19</v>
      </c>
      <c r="B74">
        <v>281.18884277343699</v>
      </c>
      <c r="C74">
        <v>249.88903808593699</v>
      </c>
      <c r="D74" s="1">
        <v>20858</v>
      </c>
      <c r="G74" s="1"/>
      <c r="H74" s="1"/>
      <c r="I74" s="1"/>
    </row>
    <row r="75" spans="1:9" x14ac:dyDescent="0.2">
      <c r="A75" t="s">
        <v>19</v>
      </c>
      <c r="B75">
        <v>280.86102294921801</v>
      </c>
      <c r="C75">
        <v>249.1484375</v>
      </c>
      <c r="D75" s="1">
        <v>20696.400000000001</v>
      </c>
      <c r="G75" s="1"/>
      <c r="H75" s="1"/>
      <c r="I75" s="1"/>
    </row>
    <row r="76" spans="1:9" x14ac:dyDescent="0.2">
      <c r="A76" t="s">
        <v>19</v>
      </c>
      <c r="B76">
        <v>284.789306640625</v>
      </c>
      <c r="C76">
        <v>249.972412109375</v>
      </c>
      <c r="D76" s="1">
        <v>20865.3</v>
      </c>
      <c r="G76" s="1"/>
      <c r="H76" s="1"/>
      <c r="I76" s="1"/>
    </row>
    <row r="77" spans="1:9" x14ac:dyDescent="0.2">
      <c r="A77" t="s">
        <v>19</v>
      </c>
      <c r="B77">
        <v>288.28857421875</v>
      </c>
      <c r="C77">
        <v>254.24371337890599</v>
      </c>
      <c r="D77" s="1">
        <v>21100.5</v>
      </c>
      <c r="G77" s="1"/>
      <c r="H77" s="1"/>
      <c r="I77" s="1"/>
    </row>
    <row r="78" spans="1:9" x14ac:dyDescent="0.2">
      <c r="A78" t="s">
        <v>19</v>
      </c>
      <c r="B78">
        <v>288.73571777343699</v>
      </c>
      <c r="C78">
        <v>253.88830566406199</v>
      </c>
      <c r="D78" s="1">
        <v>21104.2</v>
      </c>
      <c r="G78" s="1"/>
      <c r="H78" s="1"/>
      <c r="I78" s="1"/>
    </row>
    <row r="79" spans="1:9" x14ac:dyDescent="0.2">
      <c r="A79" t="s">
        <v>19</v>
      </c>
      <c r="B79">
        <v>287.67852783203102</v>
      </c>
      <c r="C79">
        <v>253.30511474609301</v>
      </c>
      <c r="D79" s="1">
        <v>21033.1</v>
      </c>
      <c r="G79" s="1"/>
      <c r="H79" s="1"/>
      <c r="I79" s="1"/>
    </row>
    <row r="80" spans="1:9" x14ac:dyDescent="0.2">
      <c r="A80" t="s">
        <v>19</v>
      </c>
      <c r="B80">
        <v>283.91741943359301</v>
      </c>
      <c r="C80">
        <v>250.28942871093699</v>
      </c>
      <c r="D80" s="1">
        <v>20959.599999999999</v>
      </c>
      <c r="G80" s="1"/>
      <c r="H80" s="1"/>
      <c r="I80" s="1"/>
    </row>
    <row r="81" spans="1:9" x14ac:dyDescent="0.2">
      <c r="A81" t="s">
        <v>20</v>
      </c>
      <c r="B81">
        <v>1504.85009765625</v>
      </c>
      <c r="C81">
        <v>1308.89965820312</v>
      </c>
      <c r="D81">
        <v>123023</v>
      </c>
      <c r="G81" s="1"/>
      <c r="H81" s="1"/>
      <c r="I81" s="1"/>
    </row>
    <row r="82" spans="1:9" x14ac:dyDescent="0.2">
      <c r="A82" t="s">
        <v>20</v>
      </c>
      <c r="B82">
        <v>1504.0910034179601</v>
      </c>
      <c r="C82">
        <v>1308.5966796875</v>
      </c>
      <c r="D82">
        <v>122753</v>
      </c>
      <c r="G82" s="1"/>
      <c r="H82" s="1"/>
      <c r="I82" s="1"/>
    </row>
    <row r="83" spans="1:9" x14ac:dyDescent="0.2">
      <c r="A83" t="s">
        <v>20</v>
      </c>
      <c r="B83">
        <v>1515.9942016601501</v>
      </c>
      <c r="C83">
        <v>1319.59912109375</v>
      </c>
      <c r="D83">
        <v>122575</v>
      </c>
      <c r="G83" s="1"/>
      <c r="H83" s="1"/>
      <c r="I83" s="1"/>
    </row>
    <row r="84" spans="1:9" x14ac:dyDescent="0.2">
      <c r="A84" t="s">
        <v>20</v>
      </c>
      <c r="B84">
        <v>1535.81286621093</v>
      </c>
      <c r="C84">
        <v>1331.5215454101501</v>
      </c>
      <c r="D84">
        <v>123151</v>
      </c>
      <c r="G84" s="1"/>
      <c r="H84" s="1"/>
      <c r="I84" s="1"/>
    </row>
    <row r="85" spans="1:9" x14ac:dyDescent="0.2">
      <c r="A85" t="s">
        <v>20</v>
      </c>
      <c r="B85">
        <v>1497.06066894531</v>
      </c>
      <c r="C85">
        <v>1302.1298217773401</v>
      </c>
      <c r="D85">
        <v>121722</v>
      </c>
      <c r="G85" s="1"/>
      <c r="H85" s="1"/>
      <c r="I85" s="1"/>
    </row>
    <row r="86" spans="1:9" x14ac:dyDescent="0.2">
      <c r="A86" t="s">
        <v>20</v>
      </c>
      <c r="B86">
        <v>1504.19348144531</v>
      </c>
      <c r="C86">
        <v>1308.794921875</v>
      </c>
      <c r="D86">
        <v>122692</v>
      </c>
      <c r="G86" s="1"/>
      <c r="H86" s="1"/>
      <c r="I86" s="1"/>
    </row>
    <row r="87" spans="1:9" x14ac:dyDescent="0.2">
      <c r="A87" t="s">
        <v>20</v>
      </c>
      <c r="B87">
        <v>1514.0480346679601</v>
      </c>
      <c r="C87">
        <v>1317.19250488281</v>
      </c>
      <c r="D87">
        <v>123084</v>
      </c>
      <c r="G87" s="1"/>
      <c r="H87" s="1"/>
      <c r="I87" s="1"/>
    </row>
    <row r="88" spans="1:9" x14ac:dyDescent="0.2">
      <c r="A88" t="s">
        <v>20</v>
      </c>
      <c r="B88">
        <v>1503.1795043945301</v>
      </c>
      <c r="C88">
        <v>1308.31091308593</v>
      </c>
      <c r="D88">
        <v>122326</v>
      </c>
      <c r="G88" s="1"/>
      <c r="H88" s="1"/>
      <c r="I88" s="1"/>
    </row>
    <row r="89" spans="1:9" x14ac:dyDescent="0.2">
      <c r="A89" t="s">
        <v>20</v>
      </c>
      <c r="B89">
        <v>1503.3842163085901</v>
      </c>
      <c r="C89">
        <v>1308.41918945312</v>
      </c>
      <c r="D89">
        <v>122461</v>
      </c>
      <c r="G89" s="1"/>
      <c r="H89" s="1"/>
      <c r="I89" s="1"/>
    </row>
    <row r="90" spans="1:9" x14ac:dyDescent="0.2">
      <c r="A90" t="s">
        <v>20</v>
      </c>
      <c r="B90">
        <v>1513.47265625</v>
      </c>
      <c r="C90">
        <v>1316.8362426757801</v>
      </c>
      <c r="D90">
        <v>122888</v>
      </c>
      <c r="G90" s="1"/>
      <c r="H90" s="1"/>
      <c r="I90" s="1"/>
    </row>
    <row r="91" spans="1:9" x14ac:dyDescent="0.2">
      <c r="A91" t="s">
        <v>21</v>
      </c>
      <c r="B91">
        <v>154.967041015625</v>
      </c>
      <c r="C91">
        <v>131.79486083984301</v>
      </c>
      <c r="D91" s="1">
        <v>13891.7</v>
      </c>
      <c r="G91" s="1"/>
      <c r="H91" s="1"/>
      <c r="I91" s="1"/>
    </row>
    <row r="92" spans="1:9" x14ac:dyDescent="0.2">
      <c r="A92" t="s">
        <v>21</v>
      </c>
      <c r="B92">
        <v>133.2578125</v>
      </c>
      <c r="C92">
        <v>118.564331054687</v>
      </c>
      <c r="D92" s="1">
        <v>9590.0400000000009</v>
      </c>
      <c r="G92" s="1"/>
      <c r="H92" s="1"/>
      <c r="I92" s="1"/>
    </row>
    <row r="93" spans="1:9" x14ac:dyDescent="0.2">
      <c r="A93" t="s">
        <v>21</v>
      </c>
      <c r="B93">
        <v>134.40466308593699</v>
      </c>
      <c r="C93">
        <v>119.09918212890599</v>
      </c>
      <c r="D93" s="1">
        <v>9672.77</v>
      </c>
      <c r="G93" s="1"/>
      <c r="H93" s="1"/>
      <c r="I93" s="1"/>
    </row>
    <row r="94" spans="1:9" x14ac:dyDescent="0.2">
      <c r="A94" t="s">
        <v>21</v>
      </c>
      <c r="B94">
        <v>135.51623535156199</v>
      </c>
      <c r="C94">
        <v>120.762878417968</v>
      </c>
      <c r="D94" s="1">
        <v>9794.6299999999992</v>
      </c>
      <c r="G94" s="1"/>
      <c r="H94" s="1"/>
      <c r="I94" s="1"/>
    </row>
    <row r="95" spans="1:9" x14ac:dyDescent="0.2">
      <c r="A95" t="s">
        <v>21</v>
      </c>
      <c r="B95">
        <v>135.62799072265599</v>
      </c>
      <c r="C95">
        <v>121.19677734375</v>
      </c>
      <c r="D95" s="1">
        <v>9841.65</v>
      </c>
      <c r="G95" s="1"/>
      <c r="H95" s="1"/>
      <c r="I95" s="1"/>
    </row>
    <row r="96" spans="1:9" x14ac:dyDescent="0.2">
      <c r="A96" t="s">
        <v>21</v>
      </c>
      <c r="B96">
        <v>134.93511962890599</v>
      </c>
      <c r="C96">
        <v>120.570190429687</v>
      </c>
      <c r="D96" s="1">
        <v>9797.1200000000008</v>
      </c>
      <c r="G96" s="1"/>
      <c r="H96" s="1"/>
      <c r="I96" s="1"/>
    </row>
    <row r="97" spans="1:9" x14ac:dyDescent="0.2">
      <c r="A97" t="s">
        <v>21</v>
      </c>
      <c r="B97">
        <v>129.625244140625</v>
      </c>
      <c r="C97">
        <v>115.879089355468</v>
      </c>
      <c r="D97" s="1">
        <v>9372.75</v>
      </c>
      <c r="G97" s="1"/>
      <c r="H97" s="1"/>
      <c r="I97" s="1"/>
    </row>
    <row r="98" spans="1:9" x14ac:dyDescent="0.2">
      <c r="A98" t="s">
        <v>21</v>
      </c>
      <c r="B98">
        <v>135.566650390625</v>
      </c>
      <c r="C98">
        <v>121.111755371093</v>
      </c>
      <c r="D98" s="1">
        <v>9799.35</v>
      </c>
      <c r="G98" s="1"/>
      <c r="H98" s="1"/>
      <c r="I98" s="1"/>
    </row>
    <row r="99" spans="1:9" x14ac:dyDescent="0.2">
      <c r="A99" t="s">
        <v>21</v>
      </c>
      <c r="B99">
        <v>134.44635009765599</v>
      </c>
      <c r="C99">
        <v>120.106872558593</v>
      </c>
      <c r="D99" s="1">
        <v>9714.93</v>
      </c>
      <c r="G99" s="1"/>
      <c r="H99" s="1"/>
      <c r="I99" s="1"/>
    </row>
    <row r="100" spans="1:9" x14ac:dyDescent="0.2">
      <c r="A100" t="s">
        <v>21</v>
      </c>
      <c r="B100">
        <v>133.37219238281199</v>
      </c>
      <c r="C100">
        <v>119.11572265625</v>
      </c>
      <c r="D100" s="1">
        <v>9648.7199999999993</v>
      </c>
      <c r="G100" s="1"/>
      <c r="H100" s="1"/>
      <c r="I100" s="1"/>
    </row>
    <row r="101" spans="1:9" x14ac:dyDescent="0.2">
      <c r="A101" t="s">
        <v>22</v>
      </c>
      <c r="B101">
        <v>227.6708984375</v>
      </c>
      <c r="C101">
        <v>201.49505615234301</v>
      </c>
      <c r="D101" s="1">
        <v>18062</v>
      </c>
    </row>
    <row r="102" spans="1:9" x14ac:dyDescent="0.2">
      <c r="A102" t="s">
        <v>22</v>
      </c>
      <c r="B102">
        <v>226.14190673828099</v>
      </c>
      <c r="C102">
        <v>201.56561279296801</v>
      </c>
      <c r="D102" s="1">
        <v>17067.400000000001</v>
      </c>
    </row>
    <row r="103" spans="1:9" x14ac:dyDescent="0.2">
      <c r="A103" t="s">
        <v>22</v>
      </c>
      <c r="B103">
        <v>227.14361572265599</v>
      </c>
      <c r="C103">
        <v>202.43420410156199</v>
      </c>
      <c r="D103" s="1">
        <v>17115.3</v>
      </c>
    </row>
    <row r="104" spans="1:9" x14ac:dyDescent="0.2">
      <c r="A104" t="s">
        <v>22</v>
      </c>
      <c r="B104">
        <v>224.75085449218699</v>
      </c>
      <c r="C104">
        <v>200.238525390625</v>
      </c>
      <c r="D104" s="1">
        <v>17069.7</v>
      </c>
    </row>
    <row r="105" spans="1:9" x14ac:dyDescent="0.2">
      <c r="A105" t="s">
        <v>22</v>
      </c>
      <c r="B105">
        <v>224.0146484375</v>
      </c>
      <c r="C105">
        <v>199.544189453125</v>
      </c>
      <c r="D105" s="1">
        <v>17032.5</v>
      </c>
    </row>
    <row r="106" spans="1:9" x14ac:dyDescent="0.2">
      <c r="A106" t="s">
        <v>22</v>
      </c>
      <c r="B106">
        <v>224.15710449218699</v>
      </c>
      <c r="C106">
        <v>199.578125</v>
      </c>
      <c r="D106" s="1">
        <v>17086.8</v>
      </c>
    </row>
    <row r="107" spans="1:9" x14ac:dyDescent="0.2">
      <c r="A107" t="s">
        <v>22</v>
      </c>
      <c r="B107">
        <v>225.89385986328099</v>
      </c>
      <c r="C107">
        <v>201.389892578125</v>
      </c>
      <c r="D107">
        <v>17066.900000000001</v>
      </c>
    </row>
    <row r="108" spans="1:9" x14ac:dyDescent="0.2">
      <c r="A108" t="s">
        <v>22</v>
      </c>
      <c r="B108">
        <v>225.35632324218699</v>
      </c>
      <c r="C108">
        <v>200.792724609375</v>
      </c>
      <c r="D108" s="1">
        <v>17110.599999999999</v>
      </c>
    </row>
    <row r="109" spans="1:9" x14ac:dyDescent="0.2">
      <c r="A109" t="s">
        <v>22</v>
      </c>
      <c r="B109">
        <v>225.32360839843699</v>
      </c>
      <c r="C109">
        <v>200.86688232421801</v>
      </c>
      <c r="D109" s="1">
        <v>16993.5</v>
      </c>
    </row>
    <row r="110" spans="1:9" x14ac:dyDescent="0.2">
      <c r="A110" t="s">
        <v>22</v>
      </c>
      <c r="B110">
        <v>225.30950927734301</v>
      </c>
      <c r="C110">
        <v>200.80895996093699</v>
      </c>
      <c r="D110" s="1">
        <v>17075.900000000001</v>
      </c>
    </row>
    <row r="111" spans="1:9" x14ac:dyDescent="0.2">
      <c r="D111" s="1"/>
    </row>
    <row r="112" spans="1:9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1:D120">
    <sortCondition ref="A1:A1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7747-1CFB-4347-B889-A76F6E196D7E}">
  <dimension ref="B1:I100"/>
  <sheetViews>
    <sheetView workbookViewId="0">
      <selection activeCell="G80" sqref="G80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2:9" x14ac:dyDescent="0.2">
      <c r="B1" s="1"/>
      <c r="C1" s="1"/>
      <c r="F1" t="s">
        <v>3</v>
      </c>
      <c r="G1" t="s">
        <v>0</v>
      </c>
      <c r="H1" t="s">
        <v>1</v>
      </c>
      <c r="I1" t="s">
        <v>2</v>
      </c>
    </row>
    <row r="2" spans="2:9" x14ac:dyDescent="0.2">
      <c r="B2" s="1"/>
      <c r="C2" s="1"/>
      <c r="F2" t="str">
        <f>TRIM(A1)</f>
        <v/>
      </c>
      <c r="G2" s="1" t="e">
        <f>(SUM(B1:B10)-SMALL(B1:B10,1)-LARGE(B1:B10,1))/8</f>
        <v>#NUM!</v>
      </c>
      <c r="H2" s="1" t="e">
        <f t="shared" ref="H2:I2" si="0">(SUM(C1:C10)-SMALL(C1:C10,1)-LARGE(C1:C10,1))/8</f>
        <v>#NUM!</v>
      </c>
      <c r="I2" s="1" t="e">
        <f t="shared" si="0"/>
        <v>#NUM!</v>
      </c>
    </row>
    <row r="3" spans="2:9" x14ac:dyDescent="0.2">
      <c r="B3" s="1"/>
      <c r="C3" s="1"/>
      <c r="F3" t="str">
        <f>TRIM(A11)</f>
        <v/>
      </c>
      <c r="G3" s="1" t="e">
        <f>(SUM(B11:B20)-SMALL(B11:B20,1)-LARGE(B11:B20,1))/8</f>
        <v>#NUM!</v>
      </c>
      <c r="H3" s="1" t="e">
        <f t="shared" ref="H3:I3" si="1">(SUM(C11:C20)-SMALL(C11:C20,1)-LARGE(C11:C20,1))/8</f>
        <v>#NUM!</v>
      </c>
      <c r="I3" s="1" t="e">
        <f t="shared" si="1"/>
        <v>#NUM!</v>
      </c>
    </row>
    <row r="4" spans="2:9" x14ac:dyDescent="0.2">
      <c r="B4" s="1"/>
      <c r="C4" s="1"/>
      <c r="F4" t="str">
        <f>TRIM(A21)</f>
        <v/>
      </c>
      <c r="G4" s="1" t="e">
        <f>(SUM(B21:B30)-SMALL(B21:B30,1)-LARGE(B21:B30,1))/8</f>
        <v>#NUM!</v>
      </c>
      <c r="H4" s="1" t="e">
        <f t="shared" ref="H4:I4" si="2">(SUM(C21:C30)-SMALL(C21:C30,1)-LARGE(C21:C30,1))/8</f>
        <v>#NUM!</v>
      </c>
      <c r="I4" s="1" t="e">
        <f t="shared" si="2"/>
        <v>#NUM!</v>
      </c>
    </row>
    <row r="5" spans="2:9" x14ac:dyDescent="0.2">
      <c r="B5" s="1"/>
      <c r="C5" s="1"/>
      <c r="F5" t="str">
        <f>TRIM(A31)</f>
        <v/>
      </c>
      <c r="G5" s="1" t="e">
        <f>(SUM(B31:B40)-SMALL(B31:B40,1)-LARGE(B31:B40,1))/8</f>
        <v>#NUM!</v>
      </c>
      <c r="H5" s="1" t="e">
        <f t="shared" ref="H5:I5" si="3">(SUM(C31:C40)-SMALL(C31:C40,1)-LARGE(C31:C40,1))/8</f>
        <v>#NUM!</v>
      </c>
      <c r="I5" s="1" t="e">
        <f t="shared" si="3"/>
        <v>#NUM!</v>
      </c>
    </row>
    <row r="6" spans="2:9" x14ac:dyDescent="0.2">
      <c r="B6" s="1"/>
      <c r="C6" s="1"/>
      <c r="F6" t="str">
        <f>TRIM(A41)</f>
        <v/>
      </c>
      <c r="G6" s="1" t="e">
        <f>(SUM(B41:B50)-SMALL(B41:B50,1)-LARGE(B41:B50,1))/8</f>
        <v>#NUM!</v>
      </c>
      <c r="H6" s="1" t="e">
        <f t="shared" ref="H6:I6" si="4">(SUM(C41:C50)-SMALL(C41:C50,1)-LARGE(C41:C50,1))/8</f>
        <v>#NUM!</v>
      </c>
      <c r="I6" s="1" t="e">
        <f t="shared" si="4"/>
        <v>#NUM!</v>
      </c>
    </row>
    <row r="7" spans="2:9" x14ac:dyDescent="0.2">
      <c r="B7" s="1"/>
      <c r="C7" s="1"/>
      <c r="F7" t="str">
        <f>TRIM(A51)</f>
        <v/>
      </c>
      <c r="G7" s="1" t="e">
        <f>(SUM(B51:B60)-SMALL(B51:B60,1)-LARGE(B51:B60,1))/8</f>
        <v>#NUM!</v>
      </c>
      <c r="H7" s="1" t="e">
        <f t="shared" ref="H7:I7" si="5">(SUM(C51:C60)-SMALL(C51:C60,1)-LARGE(C51:C60,1))/8</f>
        <v>#NUM!</v>
      </c>
      <c r="I7" s="1" t="e">
        <f t="shared" si="5"/>
        <v>#NUM!</v>
      </c>
    </row>
    <row r="8" spans="2:9" x14ac:dyDescent="0.2">
      <c r="B8" s="1"/>
      <c r="C8" s="1"/>
      <c r="F8" t="str">
        <f>TRIM(A61)</f>
        <v/>
      </c>
      <c r="G8" s="1" t="e">
        <f>(SUM(B61:B70)-SMALL(B61:B70,1)-LARGE(B61:B70,1))/8</f>
        <v>#NUM!</v>
      </c>
      <c r="H8" s="1" t="e">
        <f t="shared" ref="H8:I8" si="6">(SUM(C61:C70)-SMALL(C61:C70,1)-LARGE(C61:C70,1))/8</f>
        <v>#NUM!</v>
      </c>
      <c r="I8" s="1" t="e">
        <f t="shared" si="6"/>
        <v>#NUM!</v>
      </c>
    </row>
    <row r="9" spans="2:9" x14ac:dyDescent="0.2">
      <c r="B9" s="1"/>
      <c r="C9" s="1"/>
      <c r="F9" s="4" t="str">
        <f>TRIM(A71)</f>
        <v/>
      </c>
      <c r="G9" s="1" t="e">
        <f>(SUM(B71:B80)-SMALL(B71:B80,1)-LARGE(B71:B80,1))/8</f>
        <v>#NUM!</v>
      </c>
      <c r="H9" s="1" t="e">
        <f t="shared" ref="H9:I9" si="7">(SUM(C71:C80)-SMALL(C71:C80,1)-LARGE(C71:C80,1))/8</f>
        <v>#NUM!</v>
      </c>
      <c r="I9" s="1" t="e">
        <f t="shared" si="7"/>
        <v>#NUM!</v>
      </c>
    </row>
    <row r="10" spans="2:9" x14ac:dyDescent="0.2">
      <c r="B10" s="1"/>
      <c r="C10" s="1"/>
      <c r="F10" t="str">
        <f>TRIM(A81)</f>
        <v/>
      </c>
      <c r="G10" s="1" t="e">
        <f>(SUM(B81:B90)-SMALL(B81:B90,1)-LARGE(B81:B90,1))/8</f>
        <v>#NUM!</v>
      </c>
      <c r="H10" s="1" t="e">
        <f t="shared" ref="H10:I10" si="8">(SUM(C81:C90)-SMALL(C81:C90,1)-LARGE(C81:C90,1))/8</f>
        <v>#NUM!</v>
      </c>
      <c r="I10" s="1" t="e">
        <f t="shared" si="8"/>
        <v>#NUM!</v>
      </c>
    </row>
    <row r="11" spans="2:9" x14ac:dyDescent="0.2">
      <c r="B11" s="1"/>
      <c r="C11" s="1"/>
      <c r="F11" t="str">
        <f>TRIM(A91)</f>
        <v/>
      </c>
      <c r="G11" s="1" t="e">
        <f>(SUM(B91:B100)-SMALL(B91:B100,1)-LARGE(B91:B100,1))/8</f>
        <v>#NUM!</v>
      </c>
      <c r="H11" s="1" t="e">
        <f t="shared" ref="H11:I11" si="9">(SUM(C91:C100)-SMALL(C91:C100,1)-LARGE(C91:C100,1))/8</f>
        <v>#NUM!</v>
      </c>
      <c r="I11" s="1" t="e">
        <f t="shared" si="9"/>
        <v>#NUM!</v>
      </c>
    </row>
    <row r="12" spans="2:9" x14ac:dyDescent="0.2">
      <c r="B12" s="1"/>
      <c r="C12" s="1"/>
      <c r="G12" s="1"/>
      <c r="H12" s="1"/>
      <c r="I12" s="1"/>
    </row>
    <row r="13" spans="2:9" x14ac:dyDescent="0.2">
      <c r="B13" s="1"/>
      <c r="C13" s="1"/>
      <c r="G13" s="1"/>
      <c r="H13" s="1"/>
      <c r="I13" s="1"/>
    </row>
    <row r="14" spans="2:9" x14ac:dyDescent="0.2">
      <c r="B14" s="1"/>
      <c r="C14" s="1"/>
      <c r="G14" s="1"/>
      <c r="H14" s="1"/>
      <c r="I14" s="1"/>
    </row>
    <row r="15" spans="2:9" x14ac:dyDescent="0.2">
      <c r="B15" s="1"/>
      <c r="C15" s="1"/>
      <c r="G15" s="1"/>
      <c r="H15" s="1"/>
      <c r="I15" s="1"/>
    </row>
    <row r="16" spans="2:9" x14ac:dyDescent="0.2">
      <c r="B16" s="1"/>
      <c r="C16" s="1"/>
      <c r="G16" s="1"/>
      <c r="H16" s="1"/>
      <c r="I16" s="1"/>
    </row>
    <row r="17" spans="2:9" x14ac:dyDescent="0.2">
      <c r="B17" s="1"/>
      <c r="C17" s="1"/>
      <c r="G17" s="1"/>
      <c r="H17" s="1"/>
      <c r="I17" s="1"/>
    </row>
    <row r="18" spans="2:9" x14ac:dyDescent="0.2">
      <c r="B18" s="1"/>
      <c r="C18" s="1"/>
      <c r="G18" s="1"/>
      <c r="H18" s="1"/>
      <c r="I18" s="1"/>
    </row>
    <row r="19" spans="2:9" x14ac:dyDescent="0.2">
      <c r="B19" s="1"/>
      <c r="C19" s="1"/>
      <c r="G19" s="1"/>
      <c r="H19" s="1"/>
      <c r="I19" s="1"/>
    </row>
    <row r="20" spans="2:9" x14ac:dyDescent="0.2">
      <c r="B20" s="1"/>
      <c r="C20" s="1"/>
      <c r="G20" s="1"/>
      <c r="H20" s="1"/>
      <c r="I20" s="1"/>
    </row>
    <row r="21" spans="2:9" x14ac:dyDescent="0.2">
      <c r="B21" s="1"/>
      <c r="C21" s="1"/>
      <c r="G21" s="1"/>
      <c r="H21" s="1"/>
      <c r="I21" s="1"/>
    </row>
    <row r="22" spans="2:9" x14ac:dyDescent="0.2">
      <c r="B22" s="1"/>
      <c r="C22" s="1"/>
      <c r="G22" s="1"/>
      <c r="H22" s="1"/>
      <c r="I22" s="1"/>
    </row>
    <row r="23" spans="2:9" x14ac:dyDescent="0.2">
      <c r="B23" s="1"/>
      <c r="C23" s="1"/>
      <c r="G23" s="1"/>
      <c r="H23" s="1"/>
      <c r="I23" s="1"/>
    </row>
    <row r="24" spans="2:9" x14ac:dyDescent="0.2">
      <c r="B24" s="1"/>
      <c r="C24" s="1"/>
      <c r="G24" s="1"/>
      <c r="H24" s="1"/>
      <c r="I24" s="1"/>
    </row>
    <row r="25" spans="2:9" x14ac:dyDescent="0.2">
      <c r="B25" s="1"/>
      <c r="C25" s="1"/>
      <c r="G25" s="1"/>
      <c r="H25" s="1"/>
      <c r="I25" s="1"/>
    </row>
    <row r="26" spans="2:9" x14ac:dyDescent="0.2">
      <c r="B26" s="1"/>
      <c r="C26" s="1"/>
      <c r="G26" s="1"/>
      <c r="H26" s="1"/>
      <c r="I26" s="1"/>
    </row>
    <row r="27" spans="2:9" x14ac:dyDescent="0.2">
      <c r="B27" s="1"/>
      <c r="C27" s="1"/>
      <c r="G27" s="1"/>
      <c r="H27" s="1"/>
      <c r="I27" s="1"/>
    </row>
    <row r="28" spans="2:9" x14ac:dyDescent="0.2">
      <c r="B28" s="1"/>
      <c r="C28" s="1"/>
      <c r="G28" s="1"/>
      <c r="H28" s="1"/>
      <c r="I28" s="1"/>
    </row>
    <row r="29" spans="2:9" x14ac:dyDescent="0.2">
      <c r="B29" s="1"/>
      <c r="C29" s="1"/>
      <c r="G29" s="1"/>
      <c r="H29" s="1"/>
      <c r="I29" s="1"/>
    </row>
    <row r="30" spans="2:9" x14ac:dyDescent="0.2">
      <c r="B30" s="1"/>
      <c r="C30" s="1"/>
      <c r="G30" s="1"/>
      <c r="H30" s="1"/>
      <c r="I30" s="1"/>
    </row>
    <row r="31" spans="2:9" x14ac:dyDescent="0.2">
      <c r="B31" s="1"/>
      <c r="C31" s="1"/>
      <c r="G31" s="1"/>
      <c r="H31" s="1"/>
      <c r="I31" s="1"/>
    </row>
    <row r="32" spans="2:9" x14ac:dyDescent="0.2">
      <c r="B32" s="1"/>
      <c r="C32" s="1"/>
      <c r="G32" s="1"/>
      <c r="H32" s="1"/>
      <c r="I32" s="1"/>
    </row>
    <row r="33" spans="2:9" x14ac:dyDescent="0.2">
      <c r="B33" s="1"/>
      <c r="C33" s="1"/>
      <c r="G33" s="1"/>
      <c r="H33" s="1"/>
      <c r="I33" s="1"/>
    </row>
    <row r="34" spans="2:9" x14ac:dyDescent="0.2">
      <c r="B34" s="1"/>
      <c r="C34" s="1"/>
      <c r="G34" s="1"/>
      <c r="H34" s="1"/>
      <c r="I34" s="1"/>
    </row>
    <row r="35" spans="2:9" x14ac:dyDescent="0.2">
      <c r="B35" s="1"/>
      <c r="C35" s="1"/>
      <c r="G35" s="1"/>
      <c r="H35" s="1"/>
      <c r="I35" s="1"/>
    </row>
    <row r="36" spans="2:9" x14ac:dyDescent="0.2">
      <c r="B36" s="1"/>
      <c r="C36" s="1"/>
      <c r="G36" s="1"/>
      <c r="H36" s="1"/>
      <c r="I36" s="1"/>
    </row>
    <row r="37" spans="2:9" x14ac:dyDescent="0.2">
      <c r="B37" s="1"/>
      <c r="C37" s="1"/>
      <c r="G37" s="1"/>
      <c r="H37" s="1"/>
      <c r="I37" s="1"/>
    </row>
    <row r="38" spans="2:9" x14ac:dyDescent="0.2">
      <c r="B38" s="1"/>
      <c r="C38" s="1"/>
      <c r="G38" s="1"/>
      <c r="H38" s="1"/>
      <c r="I38" s="1"/>
    </row>
    <row r="39" spans="2:9" x14ac:dyDescent="0.2">
      <c r="B39" s="1"/>
      <c r="C39" s="1"/>
      <c r="G39" s="1"/>
      <c r="H39" s="1"/>
      <c r="I39" s="1"/>
    </row>
    <row r="40" spans="2:9" x14ac:dyDescent="0.2">
      <c r="B40" s="1"/>
      <c r="C40" s="1"/>
      <c r="G40" s="1"/>
      <c r="H40" s="1"/>
      <c r="I40" s="1"/>
    </row>
    <row r="41" spans="2:9" x14ac:dyDescent="0.2">
      <c r="B41" s="1"/>
      <c r="C41" s="1"/>
      <c r="G41" s="1"/>
      <c r="H41" s="1"/>
      <c r="I41" s="1"/>
    </row>
    <row r="42" spans="2:9" x14ac:dyDescent="0.2">
      <c r="B42" s="1"/>
      <c r="C42" s="1"/>
      <c r="G42" s="1"/>
      <c r="H42" s="1"/>
      <c r="I42" s="1"/>
    </row>
    <row r="43" spans="2:9" x14ac:dyDescent="0.2">
      <c r="B43" s="1"/>
      <c r="C43" s="1"/>
      <c r="G43" s="1"/>
      <c r="H43" s="1"/>
      <c r="I43" s="1"/>
    </row>
    <row r="44" spans="2:9" x14ac:dyDescent="0.2">
      <c r="B44" s="1"/>
      <c r="C44" s="1"/>
      <c r="G44" s="1"/>
      <c r="H44" s="1"/>
      <c r="I44" s="1"/>
    </row>
    <row r="45" spans="2:9" x14ac:dyDescent="0.2">
      <c r="B45" s="1"/>
      <c r="C45" s="1"/>
      <c r="G45" s="1"/>
      <c r="H45" s="1"/>
      <c r="I45" s="1"/>
    </row>
    <row r="46" spans="2:9" x14ac:dyDescent="0.2">
      <c r="B46" s="1"/>
      <c r="C46" s="1"/>
      <c r="G46" s="1"/>
      <c r="H46" s="1"/>
      <c r="I46" s="1"/>
    </row>
    <row r="47" spans="2:9" x14ac:dyDescent="0.2">
      <c r="B47" s="1"/>
      <c r="C47" s="1"/>
      <c r="G47" s="1"/>
      <c r="H47" s="1"/>
      <c r="I47" s="1"/>
    </row>
    <row r="48" spans="2:9" x14ac:dyDescent="0.2">
      <c r="B48" s="1"/>
      <c r="C48" s="1"/>
      <c r="G48" s="1"/>
      <c r="H48" s="1"/>
      <c r="I48" s="1"/>
    </row>
    <row r="49" spans="2:9" x14ac:dyDescent="0.2">
      <c r="B49" s="1"/>
      <c r="C49" s="1"/>
      <c r="G49" s="1"/>
      <c r="H49" s="1"/>
      <c r="I49" s="1"/>
    </row>
    <row r="50" spans="2:9" x14ac:dyDescent="0.2">
      <c r="B50" s="1"/>
      <c r="C50" s="1"/>
      <c r="G50" s="1"/>
      <c r="H50" s="1"/>
      <c r="I50" s="1"/>
    </row>
    <row r="51" spans="2:9" x14ac:dyDescent="0.2">
      <c r="B51" s="1"/>
      <c r="C51" s="1"/>
      <c r="G51" s="1"/>
      <c r="H51" s="1"/>
      <c r="I51" s="1"/>
    </row>
    <row r="52" spans="2:9" x14ac:dyDescent="0.2">
      <c r="B52" s="1"/>
      <c r="C52" s="1"/>
      <c r="G52" s="1"/>
      <c r="H52" s="1"/>
      <c r="I52" s="1"/>
    </row>
    <row r="53" spans="2:9" x14ac:dyDescent="0.2">
      <c r="B53" s="1"/>
      <c r="C53" s="1"/>
      <c r="G53" s="1"/>
      <c r="H53" s="1"/>
      <c r="I53" s="1"/>
    </row>
    <row r="54" spans="2:9" x14ac:dyDescent="0.2">
      <c r="B54" s="1"/>
      <c r="C54" s="1"/>
      <c r="G54" s="1"/>
      <c r="H54" s="1"/>
      <c r="I54" s="1"/>
    </row>
    <row r="55" spans="2:9" x14ac:dyDescent="0.2">
      <c r="B55" s="1"/>
      <c r="C55" s="1"/>
      <c r="G55" s="1"/>
      <c r="H55" s="1"/>
      <c r="I55" s="1"/>
    </row>
    <row r="56" spans="2:9" x14ac:dyDescent="0.2">
      <c r="B56" s="1"/>
      <c r="C56" s="1"/>
      <c r="G56" s="1"/>
      <c r="H56" s="1"/>
      <c r="I56" s="1"/>
    </row>
    <row r="57" spans="2:9" x14ac:dyDescent="0.2">
      <c r="B57" s="1"/>
      <c r="C57" s="1"/>
      <c r="G57" s="1"/>
      <c r="H57" s="1"/>
      <c r="I57" s="1"/>
    </row>
    <row r="58" spans="2:9" x14ac:dyDescent="0.2">
      <c r="B58" s="1"/>
      <c r="C58" s="1"/>
      <c r="G58" s="1"/>
      <c r="H58" s="1"/>
      <c r="I58" s="1"/>
    </row>
    <row r="59" spans="2:9" x14ac:dyDescent="0.2">
      <c r="B59" s="1"/>
      <c r="C59" s="1"/>
      <c r="G59" s="1"/>
      <c r="H59" s="1"/>
      <c r="I59" s="1"/>
    </row>
    <row r="60" spans="2:9" x14ac:dyDescent="0.2">
      <c r="B60" s="1"/>
      <c r="C60" s="1"/>
      <c r="G60" s="1"/>
      <c r="H60" s="1"/>
      <c r="I60" s="1"/>
    </row>
    <row r="61" spans="2:9" x14ac:dyDescent="0.2">
      <c r="D61" s="1"/>
      <c r="G61" s="1"/>
      <c r="H61" s="1"/>
      <c r="I61" s="1"/>
    </row>
    <row r="62" spans="2:9" x14ac:dyDescent="0.2">
      <c r="D62" s="1"/>
      <c r="G62" s="1"/>
      <c r="H62" s="1"/>
      <c r="I62" s="1"/>
    </row>
    <row r="63" spans="2:9" x14ac:dyDescent="0.2">
      <c r="D63" s="1"/>
      <c r="G63" s="1"/>
      <c r="H63" s="1"/>
      <c r="I63" s="1"/>
    </row>
    <row r="64" spans="2:9" x14ac:dyDescent="0.2">
      <c r="D64" s="1"/>
      <c r="G64" s="1"/>
      <c r="H64" s="1"/>
      <c r="I64" s="1"/>
    </row>
    <row r="65" spans="2:9" x14ac:dyDescent="0.2">
      <c r="G65" s="1"/>
      <c r="H65" s="1"/>
      <c r="I65" s="1"/>
    </row>
    <row r="66" spans="2:9" x14ac:dyDescent="0.2">
      <c r="D66" s="1"/>
      <c r="G66" s="1"/>
      <c r="H66" s="1"/>
      <c r="I66" s="1"/>
    </row>
    <row r="67" spans="2:9" x14ac:dyDescent="0.2">
      <c r="D67" s="1"/>
      <c r="G67" s="1"/>
      <c r="H67" s="1"/>
      <c r="I67" s="1"/>
    </row>
    <row r="68" spans="2:9" x14ac:dyDescent="0.2">
      <c r="D68" s="1"/>
      <c r="G68" s="1"/>
      <c r="H68" s="1"/>
      <c r="I68" s="1"/>
    </row>
    <row r="69" spans="2:9" x14ac:dyDescent="0.2">
      <c r="D69" s="1"/>
      <c r="G69" s="1"/>
      <c r="H69" s="1"/>
      <c r="I69" s="1"/>
    </row>
    <row r="70" spans="2:9" x14ac:dyDescent="0.2">
      <c r="D70" s="1"/>
      <c r="G70" s="1"/>
      <c r="H70" s="1"/>
      <c r="I70" s="1"/>
    </row>
    <row r="71" spans="2:9" x14ac:dyDescent="0.2">
      <c r="B71" s="1"/>
      <c r="C71" s="1"/>
      <c r="G71" s="1"/>
      <c r="H71" s="1"/>
      <c r="I71" s="1"/>
    </row>
    <row r="72" spans="2:9" x14ac:dyDescent="0.2">
      <c r="B72" s="1"/>
      <c r="C72" s="1"/>
      <c r="G72" s="1"/>
      <c r="H72" s="1"/>
      <c r="I72" s="1"/>
    </row>
    <row r="73" spans="2:9" x14ac:dyDescent="0.2">
      <c r="B73" s="1"/>
      <c r="C73" s="1"/>
      <c r="G73" s="1"/>
      <c r="H73" s="1"/>
      <c r="I73" s="1"/>
    </row>
    <row r="74" spans="2:9" x14ac:dyDescent="0.2">
      <c r="B74" s="1"/>
      <c r="C74" s="1"/>
      <c r="G74" s="1"/>
      <c r="H74" s="1"/>
      <c r="I74" s="1"/>
    </row>
    <row r="75" spans="2:9" x14ac:dyDescent="0.2">
      <c r="B75" s="1"/>
      <c r="C75" s="1"/>
      <c r="G75" s="1"/>
      <c r="H75" s="1"/>
      <c r="I75" s="1"/>
    </row>
    <row r="76" spans="2:9" x14ac:dyDescent="0.2">
      <c r="B76" s="1"/>
      <c r="C76" s="1"/>
      <c r="G76" s="1"/>
      <c r="H76" s="1"/>
      <c r="I76" s="1"/>
    </row>
    <row r="77" spans="2:9" x14ac:dyDescent="0.2">
      <c r="B77" s="1"/>
      <c r="C77" s="1"/>
      <c r="G77" s="1"/>
      <c r="H77" s="1"/>
      <c r="I77" s="1"/>
    </row>
    <row r="78" spans="2:9" x14ac:dyDescent="0.2">
      <c r="B78" s="1"/>
      <c r="C78" s="1"/>
      <c r="G78" s="1"/>
      <c r="H78" s="1"/>
      <c r="I78" s="1"/>
    </row>
    <row r="79" spans="2:9" x14ac:dyDescent="0.2">
      <c r="B79" s="1"/>
      <c r="C79" s="1"/>
      <c r="G79" s="1"/>
      <c r="H79" s="1"/>
      <c r="I79" s="1"/>
    </row>
    <row r="80" spans="2:9" x14ac:dyDescent="0.2">
      <c r="B80" s="1"/>
      <c r="C80" s="1"/>
      <c r="G80" s="1"/>
      <c r="H80" s="1"/>
      <c r="I80" s="1"/>
    </row>
    <row r="81" spans="2:9" x14ac:dyDescent="0.2">
      <c r="B81" s="1"/>
      <c r="C81" s="1"/>
      <c r="G81" s="1"/>
      <c r="H81" s="1"/>
      <c r="I81" s="1"/>
    </row>
    <row r="82" spans="2:9" x14ac:dyDescent="0.2">
      <c r="B82" s="1"/>
      <c r="C82" s="1"/>
      <c r="G82" s="1"/>
      <c r="H82" s="1"/>
      <c r="I82" s="1"/>
    </row>
    <row r="83" spans="2:9" x14ac:dyDescent="0.2">
      <c r="B83" s="1"/>
      <c r="C83" s="1"/>
      <c r="G83" s="1"/>
      <c r="H83" s="1"/>
      <c r="I83" s="1"/>
    </row>
    <row r="84" spans="2:9" x14ac:dyDescent="0.2">
      <c r="B84" s="1"/>
      <c r="C84" s="1"/>
      <c r="G84" s="1"/>
      <c r="H84" s="1"/>
      <c r="I84" s="1"/>
    </row>
    <row r="85" spans="2:9" x14ac:dyDescent="0.2">
      <c r="B85" s="1"/>
      <c r="C85" s="1"/>
      <c r="G85" s="1"/>
      <c r="H85" s="1"/>
      <c r="I85" s="1"/>
    </row>
    <row r="86" spans="2:9" x14ac:dyDescent="0.2">
      <c r="B86" s="1"/>
      <c r="C86" s="1"/>
      <c r="G86" s="1"/>
      <c r="H86" s="1"/>
      <c r="I86" s="1"/>
    </row>
    <row r="87" spans="2:9" x14ac:dyDescent="0.2">
      <c r="B87" s="1"/>
      <c r="C87" s="1"/>
      <c r="G87" s="1"/>
      <c r="H87" s="1"/>
      <c r="I87" s="1"/>
    </row>
    <row r="88" spans="2:9" x14ac:dyDescent="0.2">
      <c r="B88" s="1"/>
      <c r="C88" s="1"/>
      <c r="G88" s="1"/>
      <c r="H88" s="1"/>
      <c r="I88" s="1"/>
    </row>
    <row r="89" spans="2:9" x14ac:dyDescent="0.2">
      <c r="B89" s="1"/>
      <c r="C89" s="1"/>
      <c r="G89" s="1"/>
      <c r="H89" s="1"/>
      <c r="I89" s="1"/>
    </row>
    <row r="90" spans="2:9" x14ac:dyDescent="0.2">
      <c r="B90" s="1"/>
      <c r="C90" s="1"/>
      <c r="G90" s="1"/>
      <c r="H90" s="1"/>
      <c r="I90" s="1"/>
    </row>
    <row r="91" spans="2:9" x14ac:dyDescent="0.2">
      <c r="B91" s="1"/>
      <c r="C91" s="1"/>
      <c r="G91" s="1"/>
      <c r="H91" s="1"/>
      <c r="I91" s="1"/>
    </row>
    <row r="92" spans="2:9" x14ac:dyDescent="0.2">
      <c r="B92" s="1"/>
      <c r="C92" s="1"/>
      <c r="G92" s="1"/>
      <c r="H92" s="1"/>
      <c r="I92" s="1"/>
    </row>
    <row r="93" spans="2:9" x14ac:dyDescent="0.2">
      <c r="B93" s="1"/>
      <c r="C93" s="1"/>
      <c r="G93" s="1"/>
      <c r="H93" s="1"/>
      <c r="I93" s="1"/>
    </row>
    <row r="94" spans="2:9" x14ac:dyDescent="0.2">
      <c r="B94" s="1"/>
      <c r="C94" s="1"/>
      <c r="G94" s="1"/>
      <c r="H94" s="1"/>
      <c r="I94" s="1"/>
    </row>
    <row r="95" spans="2:9" x14ac:dyDescent="0.2">
      <c r="B95" s="1"/>
      <c r="C95" s="1"/>
      <c r="G95" s="1"/>
      <c r="H95" s="1"/>
      <c r="I95" s="1"/>
    </row>
    <row r="96" spans="2:9" x14ac:dyDescent="0.2">
      <c r="B96" s="1"/>
      <c r="C96" s="1"/>
      <c r="G96" s="1"/>
      <c r="H96" s="1"/>
      <c r="I96" s="1"/>
    </row>
    <row r="97" spans="2:9" x14ac:dyDescent="0.2">
      <c r="B97" s="1"/>
      <c r="C97" s="1"/>
      <c r="G97" s="1"/>
      <c r="H97" s="1"/>
      <c r="I97" s="1"/>
    </row>
    <row r="98" spans="2:9" x14ac:dyDescent="0.2">
      <c r="B98" s="1"/>
      <c r="C98" s="1"/>
      <c r="G98" s="1"/>
      <c r="H98" s="1"/>
      <c r="I98" s="1"/>
    </row>
    <row r="99" spans="2:9" x14ac:dyDescent="0.2">
      <c r="B99" s="1"/>
      <c r="C99" s="1"/>
      <c r="G99" s="1"/>
      <c r="H99" s="1"/>
      <c r="I99" s="1"/>
    </row>
    <row r="100" spans="2:9" x14ac:dyDescent="0.2">
      <c r="B100" s="1"/>
      <c r="C100" s="1"/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B770-4CAA-BA41-B80B-289060145645}">
  <dimension ref="A1:I100"/>
  <sheetViews>
    <sheetView workbookViewId="0">
      <selection activeCell="G31" sqref="G31"/>
    </sheetView>
  </sheetViews>
  <sheetFormatPr baseColWidth="10" defaultRowHeight="16" x14ac:dyDescent="0.2"/>
  <cols>
    <col min="1" max="1" width="18.33203125" bestFit="1" customWidth="1"/>
    <col min="2" max="3" width="5.6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476.21594238281199</v>
      </c>
      <c r="C1" s="1">
        <v>444.89935302734301</v>
      </c>
      <c r="D1">
        <v>19290.599999999999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481.53887939453102</v>
      </c>
      <c r="C2" s="1">
        <v>449.58459472656199</v>
      </c>
      <c r="D2">
        <v>19795.7</v>
      </c>
      <c r="F2" t="str">
        <f>TRIM(A1)</f>
        <v>k-nucleotide</v>
      </c>
      <c r="G2" s="1">
        <f>(SUM(B1:B10)-SMALL(B1:B10,1)-LARGE(B1:B10,1))/8</f>
        <v>478.27227020263632</v>
      </c>
      <c r="H2" s="1">
        <f t="shared" ref="H2:I2" si="0">(SUM(C1:C10)-SMALL(C1:C10,1)-LARGE(C1:C10,1))/8</f>
        <v>446.98170471191355</v>
      </c>
      <c r="I2" s="1">
        <f t="shared" si="0"/>
        <v>19307.575000000001</v>
      </c>
    </row>
    <row r="3" spans="1:9" x14ac:dyDescent="0.2">
      <c r="A3" t="s">
        <v>14</v>
      </c>
      <c r="B3" s="1">
        <v>482.63836669921801</v>
      </c>
      <c r="C3" s="1">
        <v>450.54229736328102</v>
      </c>
      <c r="D3">
        <v>19891.3</v>
      </c>
      <c r="F3" t="str">
        <f>TRIM(A11)</f>
        <v>pidigits</v>
      </c>
      <c r="G3" s="1">
        <f>(SUM(B11:B20)-SMALL(B11:B20,1)-LARGE(B11:B20,1))/8</f>
        <v>9.9377822875976562</v>
      </c>
      <c r="H3" s="1">
        <f t="shared" ref="H3:I3" si="1">(SUM(C11:C20)-SMALL(C11:C20,1)-LARGE(C11:C20,1))/8</f>
        <v>8.8410186767578125</v>
      </c>
      <c r="I3" s="1">
        <f t="shared" si="1"/>
        <v>765.48387500000001</v>
      </c>
    </row>
    <row r="4" spans="1:9" x14ac:dyDescent="0.2">
      <c r="A4" t="s">
        <v>14</v>
      </c>
      <c r="B4" s="1">
        <v>474.26251220703102</v>
      </c>
      <c r="C4" s="1">
        <v>443.5537109375</v>
      </c>
      <c r="D4">
        <v>18911</v>
      </c>
      <c r="F4" t="str">
        <f>TRIM(A21)</f>
        <v>mandelbrot</v>
      </c>
      <c r="G4" s="1">
        <f>(SUM(B21:B30)-SMALL(B21:B30,1)-LARGE(B21:B30,1))/8</f>
        <v>1495.8613510131788</v>
      </c>
      <c r="H4" s="1">
        <f t="shared" ref="H4:I4" si="2">(SUM(C21:C30)-SMALL(C21:C30,1)-LARGE(C21:C30,1))/8</f>
        <v>1422.7808303832976</v>
      </c>
      <c r="I4" s="1">
        <f t="shared" si="2"/>
        <v>50756.1</v>
      </c>
    </row>
    <row r="5" spans="1:9" x14ac:dyDescent="0.2">
      <c r="A5" t="s">
        <v>14</v>
      </c>
      <c r="B5" s="1">
        <v>481.16766357421801</v>
      </c>
      <c r="C5" s="1">
        <v>449.77264404296801</v>
      </c>
      <c r="D5">
        <v>19365.2</v>
      </c>
      <c r="F5" t="str">
        <f>TRIM(A31)</f>
        <v>n-body</v>
      </c>
      <c r="G5" s="1">
        <f>(SUM(B31:B40)-SMALL(B31:B40,1)-LARGE(B31:B40,1))/8</f>
        <v>1839.0114593505825</v>
      </c>
      <c r="H5" s="1">
        <f t="shared" ref="H5:I5" si="3">(SUM(C31:C40)-SMALL(C31:C40,1)-LARGE(C31:C40,1))/8</f>
        <v>1639.7840347289989</v>
      </c>
      <c r="I5" s="1">
        <f t="shared" si="3"/>
        <v>138934.125</v>
      </c>
    </row>
    <row r="6" spans="1:9" x14ac:dyDescent="0.2">
      <c r="A6" t="s">
        <v>14</v>
      </c>
      <c r="B6" s="1">
        <v>475.38104248046801</v>
      </c>
      <c r="C6" s="1">
        <v>444.45367431640602</v>
      </c>
      <c r="D6">
        <v>19034.5</v>
      </c>
      <c r="F6" t="str">
        <f>TRIM(A41)</f>
        <v>fannkuch-redux</v>
      </c>
      <c r="G6" s="1">
        <f>(SUM(B41:B50)-SMALL(B41:B50,1)-LARGE(B41:B50,1))/8</f>
        <v>2890.6868591308553</v>
      </c>
      <c r="H6" s="1">
        <f t="shared" ref="H6:I6" si="4">(SUM(C41:C50)-SMALL(C41:C50,1)-LARGE(C41:C50,1))/8</f>
        <v>2744.194618225094</v>
      </c>
      <c r="I6" s="1">
        <f t="shared" si="4"/>
        <v>101832</v>
      </c>
    </row>
    <row r="7" spans="1:9" x14ac:dyDescent="0.2">
      <c r="A7" t="s">
        <v>14</v>
      </c>
      <c r="B7" s="1">
        <v>486.43518066406199</v>
      </c>
      <c r="C7" s="1">
        <v>454.39202880859301</v>
      </c>
      <c r="D7">
        <v>19838.7</v>
      </c>
      <c r="F7" t="str">
        <f>TRIM(A51)</f>
        <v>spectral-norm</v>
      </c>
      <c r="G7" s="1">
        <f>(SUM(B51:B60)-SMALL(B51:B60,1)-LARGE(B51:B60,1))/8</f>
        <v>398.63581085205055</v>
      </c>
      <c r="H7" s="1">
        <f t="shared" ref="H7:I7" si="5">(SUM(C51:C60)-SMALL(C51:C60,1)-LARGE(C51:C60,1))/8</f>
        <v>378.50878143310513</v>
      </c>
      <c r="I7" s="1">
        <f t="shared" si="5"/>
        <v>14006.387500000001</v>
      </c>
    </row>
    <row r="8" spans="1:9" x14ac:dyDescent="0.2">
      <c r="A8" t="s">
        <v>14</v>
      </c>
      <c r="B8" s="1">
        <v>478.40264892578102</v>
      </c>
      <c r="C8" s="1">
        <v>447.89923095703102</v>
      </c>
      <c r="D8">
        <v>18722.3</v>
      </c>
      <c r="F8" t="str">
        <f>TRIM(A61)</f>
        <v>fasta</v>
      </c>
      <c r="G8" s="1">
        <f>(SUM(B61:B70)-SMALL(B61:B70,1)-LARGE(B61:B70,1))/8</f>
        <v>357.92263031005825</v>
      </c>
      <c r="H8" s="1">
        <f t="shared" ref="H8:I8" si="6">(SUM(C61:C70)-SMALL(C61:C70,1)-LARGE(C61:C70,1))/8</f>
        <v>320.60894775390597</v>
      </c>
      <c r="I8" s="1">
        <f t="shared" si="6"/>
        <v>26082.924999999999</v>
      </c>
    </row>
    <row r="9" spans="1:9" x14ac:dyDescent="0.2">
      <c r="A9" t="s">
        <v>14</v>
      </c>
      <c r="B9" s="1">
        <v>476.57110595703102</v>
      </c>
      <c r="C9" s="1">
        <v>445.14813232421801</v>
      </c>
      <c r="D9">
        <v>19424</v>
      </c>
      <c r="F9" s="4" t="str">
        <f>TRIM(A71)</f>
        <v>binary-trees</v>
      </c>
      <c r="G9" s="1">
        <f>(SUM(B71:B80)-SMALL(B71:B80,1)-LARGE(B71:B80,1))/8</f>
        <v>798.28842163085892</v>
      </c>
      <c r="H9" s="1">
        <f t="shared" ref="H9:I9" si="7">(SUM(C71:C80)-SMALL(C71:C80,1)-LARGE(C71:C80,1))/8</f>
        <v>734.74070739746071</v>
      </c>
      <c r="I9" s="1">
        <f t="shared" si="7"/>
        <v>38067.525000000001</v>
      </c>
    </row>
    <row r="10" spans="1:9" x14ac:dyDescent="0.2">
      <c r="A10" t="s">
        <v>14</v>
      </c>
      <c r="B10" s="1">
        <v>473.23052978515602</v>
      </c>
      <c r="C10" s="1">
        <v>442.66149902343699</v>
      </c>
      <c r="D10">
        <v>18800.900000000001</v>
      </c>
      <c r="F10" t="str">
        <f>TRIM(A81)</f>
        <v>reverse-complement</v>
      </c>
      <c r="G10" s="1">
        <f>(SUM(B81:B90)-SMALL(B81:B90,1)-LARGE(B81:B90,1))/8</f>
        <v>30.614990234374972</v>
      </c>
      <c r="H10" s="1">
        <f t="shared" ref="H10:I10" si="8">(SUM(C81:C90)-SMALL(C81:C90,1)-LARGE(C81:C90,1))/8</f>
        <v>27.54950714111326</v>
      </c>
      <c r="I10" s="1">
        <f t="shared" si="8"/>
        <v>1874.7399999999996</v>
      </c>
    </row>
    <row r="11" spans="1:9" x14ac:dyDescent="0.2">
      <c r="A11" t="s">
        <v>15</v>
      </c>
      <c r="B11" s="1">
        <v>9.94256591796875</v>
      </c>
      <c r="C11" s="1">
        <v>8.84210205078125</v>
      </c>
      <c r="D11" s="1">
        <v>763.596</v>
      </c>
      <c r="F11" t="str">
        <f>TRIM(A91)</f>
        <v>regex-redux</v>
      </c>
      <c r="G11" s="1">
        <f>(SUM(B91:B100)-SMALL(B91:B100,1)-LARGE(B91:B100,1))/8</f>
        <v>31.558540344238246</v>
      </c>
      <c r="H11" s="1">
        <f t="shared" ref="H11:I11" si="9">(SUM(C91:C100)-SMALL(C91:C100,1)-LARGE(C91:C100,1))/8</f>
        <v>28.764389038085909</v>
      </c>
      <c r="I11" s="1">
        <f t="shared" si="9"/>
        <v>1859.9775000000002</v>
      </c>
    </row>
    <row r="12" spans="1:9" x14ac:dyDescent="0.2">
      <c r="A12" t="s">
        <v>15</v>
      </c>
      <c r="B12" s="1">
        <v>9.90594482421875</v>
      </c>
      <c r="C12" s="1">
        <v>8.80303955078125</v>
      </c>
      <c r="D12" s="1">
        <v>764.05700000000002</v>
      </c>
      <c r="G12" s="1"/>
      <c r="H12" s="1"/>
      <c r="I12" s="1"/>
    </row>
    <row r="13" spans="1:9" x14ac:dyDescent="0.2">
      <c r="A13" t="s">
        <v>15</v>
      </c>
      <c r="B13" s="1">
        <v>10.1414794921875</v>
      </c>
      <c r="C13" s="1">
        <v>9.03839111328125</v>
      </c>
      <c r="D13" s="1">
        <v>767.05700000000002</v>
      </c>
      <c r="G13" s="1"/>
      <c r="H13" s="1"/>
      <c r="I13" s="1"/>
    </row>
    <row r="14" spans="1:9" x14ac:dyDescent="0.2">
      <c r="A14" t="s">
        <v>15</v>
      </c>
      <c r="B14" s="1">
        <v>9.84649658203125</v>
      </c>
      <c r="C14" s="1">
        <v>8.743408203125</v>
      </c>
      <c r="D14" s="1">
        <v>765.49900000000002</v>
      </c>
      <c r="G14" s="1"/>
      <c r="H14" s="1"/>
      <c r="I14" s="1"/>
    </row>
    <row r="15" spans="1:9" x14ac:dyDescent="0.2">
      <c r="A15" t="s">
        <v>15</v>
      </c>
      <c r="B15" s="1">
        <v>9.97662353515625</v>
      </c>
      <c r="C15" s="1">
        <v>8.90289306640625</v>
      </c>
      <c r="D15" s="1">
        <v>765.90700000000004</v>
      </c>
      <c r="G15" s="1"/>
      <c r="H15" s="1"/>
      <c r="I15" s="1"/>
    </row>
    <row r="16" spans="1:9" x14ac:dyDescent="0.2">
      <c r="A16" t="s">
        <v>15</v>
      </c>
      <c r="B16" s="1">
        <v>9.900146484375</v>
      </c>
      <c r="C16" s="1">
        <v>8.79052734375</v>
      </c>
      <c r="D16" s="1">
        <v>765.375</v>
      </c>
      <c r="G16" s="1"/>
      <c r="H16" s="1"/>
      <c r="I16" s="1"/>
    </row>
    <row r="17" spans="1:9" x14ac:dyDescent="0.2">
      <c r="A17" t="s">
        <v>15</v>
      </c>
      <c r="B17" s="1">
        <v>9.96612548828125</v>
      </c>
      <c r="C17" s="1">
        <v>8.8731689453125</v>
      </c>
      <c r="D17" s="1">
        <v>764.51300000000003</v>
      </c>
      <c r="G17" s="1"/>
      <c r="H17" s="1"/>
      <c r="I17" s="1"/>
    </row>
    <row r="18" spans="1:9" x14ac:dyDescent="0.2">
      <c r="A18" t="s">
        <v>15</v>
      </c>
      <c r="B18" s="1">
        <v>9.9315185546875</v>
      </c>
      <c r="C18" s="1">
        <v>8.82891845703125</v>
      </c>
      <c r="D18" s="1">
        <v>769.03700000000003</v>
      </c>
      <c r="G18" s="1"/>
      <c r="H18" s="1"/>
      <c r="I18" s="1"/>
    </row>
    <row r="19" spans="1:9" x14ac:dyDescent="0.2">
      <c r="A19" t="s">
        <v>15</v>
      </c>
      <c r="B19" s="1">
        <v>10.0328369140625</v>
      </c>
      <c r="C19" s="1">
        <v>8.944091796875</v>
      </c>
      <c r="D19" s="1">
        <v>767.86699999999996</v>
      </c>
      <c r="G19" s="1"/>
      <c r="H19" s="1"/>
      <c r="I19" s="1"/>
    </row>
    <row r="20" spans="1:9" x14ac:dyDescent="0.2">
      <c r="A20" t="s">
        <v>15</v>
      </c>
      <c r="B20" s="1">
        <v>9.77435302734375</v>
      </c>
      <c r="C20" s="1">
        <v>8.6749267578125</v>
      </c>
      <c r="D20" s="1">
        <v>759.60799999999995</v>
      </c>
      <c r="G20" s="1"/>
      <c r="H20" s="1"/>
      <c r="I20" s="1"/>
    </row>
    <row r="21" spans="1:9" x14ac:dyDescent="0.2">
      <c r="A21" t="s">
        <v>16</v>
      </c>
      <c r="B21" s="1">
        <v>1501.98120117187</v>
      </c>
      <c r="C21" s="1">
        <v>1428.8894653320301</v>
      </c>
      <c r="D21">
        <v>50797</v>
      </c>
      <c r="G21" s="1"/>
      <c r="H21" s="1"/>
      <c r="I21" s="1"/>
    </row>
    <row r="22" spans="1:9" x14ac:dyDescent="0.2">
      <c r="A22" t="s">
        <v>16</v>
      </c>
      <c r="B22" s="1">
        <v>1499.85388183593</v>
      </c>
      <c r="C22" s="1">
        <v>1426.83654785156</v>
      </c>
      <c r="D22">
        <v>50715</v>
      </c>
      <c r="G22" s="1"/>
      <c r="H22" s="1"/>
      <c r="I22" s="1"/>
    </row>
    <row r="23" spans="1:9" x14ac:dyDescent="0.2">
      <c r="A23" t="s">
        <v>16</v>
      </c>
      <c r="B23" s="1">
        <v>1500.7489624023401</v>
      </c>
      <c r="C23" s="1">
        <v>1427.6140747070301</v>
      </c>
      <c r="D23">
        <v>50777.8</v>
      </c>
      <c r="G23" s="1"/>
      <c r="H23" s="1"/>
      <c r="I23" s="1"/>
    </row>
    <row r="24" spans="1:9" x14ac:dyDescent="0.2">
      <c r="A24" t="s">
        <v>16</v>
      </c>
      <c r="B24" s="1">
        <v>1493.3516235351501</v>
      </c>
      <c r="C24" s="1">
        <v>1420.2671508789001</v>
      </c>
      <c r="D24">
        <v>50732.3</v>
      </c>
      <c r="G24" s="1"/>
      <c r="H24" s="1"/>
      <c r="I24" s="1"/>
    </row>
    <row r="25" spans="1:9" x14ac:dyDescent="0.2">
      <c r="A25" t="s">
        <v>16</v>
      </c>
      <c r="B25" s="1">
        <v>1495.65246582031</v>
      </c>
      <c r="C25" s="1">
        <v>1422.5286254882801</v>
      </c>
      <c r="D25">
        <v>50766.8</v>
      </c>
      <c r="G25" s="1"/>
      <c r="H25" s="1"/>
      <c r="I25" s="1"/>
    </row>
    <row r="26" spans="1:9" x14ac:dyDescent="0.2">
      <c r="A26" t="s">
        <v>16</v>
      </c>
      <c r="B26" s="1">
        <v>1493.19714355468</v>
      </c>
      <c r="C26" s="1">
        <v>1420.09155273437</v>
      </c>
      <c r="D26">
        <v>50770.8</v>
      </c>
      <c r="G26" s="1"/>
      <c r="H26" s="1"/>
      <c r="I26" s="1"/>
    </row>
    <row r="27" spans="1:9" x14ac:dyDescent="0.2">
      <c r="A27" t="s">
        <v>16</v>
      </c>
      <c r="B27" s="1">
        <v>1493.953125</v>
      </c>
      <c r="C27" s="1">
        <v>1420.8635864257801</v>
      </c>
      <c r="D27">
        <v>50765.4</v>
      </c>
      <c r="G27" s="1"/>
      <c r="H27" s="1"/>
      <c r="I27" s="1"/>
    </row>
    <row r="28" spans="1:9" x14ac:dyDescent="0.2">
      <c r="A28" t="s">
        <v>16</v>
      </c>
      <c r="B28" s="1">
        <v>1495.58142089843</v>
      </c>
      <c r="C28" s="1">
        <v>1422.43432617187</v>
      </c>
      <c r="D28">
        <v>50802.2</v>
      </c>
      <c r="G28" s="1"/>
      <c r="H28" s="1"/>
      <c r="I28" s="1"/>
    </row>
    <row r="29" spans="1:9" x14ac:dyDescent="0.2">
      <c r="A29" t="s">
        <v>16</v>
      </c>
      <c r="B29" s="1">
        <v>1493.5228881835901</v>
      </c>
      <c r="C29" s="1">
        <v>1420.47412109375</v>
      </c>
      <c r="D29">
        <v>50723.7</v>
      </c>
      <c r="G29" s="1"/>
      <c r="H29" s="1"/>
      <c r="I29" s="1"/>
    </row>
    <row r="30" spans="1:9" x14ac:dyDescent="0.2">
      <c r="A30" t="s">
        <v>16</v>
      </c>
      <c r="B30" s="1">
        <v>1494.22644042968</v>
      </c>
      <c r="C30" s="1">
        <v>1421.2282104492101</v>
      </c>
      <c r="D30">
        <v>50696.6</v>
      </c>
      <c r="G30" s="1"/>
      <c r="H30" s="1"/>
      <c r="I30" s="1"/>
    </row>
    <row r="31" spans="1:9" x14ac:dyDescent="0.2">
      <c r="A31" t="s">
        <v>17</v>
      </c>
      <c r="B31" s="1">
        <v>1825.4312133789001</v>
      </c>
      <c r="C31" s="1">
        <v>1627.4738159179601</v>
      </c>
      <c r="D31">
        <v>138244</v>
      </c>
      <c r="G31" s="1"/>
      <c r="H31" s="1"/>
      <c r="I31" s="1"/>
    </row>
    <row r="32" spans="1:9" x14ac:dyDescent="0.2">
      <c r="A32" t="s">
        <v>17</v>
      </c>
      <c r="B32" s="1">
        <v>1840.4348754882801</v>
      </c>
      <c r="C32" s="1">
        <v>1640.9891967773401</v>
      </c>
      <c r="D32">
        <v>138833</v>
      </c>
      <c r="G32" s="1"/>
      <c r="H32" s="1"/>
      <c r="I32" s="1"/>
    </row>
    <row r="33" spans="1:9" x14ac:dyDescent="0.2">
      <c r="A33" t="s">
        <v>17</v>
      </c>
      <c r="B33" s="1">
        <v>1845.05529785156</v>
      </c>
      <c r="C33" s="1">
        <v>1645.75280761718</v>
      </c>
      <c r="D33">
        <v>138871</v>
      </c>
      <c r="G33" s="1"/>
      <c r="H33" s="1"/>
      <c r="I33" s="1"/>
    </row>
    <row r="34" spans="1:9" x14ac:dyDescent="0.2">
      <c r="A34" t="s">
        <v>17</v>
      </c>
      <c r="B34" s="1">
        <v>1838.48413085937</v>
      </c>
      <c r="C34" s="1">
        <v>1639.2758178710901</v>
      </c>
      <c r="D34">
        <v>138739</v>
      </c>
      <c r="G34" s="1"/>
      <c r="H34" s="1"/>
      <c r="I34" s="1"/>
    </row>
    <row r="35" spans="1:9" x14ac:dyDescent="0.2">
      <c r="A35" t="s">
        <v>17</v>
      </c>
      <c r="B35" s="1">
        <v>1842.5643920898401</v>
      </c>
      <c r="C35" s="1">
        <v>1643.2640991210901</v>
      </c>
      <c r="D35">
        <v>138819</v>
      </c>
      <c r="G35" s="1"/>
      <c r="H35" s="1"/>
      <c r="I35" s="1"/>
    </row>
    <row r="36" spans="1:9" x14ac:dyDescent="0.2">
      <c r="A36" t="s">
        <v>17</v>
      </c>
      <c r="B36" s="1">
        <v>1857.2747192382801</v>
      </c>
      <c r="C36" s="1">
        <v>1656.54162597656</v>
      </c>
      <c r="D36">
        <v>140350</v>
      </c>
      <c r="G36" s="1"/>
      <c r="H36" s="1"/>
      <c r="I36" s="1"/>
    </row>
    <row r="37" spans="1:9" x14ac:dyDescent="0.2">
      <c r="A37" t="s">
        <v>17</v>
      </c>
      <c r="B37" s="1">
        <v>1835.1058959960901</v>
      </c>
      <c r="C37" s="1">
        <v>1635.92199707031</v>
      </c>
      <c r="D37">
        <v>138888</v>
      </c>
      <c r="G37" s="1"/>
      <c r="H37" s="1"/>
      <c r="I37" s="1"/>
    </row>
    <row r="38" spans="1:9" x14ac:dyDescent="0.2">
      <c r="A38" t="s">
        <v>17</v>
      </c>
      <c r="B38" s="1">
        <v>1835.96765136718</v>
      </c>
      <c r="C38" s="1">
        <v>1637.2163696289001</v>
      </c>
      <c r="D38">
        <v>138939</v>
      </c>
      <c r="G38" s="1"/>
      <c r="H38" s="1"/>
      <c r="I38" s="1"/>
    </row>
    <row r="39" spans="1:9" x14ac:dyDescent="0.2">
      <c r="A39" t="s">
        <v>17</v>
      </c>
      <c r="B39" s="1">
        <v>1839.0971069335901</v>
      </c>
      <c r="C39" s="1">
        <v>1639.3984985351501</v>
      </c>
      <c r="D39">
        <v>139654</v>
      </c>
      <c r="G39" s="1"/>
      <c r="H39" s="1"/>
      <c r="I39" s="1"/>
    </row>
    <row r="40" spans="1:9" x14ac:dyDescent="0.2">
      <c r="A40" t="s">
        <v>17</v>
      </c>
      <c r="B40" s="1">
        <v>1835.38232421875</v>
      </c>
      <c r="C40" s="1">
        <v>1636.45349121093</v>
      </c>
      <c r="D40">
        <v>138730</v>
      </c>
      <c r="G40" s="1"/>
      <c r="H40" s="1"/>
      <c r="I40" s="1"/>
    </row>
    <row r="41" spans="1:9" x14ac:dyDescent="0.2">
      <c r="A41" t="s">
        <v>13</v>
      </c>
      <c r="B41" s="1">
        <v>2881.255859375</v>
      </c>
      <c r="C41" s="1">
        <v>2735.251953125</v>
      </c>
      <c r="D41">
        <v>101786</v>
      </c>
      <c r="G41" s="1"/>
      <c r="H41" s="1"/>
      <c r="I41" s="1"/>
    </row>
    <row r="42" spans="1:9" x14ac:dyDescent="0.2">
      <c r="A42" t="s">
        <v>13</v>
      </c>
      <c r="B42" s="1">
        <v>2873.64965820312</v>
      </c>
      <c r="C42" s="1">
        <v>2727.7056884765602</v>
      </c>
      <c r="D42">
        <v>101571</v>
      </c>
      <c r="G42" s="1"/>
      <c r="H42" s="1"/>
      <c r="I42" s="1"/>
    </row>
    <row r="43" spans="1:9" x14ac:dyDescent="0.2">
      <c r="A43" t="s">
        <v>13</v>
      </c>
      <c r="B43" s="1">
        <v>2885.8778076171802</v>
      </c>
      <c r="C43" s="1">
        <v>2739.8504638671802</v>
      </c>
      <c r="D43">
        <v>101508</v>
      </c>
      <c r="G43" s="1"/>
      <c r="H43" s="1"/>
      <c r="I43" s="1"/>
    </row>
    <row r="44" spans="1:9" x14ac:dyDescent="0.2">
      <c r="A44" t="s">
        <v>13</v>
      </c>
      <c r="B44" s="1">
        <v>2879.4029541015602</v>
      </c>
      <c r="C44" s="1">
        <v>2733.3959350585901</v>
      </c>
      <c r="D44">
        <v>101442</v>
      </c>
      <c r="G44" s="1"/>
      <c r="H44" s="1"/>
      <c r="I44" s="1"/>
    </row>
    <row r="45" spans="1:9" x14ac:dyDescent="0.2">
      <c r="A45" t="s">
        <v>13</v>
      </c>
      <c r="B45" s="1">
        <v>2872.9852294921802</v>
      </c>
      <c r="C45" s="1">
        <v>2727.07275390625</v>
      </c>
      <c r="D45">
        <v>101353</v>
      </c>
      <c r="G45" s="1"/>
      <c r="H45" s="1"/>
      <c r="I45" s="1"/>
    </row>
    <row r="46" spans="1:9" x14ac:dyDescent="0.2">
      <c r="A46" t="s">
        <v>13</v>
      </c>
      <c r="B46" s="1">
        <v>2940.0839233398401</v>
      </c>
      <c r="C46" s="1">
        <v>2791.1004028320299</v>
      </c>
      <c r="D46">
        <v>103469</v>
      </c>
      <c r="G46" s="1"/>
      <c r="H46" s="1"/>
      <c r="I46" s="1"/>
    </row>
    <row r="47" spans="1:9" x14ac:dyDescent="0.2">
      <c r="A47" t="s">
        <v>13</v>
      </c>
      <c r="B47" s="1">
        <v>2881.3195190429601</v>
      </c>
      <c r="C47" s="1">
        <v>2735.18798828125</v>
      </c>
      <c r="D47">
        <v>101474</v>
      </c>
      <c r="G47" s="1"/>
      <c r="H47" s="1"/>
      <c r="I47" s="1"/>
    </row>
    <row r="48" spans="1:9" x14ac:dyDescent="0.2">
      <c r="A48" t="s">
        <v>13</v>
      </c>
      <c r="B48" s="1">
        <v>2902.5237426757799</v>
      </c>
      <c r="C48" s="1">
        <v>2755.6536865234302</v>
      </c>
      <c r="D48">
        <v>102000</v>
      </c>
      <c r="G48" s="1"/>
      <c r="H48" s="1"/>
      <c r="I48" s="1"/>
    </row>
    <row r="49" spans="1:9" x14ac:dyDescent="0.2">
      <c r="A49" t="s">
        <v>13</v>
      </c>
      <c r="B49" s="1">
        <v>2958.77734375</v>
      </c>
      <c r="C49" s="1">
        <v>2806.9214477538999</v>
      </c>
      <c r="D49">
        <v>105563</v>
      </c>
      <c r="G49" s="1"/>
      <c r="H49" s="1"/>
      <c r="I49" s="1"/>
    </row>
    <row r="50" spans="1:9" x14ac:dyDescent="0.2">
      <c r="A50" t="s">
        <v>13</v>
      </c>
      <c r="B50" s="1">
        <v>2881.3814086913999</v>
      </c>
      <c r="C50" s="1">
        <v>2735.4108276367101</v>
      </c>
      <c r="D50">
        <v>101406</v>
      </c>
      <c r="G50" s="1"/>
      <c r="H50" s="1"/>
      <c r="I50" s="1"/>
    </row>
    <row r="51" spans="1:9" x14ac:dyDescent="0.2">
      <c r="A51" t="s">
        <v>18</v>
      </c>
      <c r="B51" s="1">
        <v>397.79962158203102</v>
      </c>
      <c r="C51" s="1">
        <v>377.6640625</v>
      </c>
      <c r="D51">
        <v>13999.8</v>
      </c>
      <c r="G51" s="1"/>
      <c r="H51" s="1"/>
      <c r="I51" s="1"/>
    </row>
    <row r="52" spans="1:9" x14ac:dyDescent="0.2">
      <c r="A52" t="s">
        <v>18</v>
      </c>
      <c r="B52" s="1">
        <v>397.91534423828102</v>
      </c>
      <c r="C52" s="1">
        <v>377.781005859375</v>
      </c>
      <c r="D52">
        <v>13997</v>
      </c>
      <c r="G52" s="1"/>
      <c r="H52" s="1"/>
      <c r="I52" s="1"/>
    </row>
    <row r="53" spans="1:9" x14ac:dyDescent="0.2">
      <c r="A53" t="s">
        <v>18</v>
      </c>
      <c r="B53" s="1">
        <v>398.62255859375</v>
      </c>
      <c r="C53" s="1">
        <v>378.51361083984301</v>
      </c>
      <c r="D53">
        <v>13995.4</v>
      </c>
      <c r="G53" s="1"/>
      <c r="H53" s="1"/>
      <c r="I53" s="1"/>
    </row>
    <row r="54" spans="1:9" x14ac:dyDescent="0.2">
      <c r="A54" t="s">
        <v>18</v>
      </c>
      <c r="B54" s="1">
        <v>398.44201660156199</v>
      </c>
      <c r="C54" s="1">
        <v>378.280517578125</v>
      </c>
      <c r="D54">
        <v>14026.4</v>
      </c>
      <c r="G54" s="1"/>
      <c r="H54" s="1"/>
      <c r="I54" s="1"/>
    </row>
    <row r="55" spans="1:9" x14ac:dyDescent="0.2">
      <c r="A55" t="s">
        <v>18</v>
      </c>
      <c r="B55" s="1">
        <v>397.92840576171801</v>
      </c>
      <c r="C55" s="1">
        <v>377.81231689453102</v>
      </c>
      <c r="D55">
        <v>13999.2</v>
      </c>
      <c r="G55" s="1"/>
      <c r="H55" s="1"/>
      <c r="I55" s="1"/>
    </row>
    <row r="56" spans="1:9" x14ac:dyDescent="0.2">
      <c r="A56" t="s">
        <v>18</v>
      </c>
      <c r="B56" s="1">
        <v>398.01983642578102</v>
      </c>
      <c r="C56" s="1">
        <v>377.89520263671801</v>
      </c>
      <c r="D56">
        <v>14005</v>
      </c>
      <c r="G56" s="1"/>
      <c r="H56" s="1"/>
      <c r="I56" s="1"/>
    </row>
    <row r="57" spans="1:9" x14ac:dyDescent="0.2">
      <c r="A57" t="s">
        <v>18</v>
      </c>
      <c r="B57" s="1">
        <v>399.09893798828102</v>
      </c>
      <c r="C57" s="1">
        <v>378.97155761718699</v>
      </c>
      <c r="D57">
        <v>14014.7</v>
      </c>
      <c r="G57" s="1"/>
      <c r="H57" s="1"/>
      <c r="I57" s="1"/>
    </row>
    <row r="58" spans="1:9" x14ac:dyDescent="0.2">
      <c r="A58" t="s">
        <v>18</v>
      </c>
      <c r="B58" s="1">
        <v>402.68890380859301</v>
      </c>
      <c r="C58" s="1">
        <v>382.359130859375</v>
      </c>
      <c r="D58">
        <v>14127.4</v>
      </c>
      <c r="G58" s="1"/>
      <c r="H58" s="1"/>
      <c r="I58" s="1"/>
    </row>
    <row r="59" spans="1:9" x14ac:dyDescent="0.2">
      <c r="A59" t="s">
        <v>18</v>
      </c>
      <c r="B59" s="1">
        <v>400.252197265625</v>
      </c>
      <c r="C59" s="1">
        <v>380.12658691406199</v>
      </c>
      <c r="D59">
        <v>14013.6</v>
      </c>
      <c r="G59" s="1"/>
      <c r="H59" s="1"/>
      <c r="I59" s="1"/>
    </row>
    <row r="60" spans="1:9" x14ac:dyDescent="0.2">
      <c r="A60" t="s">
        <v>18</v>
      </c>
      <c r="B60" s="1">
        <v>398.80718994140602</v>
      </c>
      <c r="C60" s="1">
        <v>378.689453125</v>
      </c>
      <c r="D60">
        <v>13995</v>
      </c>
      <c r="G60" s="1"/>
      <c r="H60" s="1"/>
      <c r="I60" s="1"/>
    </row>
    <row r="61" spans="1:9" x14ac:dyDescent="0.2">
      <c r="A61" t="s">
        <v>19</v>
      </c>
      <c r="B61" s="1">
        <v>351.753173828125</v>
      </c>
      <c r="C61" s="1">
        <v>314.34808349609301</v>
      </c>
      <c r="D61">
        <v>26165.4</v>
      </c>
      <c r="G61" s="1"/>
      <c r="H61" s="1"/>
      <c r="I61" s="1"/>
    </row>
    <row r="62" spans="1:9" x14ac:dyDescent="0.2">
      <c r="A62" t="s">
        <v>19</v>
      </c>
      <c r="B62" s="1">
        <v>354.37396240234301</v>
      </c>
      <c r="C62" s="1">
        <v>317.01031494140602</v>
      </c>
      <c r="D62">
        <v>26077.8</v>
      </c>
      <c r="G62" s="1"/>
      <c r="H62" s="1"/>
      <c r="I62" s="1"/>
    </row>
    <row r="63" spans="1:9" x14ac:dyDescent="0.2">
      <c r="A63" t="s">
        <v>19</v>
      </c>
      <c r="B63" s="1">
        <v>353.474853515625</v>
      </c>
      <c r="C63" s="1">
        <v>316.67138671875</v>
      </c>
      <c r="D63">
        <v>25690.9</v>
      </c>
      <c r="G63" s="1"/>
      <c r="H63" s="1"/>
      <c r="I63" s="1"/>
    </row>
    <row r="64" spans="1:9" x14ac:dyDescent="0.2">
      <c r="A64" t="s">
        <v>19</v>
      </c>
      <c r="B64" s="1">
        <v>358.93951416015602</v>
      </c>
      <c r="C64" s="1">
        <v>321.640625</v>
      </c>
      <c r="D64">
        <v>26065.200000000001</v>
      </c>
      <c r="G64" s="1"/>
      <c r="H64" s="1"/>
      <c r="I64" s="1"/>
    </row>
    <row r="65" spans="1:9" x14ac:dyDescent="0.2">
      <c r="A65" t="s">
        <v>19</v>
      </c>
      <c r="B65" s="1">
        <v>358.131103515625</v>
      </c>
      <c r="C65" s="1">
        <v>320.70227050781199</v>
      </c>
      <c r="D65">
        <v>26147</v>
      </c>
      <c r="G65" s="1"/>
      <c r="H65" s="1"/>
      <c r="I65" s="1"/>
    </row>
    <row r="66" spans="1:9" x14ac:dyDescent="0.2">
      <c r="A66" t="s">
        <v>19</v>
      </c>
      <c r="B66" s="1">
        <v>360.2705078125</v>
      </c>
      <c r="C66" s="1">
        <v>322.94940185546801</v>
      </c>
      <c r="D66">
        <v>26057</v>
      </c>
      <c r="G66" s="1"/>
      <c r="H66" s="1"/>
      <c r="I66" s="1"/>
    </row>
    <row r="67" spans="1:9" x14ac:dyDescent="0.2">
      <c r="A67" t="s">
        <v>19</v>
      </c>
      <c r="B67" s="1">
        <v>360.81115722656199</v>
      </c>
      <c r="C67" s="1">
        <v>323.23529052734301</v>
      </c>
      <c r="D67">
        <v>26227.4</v>
      </c>
      <c r="G67" s="1"/>
      <c r="H67" s="1"/>
      <c r="I67" s="1"/>
    </row>
    <row r="68" spans="1:9" x14ac:dyDescent="0.2">
      <c r="A68" t="s">
        <v>19</v>
      </c>
      <c r="B68" s="1">
        <v>360.02703857421801</v>
      </c>
      <c r="C68" s="1">
        <v>322.49908447265602</v>
      </c>
      <c r="D68">
        <v>26118.1</v>
      </c>
      <c r="G68" s="1"/>
      <c r="H68" s="1"/>
      <c r="I68" s="1"/>
    </row>
    <row r="69" spans="1:9" x14ac:dyDescent="0.2">
      <c r="A69" t="s">
        <v>19</v>
      </c>
      <c r="B69" s="1">
        <v>362.24957275390602</v>
      </c>
      <c r="C69" s="1">
        <v>324.78240966796801</v>
      </c>
      <c r="D69">
        <v>26166.9</v>
      </c>
      <c r="G69" s="1"/>
      <c r="H69" s="1"/>
      <c r="I69" s="1"/>
    </row>
    <row r="70" spans="1:9" x14ac:dyDescent="0.2">
      <c r="A70" t="s">
        <v>19</v>
      </c>
      <c r="B70" s="1">
        <v>357.35290527343699</v>
      </c>
      <c r="C70" s="1">
        <v>320.16320800781199</v>
      </c>
      <c r="D70">
        <v>25866</v>
      </c>
      <c r="G70" s="1"/>
      <c r="H70" s="1"/>
      <c r="I70" s="1"/>
    </row>
    <row r="71" spans="1:9" x14ac:dyDescent="0.2">
      <c r="A71" t="s">
        <v>20</v>
      </c>
      <c r="B71" s="1">
        <v>801.16326904296795</v>
      </c>
      <c r="C71" s="1">
        <v>737.3310546875</v>
      </c>
      <c r="D71">
        <v>38301.5</v>
      </c>
      <c r="G71" s="1"/>
      <c r="H71" s="1"/>
      <c r="I71" s="1"/>
    </row>
    <row r="72" spans="1:9" x14ac:dyDescent="0.2">
      <c r="A72" t="s">
        <v>20</v>
      </c>
      <c r="B72" s="1">
        <v>797.04888916015602</v>
      </c>
      <c r="C72" s="1">
        <v>733.46374511718705</v>
      </c>
      <c r="D72">
        <v>38056.5</v>
      </c>
      <c r="G72" s="1"/>
      <c r="H72" s="1"/>
      <c r="I72" s="1"/>
    </row>
    <row r="73" spans="1:9" x14ac:dyDescent="0.2">
      <c r="A73" t="s">
        <v>20</v>
      </c>
      <c r="B73" s="1">
        <v>796.31463623046795</v>
      </c>
      <c r="C73" s="1">
        <v>732.88958740234295</v>
      </c>
      <c r="D73">
        <v>37958.199999999997</v>
      </c>
      <c r="G73" s="1"/>
      <c r="H73" s="1"/>
      <c r="I73" s="1"/>
    </row>
    <row r="74" spans="1:9" x14ac:dyDescent="0.2">
      <c r="A74" t="s">
        <v>20</v>
      </c>
      <c r="B74" s="1">
        <v>796.15643310546795</v>
      </c>
      <c r="C74" s="1">
        <v>732.74407958984295</v>
      </c>
      <c r="D74">
        <v>37949.5</v>
      </c>
      <c r="G74" s="1"/>
      <c r="H74" s="1"/>
      <c r="I74" s="1"/>
    </row>
    <row r="75" spans="1:9" x14ac:dyDescent="0.2">
      <c r="A75" t="s">
        <v>20</v>
      </c>
      <c r="B75" s="1">
        <v>804.67889404296795</v>
      </c>
      <c r="C75" s="1">
        <v>740.48333740234295</v>
      </c>
      <c r="D75">
        <v>38525.800000000003</v>
      </c>
      <c r="G75" s="1"/>
      <c r="H75" s="1"/>
      <c r="I75" s="1"/>
    </row>
    <row r="76" spans="1:9" x14ac:dyDescent="0.2">
      <c r="A76" t="s">
        <v>20</v>
      </c>
      <c r="B76" s="1">
        <v>799.82214355468705</v>
      </c>
      <c r="C76" s="1">
        <v>736.26867675781205</v>
      </c>
      <c r="D76">
        <v>38067</v>
      </c>
      <c r="G76" s="1"/>
      <c r="H76" s="1"/>
      <c r="I76" s="1"/>
    </row>
    <row r="77" spans="1:9" x14ac:dyDescent="0.2">
      <c r="A77" t="s">
        <v>20</v>
      </c>
      <c r="B77" s="1">
        <v>797.42755126953102</v>
      </c>
      <c r="C77" s="1">
        <v>733.87774658203102</v>
      </c>
      <c r="D77">
        <v>38056.300000000003</v>
      </c>
      <c r="G77" s="1"/>
      <c r="H77" s="1"/>
      <c r="I77" s="1"/>
    </row>
    <row r="78" spans="1:9" x14ac:dyDescent="0.2">
      <c r="A78" t="s">
        <v>20</v>
      </c>
      <c r="B78" s="1">
        <v>797.63128662109295</v>
      </c>
      <c r="C78" s="1">
        <v>734.24957275390602</v>
      </c>
      <c r="D78">
        <v>37998.800000000003</v>
      </c>
      <c r="G78" s="1"/>
      <c r="H78" s="1"/>
      <c r="I78" s="1"/>
    </row>
    <row r="79" spans="1:9" x14ac:dyDescent="0.2">
      <c r="A79" t="s">
        <v>20</v>
      </c>
      <c r="B79" s="1">
        <v>797.93792724609295</v>
      </c>
      <c r="C79" s="1">
        <v>734.381103515625</v>
      </c>
      <c r="D79">
        <v>38066.400000000001</v>
      </c>
      <c r="G79" s="1"/>
      <c r="H79" s="1"/>
      <c r="I79" s="1"/>
    </row>
    <row r="80" spans="1:9" x14ac:dyDescent="0.2">
      <c r="A80" t="s">
        <v>20</v>
      </c>
      <c r="B80" s="1">
        <v>798.961669921875</v>
      </c>
      <c r="C80" s="1">
        <v>735.46417236328102</v>
      </c>
      <c r="D80">
        <v>38035.5</v>
      </c>
      <c r="G80" s="1"/>
      <c r="H80" s="1"/>
      <c r="I80" s="1"/>
    </row>
    <row r="81" spans="1:9" x14ac:dyDescent="0.2">
      <c r="A81" t="s">
        <v>21</v>
      </c>
      <c r="B81" s="1">
        <v>31.241455078125</v>
      </c>
      <c r="C81" s="1">
        <v>27.7225341796875</v>
      </c>
      <c r="D81">
        <v>2215.6</v>
      </c>
      <c r="G81" s="1"/>
      <c r="H81" s="1"/>
      <c r="I81" s="1"/>
    </row>
    <row r="82" spans="1:9" x14ac:dyDescent="0.2">
      <c r="A82" t="s">
        <v>21</v>
      </c>
      <c r="B82" s="1">
        <v>30.344482421875</v>
      </c>
      <c r="C82" s="1">
        <v>27.3387451171875</v>
      </c>
      <c r="D82">
        <v>1859.09</v>
      </c>
      <c r="G82" s="1"/>
      <c r="H82" s="1"/>
      <c r="I82" s="1"/>
    </row>
    <row r="83" spans="1:9" x14ac:dyDescent="0.2">
      <c r="A83" t="s">
        <v>21</v>
      </c>
      <c r="B83" s="1">
        <v>30.4583740234375</v>
      </c>
      <c r="C83" s="1">
        <v>27.4367065429687</v>
      </c>
      <c r="D83">
        <v>1865.63</v>
      </c>
      <c r="G83" s="1"/>
      <c r="H83" s="1"/>
      <c r="I83" s="1"/>
    </row>
    <row r="84" spans="1:9" x14ac:dyDescent="0.2">
      <c r="A84" t="s">
        <v>21</v>
      </c>
      <c r="B84" s="1">
        <v>30.4945068359375</v>
      </c>
      <c r="C84" s="1">
        <v>27.4837646484375</v>
      </c>
      <c r="D84">
        <v>1858.96</v>
      </c>
      <c r="G84" s="1"/>
      <c r="H84" s="1"/>
      <c r="I84" s="1"/>
    </row>
    <row r="85" spans="1:9" x14ac:dyDescent="0.2">
      <c r="A85" t="s">
        <v>21</v>
      </c>
      <c r="B85" s="1">
        <v>30.1414184570312</v>
      </c>
      <c r="C85" s="1">
        <v>27.1674194335937</v>
      </c>
      <c r="D85">
        <v>1850.93</v>
      </c>
      <c r="G85" s="1"/>
      <c r="H85" s="1"/>
      <c r="I85" s="1"/>
    </row>
    <row r="86" spans="1:9" x14ac:dyDescent="0.2">
      <c r="A86" t="s">
        <v>21</v>
      </c>
      <c r="B86" s="1">
        <v>30.3173217773437</v>
      </c>
      <c r="C86" s="1">
        <v>27.320556640625</v>
      </c>
      <c r="D86">
        <v>1854.93</v>
      </c>
      <c r="G86" s="1"/>
      <c r="H86" s="1"/>
      <c r="I86" s="1"/>
    </row>
    <row r="87" spans="1:9" x14ac:dyDescent="0.2">
      <c r="A87" t="s">
        <v>21</v>
      </c>
      <c r="B87" s="1">
        <v>30.2225952148437</v>
      </c>
      <c r="C87" s="1">
        <v>27.2078247070312</v>
      </c>
      <c r="D87">
        <v>1860.61</v>
      </c>
      <c r="G87" s="1"/>
      <c r="H87" s="1"/>
      <c r="I87" s="1"/>
    </row>
    <row r="88" spans="1:9" x14ac:dyDescent="0.2">
      <c r="A88" t="s">
        <v>21</v>
      </c>
      <c r="B88" s="1">
        <v>31.0888061523437</v>
      </c>
      <c r="C88" s="1">
        <v>28.0415649414062</v>
      </c>
      <c r="D88">
        <v>1903.52</v>
      </c>
      <c r="G88" s="1"/>
      <c r="H88" s="1"/>
      <c r="I88" s="1"/>
    </row>
    <row r="89" spans="1:9" x14ac:dyDescent="0.2">
      <c r="A89" t="s">
        <v>21</v>
      </c>
      <c r="B89" s="1">
        <v>30.94970703125</v>
      </c>
      <c r="C89" s="1">
        <v>27.8896484375</v>
      </c>
      <c r="D89">
        <v>1896.83</v>
      </c>
      <c r="G89" s="1"/>
      <c r="H89" s="1"/>
      <c r="I89" s="1"/>
    </row>
    <row r="90" spans="1:9" x14ac:dyDescent="0.2">
      <c r="A90" t="s">
        <v>21</v>
      </c>
      <c r="B90" s="1">
        <v>31.0441284179687</v>
      </c>
      <c r="C90" s="1">
        <v>27.9962768554687</v>
      </c>
      <c r="D90">
        <v>1898.35</v>
      </c>
      <c r="G90" s="1"/>
      <c r="H90" s="1"/>
      <c r="I90" s="1"/>
    </row>
    <row r="91" spans="1:9" x14ac:dyDescent="0.2">
      <c r="A91" t="s">
        <v>22</v>
      </c>
      <c r="B91" s="1">
        <v>31.6135864257812</v>
      </c>
      <c r="C91" s="1">
        <v>28.7818603515625</v>
      </c>
      <c r="D91">
        <v>1882.17</v>
      </c>
      <c r="G91" s="1"/>
      <c r="H91" s="1"/>
      <c r="I91" s="1"/>
    </row>
    <row r="92" spans="1:9" x14ac:dyDescent="0.2">
      <c r="A92" t="s">
        <v>22</v>
      </c>
      <c r="B92" s="1">
        <v>31.7968139648437</v>
      </c>
      <c r="C92" s="1">
        <v>28.9786987304687</v>
      </c>
      <c r="D92">
        <v>1880.02</v>
      </c>
      <c r="G92" s="1"/>
      <c r="H92" s="1"/>
      <c r="I92" s="1"/>
    </row>
    <row r="93" spans="1:9" x14ac:dyDescent="0.2">
      <c r="A93" t="s">
        <v>22</v>
      </c>
      <c r="B93" s="1">
        <v>31.5783081054687</v>
      </c>
      <c r="C93" s="1">
        <v>28.7771606445312</v>
      </c>
      <c r="D93">
        <v>1859.48</v>
      </c>
      <c r="G93" s="1"/>
      <c r="H93" s="1"/>
      <c r="I93" s="1"/>
    </row>
    <row r="94" spans="1:9" x14ac:dyDescent="0.2">
      <c r="A94" t="s">
        <v>22</v>
      </c>
      <c r="B94" s="1">
        <v>31.719970703125</v>
      </c>
      <c r="C94" s="1">
        <v>28.9322509765625</v>
      </c>
      <c r="D94">
        <v>1858.39</v>
      </c>
      <c r="G94" s="1"/>
      <c r="H94" s="1"/>
      <c r="I94" s="1"/>
    </row>
    <row r="95" spans="1:9" x14ac:dyDescent="0.2">
      <c r="A95" t="s">
        <v>22</v>
      </c>
      <c r="B95" s="1">
        <v>31.4766845703125</v>
      </c>
      <c r="C95" s="1">
        <v>28.69482421875</v>
      </c>
      <c r="D95">
        <v>1847.81</v>
      </c>
      <c r="G95" s="1"/>
      <c r="H95" s="1"/>
      <c r="I95" s="1"/>
    </row>
    <row r="96" spans="1:9" x14ac:dyDescent="0.2">
      <c r="A96" t="s">
        <v>22</v>
      </c>
      <c r="B96" s="1">
        <v>31.3899536132812</v>
      </c>
      <c r="C96" s="1">
        <v>28.6104736328125</v>
      </c>
      <c r="D96">
        <v>1844.82</v>
      </c>
      <c r="G96" s="1"/>
      <c r="H96" s="1"/>
      <c r="I96" s="1"/>
    </row>
    <row r="97" spans="1:9" x14ac:dyDescent="0.2">
      <c r="A97" t="s">
        <v>22</v>
      </c>
      <c r="B97" s="1">
        <v>31.4277954101562</v>
      </c>
      <c r="C97" s="1">
        <v>28.6448364257812</v>
      </c>
      <c r="D97">
        <v>1854.73</v>
      </c>
      <c r="G97" s="1"/>
      <c r="H97" s="1"/>
      <c r="I97" s="1"/>
    </row>
    <row r="98" spans="1:9" x14ac:dyDescent="0.2">
      <c r="A98" t="s">
        <v>22</v>
      </c>
      <c r="B98" s="1">
        <v>31.4016723632812</v>
      </c>
      <c r="C98" s="1">
        <v>28.6253051757812</v>
      </c>
      <c r="D98">
        <v>1854.46</v>
      </c>
      <c r="G98" s="1"/>
      <c r="H98" s="1"/>
      <c r="I98" s="1"/>
    </row>
    <row r="99" spans="1:9" x14ac:dyDescent="0.2">
      <c r="A99" t="s">
        <v>22</v>
      </c>
      <c r="B99" s="1">
        <v>31.5941162109375</v>
      </c>
      <c r="C99" s="1">
        <v>28.810302734375</v>
      </c>
      <c r="D99">
        <v>1859.86</v>
      </c>
      <c r="G99" s="1"/>
      <c r="H99" s="1"/>
      <c r="I99" s="1"/>
    </row>
    <row r="100" spans="1:9" x14ac:dyDescent="0.2">
      <c r="A100" t="s">
        <v>22</v>
      </c>
      <c r="B100" s="1">
        <v>31.6561889648437</v>
      </c>
      <c r="C100" s="1">
        <v>28.8485717773437</v>
      </c>
      <c r="D100">
        <v>1865.07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F146-8BF3-9240-BB44-8E7E14378571}">
  <dimension ref="A1:I100"/>
  <sheetViews>
    <sheetView workbookViewId="0">
      <selection activeCell="F23" sqref="F23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14</v>
      </c>
      <c r="B1" s="1">
        <v>1094.90637207031</v>
      </c>
      <c r="C1" s="1">
        <v>1026.4701538085901</v>
      </c>
      <c r="D1">
        <v>41318.199999999997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14</v>
      </c>
      <c r="B2" s="1">
        <v>1100.02294921875</v>
      </c>
      <c r="C2" s="1">
        <v>1032.2713012695301</v>
      </c>
      <c r="D2">
        <v>40945.4</v>
      </c>
      <c r="F2" t="str">
        <f>TRIM(A1)</f>
        <v>k-nucleotide</v>
      </c>
      <c r="G2" s="1">
        <f>(SUM(B1:B10)-SMALL(B1:B10,1)-LARGE(B1:B10,1))/8</f>
        <v>1103.5582504272425</v>
      </c>
      <c r="H2" s="1">
        <f t="shared" ref="H2:I2" si="0">(SUM(C1:C10)-SMALL(C1:C10,1)-LARGE(C1:C10,1))/8</f>
        <v>1035.2075195312464</v>
      </c>
      <c r="I2" s="1">
        <f t="shared" si="0"/>
        <v>41269.312499999993</v>
      </c>
    </row>
    <row r="3" spans="1:9" x14ac:dyDescent="0.2">
      <c r="A3" t="s">
        <v>14</v>
      </c>
      <c r="B3" s="1">
        <v>1103.5343627929601</v>
      </c>
      <c r="C3" s="1">
        <v>1035.6801147460901</v>
      </c>
      <c r="D3">
        <v>40978.199999999997</v>
      </c>
      <c r="F3" t="str">
        <f>TRIM(A11)</f>
        <v>pidigits</v>
      </c>
      <c r="G3" s="1">
        <f>(SUM(B11:B20)-SMALL(B11:B20,1)-LARGE(B11:B20,1))/8</f>
        <v>0.79164886474609375</v>
      </c>
      <c r="H3" s="1">
        <f t="shared" ref="H3:I3" si="1">(SUM(C11:C20)-SMALL(C11:C20,1)-LARGE(C11:C20,1))/8</f>
        <v>0.6953125</v>
      </c>
      <c r="I3" s="1">
        <f t="shared" si="1"/>
        <v>64.458124999999981</v>
      </c>
    </row>
    <row r="4" spans="1:9" x14ac:dyDescent="0.2">
      <c r="A4" t="s">
        <v>14</v>
      </c>
      <c r="B4" s="1">
        <v>1100.8932495117101</v>
      </c>
      <c r="C4" s="1">
        <v>1033.0072631835901</v>
      </c>
      <c r="D4">
        <v>41067.4</v>
      </c>
      <c r="F4" t="str">
        <f>TRIM(A21)</f>
        <v>mandelbrot</v>
      </c>
      <c r="G4" s="1">
        <f>(SUM(B21:B30)-SMALL(B21:B30,1)-LARGE(B21:B30,1))/8</f>
        <v>5076.0305252075159</v>
      </c>
      <c r="H4" s="1">
        <f t="shared" ref="H4:I4" si="2">(SUM(C21:C30)-SMALL(C21:C30,1)-LARGE(C21:C30,1))/8</f>
        <v>4840.5346145629865</v>
      </c>
      <c r="I4" s="1">
        <f t="shared" si="2"/>
        <v>168487.625</v>
      </c>
    </row>
    <row r="5" spans="1:9" x14ac:dyDescent="0.2">
      <c r="A5" t="s">
        <v>14</v>
      </c>
      <c r="B5" s="1">
        <v>1082.01354980468</v>
      </c>
      <c r="C5" s="1">
        <v>1013.94989013671</v>
      </c>
      <c r="D5">
        <v>41297.800000000003</v>
      </c>
      <c r="F5" t="str">
        <f>TRIM(A31)</f>
        <v>binary-trees</v>
      </c>
      <c r="G5" s="1">
        <f>(SUM(B31:B40)-SMALL(B31:B40,1)-LARGE(B31:B40,1))/8</f>
        <v>1208.2501831054649</v>
      </c>
      <c r="H5" s="1">
        <f t="shared" ref="H5:I5" si="3">(SUM(C31:C40)-SMALL(C31:C40,1)-LARGE(C31:C40,1))/8</f>
        <v>1130.0106048583925</v>
      </c>
      <c r="I5" s="1">
        <f t="shared" si="3"/>
        <v>47290.974999999999</v>
      </c>
    </row>
    <row r="6" spans="1:9" x14ac:dyDescent="0.2">
      <c r="A6" t="s">
        <v>14</v>
      </c>
      <c r="B6" s="1">
        <v>1105.59289550781</v>
      </c>
      <c r="C6" s="1">
        <v>1037.3832397460901</v>
      </c>
      <c r="D6">
        <v>41163.699999999997</v>
      </c>
      <c r="F6" t="str">
        <f>TRIM(A41)</f>
        <v>fannkuch-redux</v>
      </c>
      <c r="G6" s="1">
        <f>(SUM(B41:B50)-SMALL(B41:B50,1)-LARGE(B41:B50,1))/8</f>
        <v>8442.4749526977503</v>
      </c>
      <c r="H6" s="1">
        <f t="shared" ref="H6:I6" si="4">(SUM(C41:C50)-SMALL(C41:C50,1)-LARGE(C41:C50,1))/8</f>
        <v>8008.4883422851508</v>
      </c>
      <c r="I6" s="1">
        <f t="shared" si="4"/>
        <v>303230</v>
      </c>
    </row>
    <row r="7" spans="1:9" x14ac:dyDescent="0.2">
      <c r="A7" t="s">
        <v>14</v>
      </c>
      <c r="B7" s="1">
        <v>1104.40344238281</v>
      </c>
      <c r="C7" s="1">
        <v>1035.3262329101501</v>
      </c>
      <c r="D7">
        <v>41827.800000000003</v>
      </c>
      <c r="F7" t="str">
        <f>TRIM(A51)</f>
        <v>fasta</v>
      </c>
      <c r="G7" s="1">
        <f>(SUM(B51:B60)-SMALL(B51:B60,1)-LARGE(B51:B60,1))/8</f>
        <v>981.19366455078102</v>
      </c>
      <c r="H7" s="1">
        <f t="shared" ref="H7:I7" si="5">(SUM(C51:C60)-SMALL(C51:C60,1)-LARGE(C51:C60,1))/8</f>
        <v>877.28426361083939</v>
      </c>
      <c r="I7" s="1">
        <f t="shared" si="5"/>
        <v>71577.312500000015</v>
      </c>
    </row>
    <row r="8" spans="1:9" x14ac:dyDescent="0.2">
      <c r="A8" t="s">
        <v>14</v>
      </c>
      <c r="B8" s="1">
        <v>1103.9442749023401</v>
      </c>
      <c r="C8" s="1">
        <v>1035.5637817382801</v>
      </c>
      <c r="D8">
        <v>41322.1</v>
      </c>
      <c r="F8" t="str">
        <f>TRIM(A61)</f>
        <v>n-body</v>
      </c>
      <c r="G8" s="1">
        <f>(SUM(B61:B70)-SMALL(B61:B70,1)-LARGE(B61:B70,1))/8</f>
        <v>6735.6936187744086</v>
      </c>
      <c r="H8" s="1">
        <f t="shared" ref="H8:I8" si="6">(SUM(C61:C70)-SMALL(C61:C70,1)-LARGE(C61:C70,1))/8</f>
        <v>6029.4840469360297</v>
      </c>
      <c r="I8" s="1">
        <f t="shared" si="6"/>
        <v>494372.75</v>
      </c>
    </row>
    <row r="9" spans="1:9" x14ac:dyDescent="0.2">
      <c r="A9" t="s">
        <v>14</v>
      </c>
      <c r="B9" s="1">
        <v>1124.5491333007801</v>
      </c>
      <c r="C9" s="1">
        <v>1056.4328002929601</v>
      </c>
      <c r="D9">
        <v>41179.300000000003</v>
      </c>
      <c r="F9" s="4" t="str">
        <f>TRIM(A71)</f>
        <v>regex-redux</v>
      </c>
      <c r="G9" s="1">
        <f>(SUM(B71:B80)-SMALL(B71:B80,1)-LARGE(B71:B80,1))/8</f>
        <v>148.35158538818314</v>
      </c>
      <c r="H9" s="1">
        <f t="shared" ref="H9:I9" si="7">(SUM(C71:C80)-SMALL(C71:C80,1)-LARGE(C71:C80,1))/8</f>
        <v>136.14076232910125</v>
      </c>
      <c r="I9" s="1">
        <f t="shared" si="7"/>
        <v>8177.5962500000005</v>
      </c>
    </row>
    <row r="10" spans="1:9" x14ac:dyDescent="0.2">
      <c r="A10" t="s">
        <v>14</v>
      </c>
      <c r="B10" s="1">
        <v>1115.16845703125</v>
      </c>
      <c r="C10" s="1">
        <v>1045.9580688476501</v>
      </c>
      <c r="D10">
        <v>41906.5</v>
      </c>
      <c r="F10" t="str">
        <f>TRIM(A81)</f>
        <v>reverse-complement</v>
      </c>
      <c r="G10" s="1">
        <f>(SUM(B81:B90)-SMALL(B81:B90,1)-LARGE(B81:B90,1))/8</f>
        <v>308.25428771972634</v>
      </c>
      <c r="H10" s="1">
        <f t="shared" ref="H10:I10" si="8">(SUM(C81:C90)-SMALL(C81:C90,1)-LARGE(C81:C90,1))/8</f>
        <v>279.57801818847628</v>
      </c>
      <c r="I10" s="1">
        <f t="shared" si="8"/>
        <v>19706.712500000001</v>
      </c>
    </row>
    <row r="11" spans="1:9" x14ac:dyDescent="0.2">
      <c r="A11" t="s">
        <v>15</v>
      </c>
      <c r="B11" s="1">
        <v>2.22674560546875</v>
      </c>
      <c r="C11" s="1">
        <v>1.28436279296875</v>
      </c>
      <c r="D11">
        <v>649.80200000000002</v>
      </c>
      <c r="F11" t="str">
        <f>TRIM(A91)</f>
        <v>spectral-norm</v>
      </c>
      <c r="G11" s="1">
        <f>(SUM(B91:B100)-SMALL(B91:B100,1)-LARGE(B91:B100,1))/8</f>
        <v>3244.0745773315393</v>
      </c>
      <c r="H11" s="1">
        <f t="shared" ref="H11:I11" si="9">(SUM(C91:C100)-SMALL(C91:C100,1)-LARGE(C91:C100,1))/8</f>
        <v>3092.5035934448206</v>
      </c>
      <c r="I11" s="1">
        <f t="shared" si="9"/>
        <v>105194.25</v>
      </c>
    </row>
    <row r="12" spans="1:9" x14ac:dyDescent="0.2">
      <c r="A12" t="s">
        <v>15</v>
      </c>
      <c r="B12" s="1">
        <v>0.8062744140625</v>
      </c>
      <c r="C12" s="1">
        <v>0.70770263671875</v>
      </c>
      <c r="D12">
        <v>64.138000000000005</v>
      </c>
      <c r="G12" s="1"/>
      <c r="H12" s="1"/>
      <c r="I12" s="1"/>
    </row>
    <row r="13" spans="1:9" x14ac:dyDescent="0.2">
      <c r="A13" t="s">
        <v>15</v>
      </c>
      <c r="B13" s="1">
        <v>0.805419921875</v>
      </c>
      <c r="C13" s="1">
        <v>0.7047119140625</v>
      </c>
      <c r="D13">
        <v>64.551000000000002</v>
      </c>
      <c r="G13" s="1"/>
      <c r="H13" s="1"/>
      <c r="I13" s="1"/>
    </row>
    <row r="14" spans="1:9" x14ac:dyDescent="0.2">
      <c r="A14" t="s">
        <v>15</v>
      </c>
      <c r="B14" s="1">
        <v>0.774658203125</v>
      </c>
      <c r="C14" s="1">
        <v>0.67974853515625</v>
      </c>
      <c r="D14">
        <v>65.111999999999995</v>
      </c>
      <c r="G14" s="1"/>
      <c r="H14" s="1"/>
      <c r="I14" s="1"/>
    </row>
    <row r="15" spans="1:9" x14ac:dyDescent="0.2">
      <c r="A15" t="s">
        <v>15</v>
      </c>
      <c r="B15" s="1">
        <v>0.763427734375</v>
      </c>
      <c r="C15" s="1">
        <v>0.66943359375</v>
      </c>
      <c r="D15">
        <v>65.281999999999996</v>
      </c>
      <c r="G15" s="1"/>
      <c r="H15" s="1"/>
      <c r="I15" s="1"/>
    </row>
    <row r="16" spans="1:9" x14ac:dyDescent="0.2">
      <c r="A16" t="s">
        <v>15</v>
      </c>
      <c r="B16" s="1">
        <v>0.789794921875</v>
      </c>
      <c r="C16" s="1">
        <v>0.6939697265625</v>
      </c>
      <c r="D16">
        <v>63.819000000000003</v>
      </c>
      <c r="G16" s="1"/>
      <c r="H16" s="1"/>
      <c r="I16" s="1"/>
    </row>
    <row r="17" spans="1:9" x14ac:dyDescent="0.2">
      <c r="A17" t="s">
        <v>15</v>
      </c>
      <c r="B17" s="1">
        <v>0.79571533203125</v>
      </c>
      <c r="C17" s="1">
        <v>0.7039794921875</v>
      </c>
      <c r="D17">
        <v>63.015999999999998</v>
      </c>
      <c r="G17" s="1"/>
      <c r="H17" s="1"/>
      <c r="I17" s="1"/>
    </row>
    <row r="18" spans="1:9" x14ac:dyDescent="0.2">
      <c r="A18" t="s">
        <v>15</v>
      </c>
      <c r="B18" s="1">
        <v>0.79571533203125</v>
      </c>
      <c r="C18" s="1">
        <v>0.7003173828125</v>
      </c>
      <c r="D18">
        <v>64.09</v>
      </c>
      <c r="G18" s="1"/>
      <c r="H18" s="1"/>
      <c r="I18" s="1"/>
    </row>
    <row r="19" spans="1:9" x14ac:dyDescent="0.2">
      <c r="A19" t="s">
        <v>15</v>
      </c>
      <c r="B19" s="1">
        <v>0.7763671875</v>
      </c>
      <c r="C19" s="1">
        <v>0.67620849609375</v>
      </c>
      <c r="D19">
        <v>64.543999999999997</v>
      </c>
      <c r="G19" s="1"/>
      <c r="H19" s="1"/>
      <c r="I19" s="1"/>
    </row>
    <row r="20" spans="1:9" x14ac:dyDescent="0.2">
      <c r="A20" t="s">
        <v>15</v>
      </c>
      <c r="B20" s="1">
        <v>0.78924560546875</v>
      </c>
      <c r="C20" s="1">
        <v>0.69586181640625</v>
      </c>
      <c r="D20">
        <v>64.129000000000005</v>
      </c>
      <c r="G20" s="1"/>
      <c r="H20" s="1"/>
      <c r="I20" s="1"/>
    </row>
    <row r="21" spans="1:9" x14ac:dyDescent="0.2">
      <c r="A21" t="s">
        <v>16</v>
      </c>
      <c r="B21" s="1">
        <v>5110.2621459960901</v>
      </c>
      <c r="C21" s="1">
        <v>4867.3633422851499</v>
      </c>
      <c r="D21">
        <v>168767</v>
      </c>
      <c r="G21" s="1"/>
      <c r="H21" s="1"/>
      <c r="I21" s="1"/>
    </row>
    <row r="22" spans="1:9" x14ac:dyDescent="0.2">
      <c r="A22" t="s">
        <v>16</v>
      </c>
      <c r="B22" s="1">
        <v>5085.9774780273401</v>
      </c>
      <c r="C22" s="1">
        <v>4842.9864501953098</v>
      </c>
      <c r="D22">
        <v>168822</v>
      </c>
      <c r="G22" s="1"/>
      <c r="H22" s="1"/>
      <c r="I22" s="1"/>
    </row>
    <row r="23" spans="1:9" x14ac:dyDescent="0.2">
      <c r="A23" t="s">
        <v>16</v>
      </c>
      <c r="B23" s="1">
        <v>5047.2407836913999</v>
      </c>
      <c r="C23" s="1">
        <v>4806.1021118163999</v>
      </c>
      <c r="D23">
        <v>167538</v>
      </c>
      <c r="G23" s="1"/>
      <c r="H23" s="1"/>
      <c r="I23" s="1"/>
    </row>
    <row r="24" spans="1:9" x14ac:dyDescent="0.2">
      <c r="A24" t="s">
        <v>16</v>
      </c>
      <c r="B24" s="1">
        <v>5078.4678955078098</v>
      </c>
      <c r="C24" s="1">
        <v>4836.2224121093705</v>
      </c>
      <c r="D24">
        <v>168337</v>
      </c>
      <c r="G24" s="1"/>
      <c r="H24" s="1"/>
      <c r="I24" s="1"/>
    </row>
    <row r="25" spans="1:9" x14ac:dyDescent="0.2">
      <c r="A25" t="s">
        <v>16</v>
      </c>
      <c r="B25" s="1">
        <v>5079.6459350585901</v>
      </c>
      <c r="C25" s="1">
        <v>4837.3978881835901</v>
      </c>
      <c r="D25">
        <v>168317</v>
      </c>
      <c r="G25" s="1"/>
      <c r="H25" s="1"/>
      <c r="I25" s="1"/>
    </row>
    <row r="26" spans="1:9" x14ac:dyDescent="0.2">
      <c r="A26" t="s">
        <v>16</v>
      </c>
      <c r="B26" s="1">
        <v>-257039.98132324201</v>
      </c>
      <c r="C26" s="1">
        <v>4860.4896850585901</v>
      </c>
      <c r="D26">
        <v>169253</v>
      </c>
      <c r="G26" s="1"/>
      <c r="H26" s="1"/>
      <c r="I26" s="1"/>
    </row>
    <row r="27" spans="1:9" x14ac:dyDescent="0.2">
      <c r="A27" t="s">
        <v>16</v>
      </c>
      <c r="B27" s="1">
        <v>5107.3067016601499</v>
      </c>
      <c r="C27" s="1">
        <v>4863.8110961913999</v>
      </c>
      <c r="D27">
        <v>169120</v>
      </c>
      <c r="G27" s="1"/>
      <c r="H27" s="1"/>
      <c r="I27" s="1"/>
    </row>
    <row r="28" spans="1:9" x14ac:dyDescent="0.2">
      <c r="A28" t="s">
        <v>16</v>
      </c>
      <c r="B28" s="1">
        <v>5055.6286010742097</v>
      </c>
      <c r="C28" s="1">
        <v>4813.8528442382803</v>
      </c>
      <c r="D28">
        <v>167986</v>
      </c>
      <c r="G28" s="1"/>
      <c r="H28" s="1"/>
      <c r="I28" s="1"/>
    </row>
    <row r="29" spans="1:9" x14ac:dyDescent="0.2">
      <c r="A29" t="s">
        <v>16</v>
      </c>
      <c r="B29" s="1">
        <v>5082.4140625</v>
      </c>
      <c r="C29" s="1">
        <v>4840.10205078125</v>
      </c>
      <c r="D29">
        <v>168303</v>
      </c>
      <c r="G29" s="1"/>
      <c r="H29" s="1"/>
      <c r="I29" s="1"/>
    </row>
    <row r="30" spans="1:9" x14ac:dyDescent="0.2">
      <c r="A30" t="s">
        <v>16</v>
      </c>
      <c r="B30" s="1">
        <v>5071.5627441406205</v>
      </c>
      <c r="C30" s="1">
        <v>4829.4144897460901</v>
      </c>
      <c r="D30">
        <v>168249</v>
      </c>
      <c r="G30" s="1"/>
      <c r="H30" s="1"/>
      <c r="I30" s="1"/>
    </row>
    <row r="31" spans="1:9" x14ac:dyDescent="0.2">
      <c r="A31" t="s">
        <v>20</v>
      </c>
      <c r="B31" s="1">
        <v>1216.3524780273401</v>
      </c>
      <c r="C31" s="1">
        <v>1136.4113159179601</v>
      </c>
      <c r="D31">
        <v>47730</v>
      </c>
      <c r="G31" s="1"/>
      <c r="H31" s="1"/>
      <c r="I31" s="1"/>
    </row>
    <row r="32" spans="1:9" x14ac:dyDescent="0.2">
      <c r="A32" t="s">
        <v>20</v>
      </c>
      <c r="B32" s="1">
        <v>1207.49975585937</v>
      </c>
      <c r="C32" s="1">
        <v>1127.9441528320301</v>
      </c>
      <c r="D32">
        <v>47195.9</v>
      </c>
      <c r="G32" s="1"/>
      <c r="H32" s="1"/>
      <c r="I32" s="1"/>
    </row>
    <row r="33" spans="1:9" x14ac:dyDescent="0.2">
      <c r="A33" t="s">
        <v>20</v>
      </c>
      <c r="B33" s="1">
        <v>1215.2017211914001</v>
      </c>
      <c r="C33" s="1">
        <v>1135.0576782226501</v>
      </c>
      <c r="D33">
        <v>47626</v>
      </c>
      <c r="G33" s="1"/>
      <c r="H33" s="1"/>
      <c r="I33" s="1"/>
    </row>
    <row r="34" spans="1:9" x14ac:dyDescent="0.2">
      <c r="A34" t="s">
        <v>20</v>
      </c>
      <c r="B34" s="1">
        <v>1208.4252319335901</v>
      </c>
      <c r="C34" s="1">
        <v>1128.6967163085901</v>
      </c>
      <c r="D34">
        <v>47331</v>
      </c>
      <c r="G34" s="1"/>
      <c r="H34" s="1"/>
      <c r="I34" s="1"/>
    </row>
    <row r="35" spans="1:9" x14ac:dyDescent="0.2">
      <c r="A35" t="s">
        <v>20</v>
      </c>
      <c r="B35" s="1">
        <v>1210.41760253906</v>
      </c>
      <c r="C35" s="1">
        <v>1130.8307495117101</v>
      </c>
      <c r="D35">
        <v>47278.1</v>
      </c>
      <c r="G35" s="1"/>
      <c r="H35" s="1"/>
      <c r="I35" s="1"/>
    </row>
    <row r="36" spans="1:9" x14ac:dyDescent="0.2">
      <c r="A36" t="s">
        <v>20</v>
      </c>
      <c r="B36" s="1">
        <v>1203.82373046875</v>
      </c>
      <c r="C36" s="1">
        <v>1124.51599121093</v>
      </c>
      <c r="D36">
        <v>47083.9</v>
      </c>
      <c r="G36" s="1"/>
      <c r="H36" s="1"/>
      <c r="I36" s="1"/>
    </row>
    <row r="37" spans="1:9" x14ac:dyDescent="0.2">
      <c r="A37" t="s">
        <v>20</v>
      </c>
      <c r="B37" s="1">
        <v>1234.85290527343</v>
      </c>
      <c r="C37" s="1">
        <v>1152.3396606445301</v>
      </c>
      <c r="D37">
        <v>47870</v>
      </c>
      <c r="G37" s="1"/>
      <c r="H37" s="1"/>
      <c r="I37" s="1"/>
    </row>
    <row r="38" spans="1:9" x14ac:dyDescent="0.2">
      <c r="A38" t="s">
        <v>20</v>
      </c>
      <c r="B38" s="1">
        <v>1204.8499145507801</v>
      </c>
      <c r="C38" s="1">
        <v>1130.26086425781</v>
      </c>
      <c r="D38">
        <v>47095.6</v>
      </c>
      <c r="G38" s="1"/>
      <c r="H38" s="1"/>
      <c r="I38" s="1"/>
    </row>
    <row r="39" spans="1:9" x14ac:dyDescent="0.2">
      <c r="A39" t="s">
        <v>20</v>
      </c>
      <c r="B39" s="1">
        <v>1199.43103027343</v>
      </c>
      <c r="C39" s="1">
        <v>1126.3673706054601</v>
      </c>
      <c r="D39">
        <v>46987.3</v>
      </c>
      <c r="G39" s="1"/>
      <c r="H39" s="1"/>
      <c r="I39" s="1"/>
    </row>
    <row r="40" spans="1:9" x14ac:dyDescent="0.2">
      <c r="A40" t="s">
        <v>20</v>
      </c>
      <c r="B40" s="1">
        <v>1197.40454101562</v>
      </c>
      <c r="C40" s="1">
        <v>1124.34741210937</v>
      </c>
      <c r="D40">
        <v>46978.7</v>
      </c>
      <c r="G40" s="1"/>
      <c r="H40" s="1"/>
      <c r="I40" s="1"/>
    </row>
    <row r="41" spans="1:9" x14ac:dyDescent="0.2">
      <c r="A41" t="s">
        <v>13</v>
      </c>
      <c r="B41" s="1">
        <v>8244.19873046875</v>
      </c>
      <c r="C41" s="1">
        <v>7827.0971069335901</v>
      </c>
      <c r="D41">
        <v>300169</v>
      </c>
      <c r="G41" s="1"/>
      <c r="H41" s="1"/>
      <c r="I41" s="1"/>
    </row>
    <row r="42" spans="1:9" x14ac:dyDescent="0.2">
      <c r="A42" t="s">
        <v>13</v>
      </c>
      <c r="B42" s="1">
        <v>8027.0920410156205</v>
      </c>
      <c r="C42" s="1">
        <v>7524.9758911132803</v>
      </c>
      <c r="D42">
        <v>358702</v>
      </c>
      <c r="G42" s="1"/>
      <c r="H42" s="1"/>
      <c r="I42" s="1"/>
    </row>
    <row r="43" spans="1:9" x14ac:dyDescent="0.2">
      <c r="A43" t="s">
        <v>13</v>
      </c>
      <c r="B43" s="1">
        <v>8304.9965209960901</v>
      </c>
      <c r="C43" s="1">
        <v>7842.5548095703098</v>
      </c>
      <c r="D43">
        <v>321918</v>
      </c>
      <c r="G43" s="1"/>
      <c r="H43" s="1"/>
      <c r="I43" s="1"/>
    </row>
    <row r="44" spans="1:9" x14ac:dyDescent="0.2">
      <c r="A44" t="s">
        <v>13</v>
      </c>
      <c r="B44" s="1">
        <v>8861.2142944335901</v>
      </c>
      <c r="C44" s="1">
        <v>8429.8690795898401</v>
      </c>
      <c r="D44">
        <v>299705</v>
      </c>
      <c r="G44" s="1"/>
      <c r="H44" s="1"/>
      <c r="I44" s="1"/>
    </row>
    <row r="45" spans="1:9" x14ac:dyDescent="0.2">
      <c r="A45" t="s">
        <v>13</v>
      </c>
      <c r="B45" s="1">
        <v>8480.6865234375</v>
      </c>
      <c r="C45" s="1">
        <v>8049.0944824218705</v>
      </c>
      <c r="D45">
        <v>300221</v>
      </c>
      <c r="G45" s="1"/>
      <c r="H45" s="1"/>
      <c r="I45" s="1"/>
    </row>
    <row r="46" spans="1:9" x14ac:dyDescent="0.2">
      <c r="A46" t="s">
        <v>13</v>
      </c>
      <c r="B46" s="1">
        <v>8509.8690185546802</v>
      </c>
      <c r="C46" s="1">
        <v>8078.8209838867097</v>
      </c>
      <c r="D46">
        <v>299841</v>
      </c>
      <c r="G46" s="1"/>
      <c r="H46" s="1"/>
      <c r="I46" s="1"/>
    </row>
    <row r="47" spans="1:9" x14ac:dyDescent="0.2">
      <c r="A47" t="s">
        <v>13</v>
      </c>
      <c r="B47" s="1">
        <v>8508.4461669921802</v>
      </c>
      <c r="C47" s="1">
        <v>8077.1755981445303</v>
      </c>
      <c r="D47">
        <v>299915</v>
      </c>
      <c r="G47" s="1"/>
      <c r="H47" s="1"/>
      <c r="I47" s="1"/>
    </row>
    <row r="48" spans="1:9" x14ac:dyDescent="0.2">
      <c r="A48" t="s">
        <v>13</v>
      </c>
      <c r="B48" s="1">
        <v>8461.3880004882794</v>
      </c>
      <c r="C48" s="1">
        <v>8031.6299438476499</v>
      </c>
      <c r="D48">
        <v>298962</v>
      </c>
      <c r="G48" s="1"/>
      <c r="H48" s="1"/>
      <c r="I48" s="1"/>
    </row>
    <row r="49" spans="1:9" x14ac:dyDescent="0.2">
      <c r="A49" t="s">
        <v>13</v>
      </c>
      <c r="B49" s="1">
        <v>8594.5989379882794</v>
      </c>
      <c r="C49" s="1">
        <v>8157.5626831054597</v>
      </c>
      <c r="D49">
        <v>304114</v>
      </c>
      <c r="G49" s="1"/>
      <c r="H49" s="1"/>
      <c r="I49" s="1"/>
    </row>
    <row r="50" spans="1:9" x14ac:dyDescent="0.2">
      <c r="A50" t="s">
        <v>13</v>
      </c>
      <c r="B50" s="1">
        <v>8435.61572265625</v>
      </c>
      <c r="C50" s="1">
        <v>8003.9711303710901</v>
      </c>
      <c r="D50">
        <v>299957</v>
      </c>
      <c r="G50" s="1"/>
      <c r="H50" s="1"/>
      <c r="I50" s="1"/>
    </row>
    <row r="51" spans="1:9" x14ac:dyDescent="0.2">
      <c r="A51" t="s">
        <v>19</v>
      </c>
      <c r="B51" s="1">
        <v>962.39361572265602</v>
      </c>
      <c r="C51" s="1">
        <v>858.78454589843705</v>
      </c>
      <c r="D51">
        <v>71600</v>
      </c>
      <c r="G51" s="1"/>
      <c r="H51" s="1"/>
      <c r="I51" s="1"/>
    </row>
    <row r="52" spans="1:9" x14ac:dyDescent="0.2">
      <c r="A52" t="s">
        <v>19</v>
      </c>
      <c r="B52" s="1">
        <v>974.16046142578102</v>
      </c>
      <c r="C52" s="1">
        <v>870.35119628906205</v>
      </c>
      <c r="D52">
        <v>71532.5</v>
      </c>
      <c r="G52" s="1"/>
      <c r="H52" s="1"/>
      <c r="I52" s="1"/>
    </row>
    <row r="53" spans="1:9" x14ac:dyDescent="0.2">
      <c r="A53" t="s">
        <v>19</v>
      </c>
      <c r="B53" s="1">
        <v>975.37060546875</v>
      </c>
      <c r="C53" s="1">
        <v>871.62017822265602</v>
      </c>
      <c r="D53">
        <v>71516.399999999994</v>
      </c>
      <c r="G53" s="1"/>
      <c r="H53" s="1"/>
      <c r="I53" s="1"/>
    </row>
    <row r="54" spans="1:9" x14ac:dyDescent="0.2">
      <c r="A54" t="s">
        <v>19</v>
      </c>
      <c r="B54" s="1">
        <v>979.85803222656205</v>
      </c>
      <c r="C54" s="1">
        <v>875.73870849609295</v>
      </c>
      <c r="D54">
        <v>71628.100000000006</v>
      </c>
      <c r="G54" s="1"/>
      <c r="H54" s="1"/>
      <c r="I54" s="1"/>
    </row>
    <row r="55" spans="1:9" x14ac:dyDescent="0.2">
      <c r="A55" t="s">
        <v>19</v>
      </c>
      <c r="B55" s="1">
        <v>983.60626220703102</v>
      </c>
      <c r="C55" s="1">
        <v>879.3095703125</v>
      </c>
      <c r="D55">
        <v>71712.2</v>
      </c>
      <c r="G55" s="1"/>
      <c r="H55" s="1"/>
      <c r="I55" s="1"/>
    </row>
    <row r="56" spans="1:9" x14ac:dyDescent="0.2">
      <c r="A56" t="s">
        <v>19</v>
      </c>
      <c r="B56" s="1">
        <v>984.85675048828102</v>
      </c>
      <c r="C56" s="1">
        <v>881.40106201171795</v>
      </c>
      <c r="D56">
        <v>71485.2</v>
      </c>
      <c r="G56" s="1"/>
      <c r="H56" s="1"/>
      <c r="I56" s="1"/>
    </row>
    <row r="57" spans="1:9" x14ac:dyDescent="0.2">
      <c r="A57" t="s">
        <v>19</v>
      </c>
      <c r="B57" s="1">
        <v>979.72003173828102</v>
      </c>
      <c r="C57" s="1">
        <v>875.80316162109295</v>
      </c>
      <c r="D57">
        <v>71515.600000000006</v>
      </c>
      <c r="G57" s="1"/>
      <c r="H57" s="1"/>
      <c r="I57" s="1"/>
    </row>
    <row r="58" spans="1:9" x14ac:dyDescent="0.2">
      <c r="A58" t="s">
        <v>19</v>
      </c>
      <c r="B58" s="1">
        <v>982.92785644531205</v>
      </c>
      <c r="C58" s="1">
        <v>879.08801269531205</v>
      </c>
      <c r="D58">
        <v>71550.600000000006</v>
      </c>
      <c r="G58" s="1"/>
      <c r="H58" s="1"/>
      <c r="I58" s="1"/>
    </row>
    <row r="59" spans="1:9" x14ac:dyDescent="0.2">
      <c r="A59" t="s">
        <v>19</v>
      </c>
      <c r="B59" s="1">
        <v>990.31555175781205</v>
      </c>
      <c r="C59" s="1">
        <v>886.08642578125</v>
      </c>
      <c r="D59">
        <v>71602.8</v>
      </c>
      <c r="G59" s="1"/>
      <c r="H59" s="1"/>
      <c r="I59" s="1"/>
    </row>
    <row r="60" spans="1:9" x14ac:dyDescent="0.2">
      <c r="A60" t="s">
        <v>19</v>
      </c>
      <c r="B60" s="1">
        <v>989.04931640625</v>
      </c>
      <c r="C60" s="1">
        <v>884.96221923828102</v>
      </c>
      <c r="D60">
        <v>71672.5</v>
      </c>
      <c r="G60" s="1"/>
      <c r="H60" s="1"/>
      <c r="I60" s="1"/>
    </row>
    <row r="61" spans="1:9" x14ac:dyDescent="0.2">
      <c r="A61" t="s">
        <v>17</v>
      </c>
      <c r="B61" s="1">
        <v>6742.4904174804597</v>
      </c>
      <c r="C61" s="1">
        <v>6039.3531494140598</v>
      </c>
      <c r="D61" s="1">
        <v>491429</v>
      </c>
      <c r="G61" s="1"/>
      <c r="H61" s="1"/>
      <c r="I61" s="1"/>
    </row>
    <row r="62" spans="1:9" x14ac:dyDescent="0.2">
      <c r="A62" t="s">
        <v>17</v>
      </c>
      <c r="B62">
        <v>6617.9266357421802</v>
      </c>
      <c r="C62">
        <v>5915.9538574218705</v>
      </c>
      <c r="D62">
        <v>491121</v>
      </c>
      <c r="G62" s="1"/>
      <c r="H62" s="1"/>
      <c r="I62" s="1"/>
    </row>
    <row r="63" spans="1:9" x14ac:dyDescent="0.2">
      <c r="A63" t="s">
        <v>17</v>
      </c>
      <c r="B63">
        <v>6984.5245971679597</v>
      </c>
      <c r="C63">
        <v>6250.7367553710901</v>
      </c>
      <c r="D63">
        <v>514115</v>
      </c>
      <c r="G63" s="1"/>
      <c r="H63" s="1"/>
      <c r="I63" s="1"/>
    </row>
    <row r="64" spans="1:9" x14ac:dyDescent="0.2">
      <c r="A64" t="s">
        <v>17</v>
      </c>
      <c r="B64">
        <v>6930.8477172851499</v>
      </c>
      <c r="C64">
        <v>6204.5055541992097</v>
      </c>
      <c r="D64">
        <v>508911</v>
      </c>
      <c r="G64" s="1"/>
      <c r="H64" s="1"/>
      <c r="I64" s="1"/>
    </row>
    <row r="65" spans="1:9" x14ac:dyDescent="0.2">
      <c r="A65" t="s">
        <v>17</v>
      </c>
      <c r="B65">
        <v>6680.5492553710901</v>
      </c>
      <c r="C65">
        <v>5978.3253784179597</v>
      </c>
      <c r="D65" s="1">
        <v>490825</v>
      </c>
      <c r="G65" s="1"/>
      <c r="H65" s="1"/>
      <c r="I65" s="1"/>
    </row>
    <row r="66" spans="1:9" x14ac:dyDescent="0.2">
      <c r="A66" t="s">
        <v>17</v>
      </c>
      <c r="B66">
        <v>6734.99462890625</v>
      </c>
      <c r="C66">
        <v>6031.7486572265598</v>
      </c>
      <c r="D66" s="1">
        <v>492657</v>
      </c>
      <c r="G66" s="1"/>
      <c r="H66" s="1"/>
      <c r="I66" s="1"/>
    </row>
    <row r="67" spans="1:9" x14ac:dyDescent="0.2">
      <c r="A67" t="s">
        <v>17</v>
      </c>
      <c r="B67">
        <v>6649.3925170898401</v>
      </c>
      <c r="C67">
        <v>5946.8779907226499</v>
      </c>
      <c r="D67" s="1">
        <v>491624</v>
      </c>
      <c r="G67" s="1"/>
      <c r="H67" s="1"/>
      <c r="I67" s="1"/>
    </row>
    <row r="68" spans="1:9" x14ac:dyDescent="0.2">
      <c r="A68" t="s">
        <v>17</v>
      </c>
      <c r="B68">
        <v>6739.3619995117097</v>
      </c>
      <c r="C68">
        <v>6031.1255493163999</v>
      </c>
      <c r="D68" s="1">
        <v>496171</v>
      </c>
      <c r="G68" s="1"/>
      <c r="H68" s="1"/>
      <c r="I68" s="1"/>
    </row>
    <row r="69" spans="1:9" x14ac:dyDescent="0.2">
      <c r="A69" t="s">
        <v>17</v>
      </c>
      <c r="B69">
        <v>6676.4588623046802</v>
      </c>
      <c r="C69">
        <v>5974.7522583007803</v>
      </c>
      <c r="D69" s="1">
        <v>491109</v>
      </c>
      <c r="G69" s="1"/>
      <c r="H69" s="1"/>
      <c r="I69" s="1"/>
    </row>
    <row r="70" spans="1:9" x14ac:dyDescent="0.2">
      <c r="A70" t="s">
        <v>17</v>
      </c>
      <c r="B70">
        <v>6731.4535522460901</v>
      </c>
      <c r="C70">
        <v>6029.1838378906205</v>
      </c>
      <c r="D70" s="1">
        <v>491960</v>
      </c>
      <c r="G70" s="1"/>
      <c r="H70" s="1"/>
      <c r="I70" s="1"/>
    </row>
    <row r="71" spans="1:9" x14ac:dyDescent="0.2">
      <c r="A71" t="s">
        <v>22</v>
      </c>
      <c r="B71" s="1">
        <v>151.095458984375</v>
      </c>
      <c r="C71" s="1">
        <v>136.85260009765599</v>
      </c>
      <c r="D71">
        <v>9595.73</v>
      </c>
      <c r="G71" s="1"/>
      <c r="H71" s="1"/>
      <c r="I71" s="1"/>
    </row>
    <row r="72" spans="1:9" x14ac:dyDescent="0.2">
      <c r="A72" t="s">
        <v>22</v>
      </c>
      <c r="B72" s="1">
        <v>147.70318603515599</v>
      </c>
      <c r="C72" s="1">
        <v>135.5869140625</v>
      </c>
      <c r="D72">
        <v>8169.58</v>
      </c>
      <c r="G72" s="1"/>
      <c r="H72" s="1"/>
      <c r="I72" s="1"/>
    </row>
    <row r="73" spans="1:9" x14ac:dyDescent="0.2">
      <c r="A73" t="s">
        <v>22</v>
      </c>
      <c r="B73" s="1">
        <v>149.55187988281199</v>
      </c>
      <c r="C73" s="1">
        <v>137.30731201171801</v>
      </c>
      <c r="D73">
        <v>8237.9500000000007</v>
      </c>
      <c r="G73" s="1"/>
      <c r="H73" s="1"/>
      <c r="I73" s="1"/>
    </row>
    <row r="74" spans="1:9" x14ac:dyDescent="0.2">
      <c r="A74" t="s">
        <v>22</v>
      </c>
      <c r="B74" s="1">
        <v>149.24450683593699</v>
      </c>
      <c r="C74" s="1">
        <v>137.09777832031199</v>
      </c>
      <c r="D74">
        <v>8155.75</v>
      </c>
      <c r="G74" s="1"/>
      <c r="H74" s="1"/>
      <c r="I74" s="1"/>
    </row>
    <row r="75" spans="1:9" x14ac:dyDescent="0.2">
      <c r="A75" t="s">
        <v>22</v>
      </c>
      <c r="B75" s="1">
        <v>148.02380371093699</v>
      </c>
      <c r="C75" s="1">
        <v>135.95062255859301</v>
      </c>
      <c r="D75">
        <v>8125.54</v>
      </c>
      <c r="G75" s="1"/>
      <c r="H75" s="1"/>
      <c r="I75" s="1"/>
    </row>
    <row r="76" spans="1:9" x14ac:dyDescent="0.2">
      <c r="A76" t="s">
        <v>22</v>
      </c>
      <c r="B76" s="1">
        <v>147.66973876953099</v>
      </c>
      <c r="C76" s="1">
        <v>135.5087890625</v>
      </c>
      <c r="D76">
        <v>8165.52</v>
      </c>
      <c r="G76" s="1"/>
      <c r="H76" s="1"/>
      <c r="I76" s="1"/>
    </row>
    <row r="77" spans="1:9" x14ac:dyDescent="0.2">
      <c r="A77" t="s">
        <v>22</v>
      </c>
      <c r="B77" s="1">
        <v>147.40472412109301</v>
      </c>
      <c r="C77" s="1">
        <v>135.291015625</v>
      </c>
      <c r="D77">
        <v>8159.88</v>
      </c>
      <c r="G77" s="1"/>
      <c r="H77" s="1"/>
      <c r="I77" s="1"/>
    </row>
    <row r="78" spans="1:9" x14ac:dyDescent="0.2">
      <c r="A78" t="s">
        <v>22</v>
      </c>
      <c r="B78" s="1">
        <v>148.07708740234301</v>
      </c>
      <c r="C78" s="1">
        <v>135.95135498046801</v>
      </c>
      <c r="D78">
        <v>8163.09</v>
      </c>
      <c r="G78" s="1"/>
      <c r="H78" s="1"/>
      <c r="I78" s="1"/>
    </row>
    <row r="79" spans="1:9" x14ac:dyDescent="0.2">
      <c r="A79" t="s">
        <v>22</v>
      </c>
      <c r="B79" s="1">
        <v>147.51843261718699</v>
      </c>
      <c r="C79" s="1">
        <v>135.376220703125</v>
      </c>
      <c r="D79">
        <v>8151.59</v>
      </c>
      <c r="G79" s="1"/>
      <c r="H79" s="1"/>
      <c r="I79" s="1"/>
    </row>
    <row r="80" spans="1:9" x14ac:dyDescent="0.2">
      <c r="A80" t="s">
        <v>22</v>
      </c>
      <c r="B80" s="1">
        <v>149.02404785156199</v>
      </c>
      <c r="C80" s="1">
        <v>136.80181884765599</v>
      </c>
      <c r="D80">
        <v>8217.41</v>
      </c>
      <c r="G80" s="1"/>
      <c r="H80" s="1"/>
      <c r="I80" s="1"/>
    </row>
    <row r="81" spans="1:9" x14ac:dyDescent="0.2">
      <c r="A81" t="s">
        <v>21</v>
      </c>
      <c r="B81" s="1">
        <v>308.36920166015602</v>
      </c>
      <c r="C81" s="1">
        <v>272.428955078125</v>
      </c>
      <c r="D81">
        <v>24745.200000000001</v>
      </c>
      <c r="G81" s="1"/>
      <c r="H81" s="1"/>
      <c r="I81" s="1"/>
    </row>
    <row r="82" spans="1:9" x14ac:dyDescent="0.2">
      <c r="A82" t="s">
        <v>21</v>
      </c>
      <c r="B82" s="1">
        <v>307.57141113281199</v>
      </c>
      <c r="C82" s="1">
        <v>279.22686767578102</v>
      </c>
      <c r="D82">
        <v>19604.099999999999</v>
      </c>
      <c r="G82" s="1"/>
      <c r="H82" s="1"/>
      <c r="I82" s="1"/>
    </row>
    <row r="83" spans="1:9" x14ac:dyDescent="0.2">
      <c r="A83" t="s">
        <v>21</v>
      </c>
      <c r="B83" s="1">
        <v>308.158203125</v>
      </c>
      <c r="C83" s="1">
        <v>279.79449462890602</v>
      </c>
      <c r="D83">
        <v>19627.5</v>
      </c>
      <c r="G83" s="1"/>
      <c r="H83" s="1"/>
      <c r="I83" s="1"/>
    </row>
    <row r="84" spans="1:9" x14ac:dyDescent="0.2">
      <c r="A84" t="s">
        <v>21</v>
      </c>
      <c r="B84" s="1">
        <v>307.89990234375</v>
      </c>
      <c r="C84" s="1">
        <v>279.41253662109301</v>
      </c>
      <c r="D84">
        <v>19723.8</v>
      </c>
      <c r="G84" s="1"/>
      <c r="H84" s="1"/>
      <c r="I84" s="1"/>
    </row>
    <row r="85" spans="1:9" x14ac:dyDescent="0.2">
      <c r="A85" t="s">
        <v>21</v>
      </c>
      <c r="B85" s="1">
        <v>310.71075439453102</v>
      </c>
      <c r="C85" s="1">
        <v>282.06707763671801</v>
      </c>
      <c r="D85">
        <v>19841.599999999999</v>
      </c>
      <c r="G85" s="1"/>
      <c r="H85" s="1"/>
      <c r="I85" s="1"/>
    </row>
    <row r="86" spans="1:9" x14ac:dyDescent="0.2">
      <c r="A86" t="s">
        <v>21</v>
      </c>
      <c r="B86" s="1">
        <v>306.44256591796801</v>
      </c>
      <c r="C86" s="1">
        <v>278.1083984375</v>
      </c>
      <c r="D86">
        <v>19611.2</v>
      </c>
      <c r="G86" s="1"/>
      <c r="H86" s="1"/>
      <c r="I86" s="1"/>
    </row>
    <row r="87" spans="1:9" x14ac:dyDescent="0.2">
      <c r="A87" t="s">
        <v>21</v>
      </c>
      <c r="B87" s="1">
        <v>307.044921875</v>
      </c>
      <c r="C87" s="1">
        <v>278.60595703125</v>
      </c>
      <c r="D87">
        <v>19676</v>
      </c>
      <c r="G87" s="1"/>
      <c r="H87" s="1"/>
      <c r="I87" s="1"/>
    </row>
    <row r="88" spans="1:9" x14ac:dyDescent="0.2">
      <c r="A88" t="s">
        <v>21</v>
      </c>
      <c r="B88" s="1">
        <v>309.0498046875</v>
      </c>
      <c r="C88" s="1">
        <v>280.560791015625</v>
      </c>
      <c r="D88">
        <v>19708.400000000001</v>
      </c>
      <c r="G88" s="1"/>
      <c r="H88" s="1"/>
      <c r="I88" s="1"/>
    </row>
    <row r="89" spans="1:9" x14ac:dyDescent="0.2">
      <c r="A89" t="s">
        <v>21</v>
      </c>
      <c r="B89" s="1">
        <v>309.17468261718699</v>
      </c>
      <c r="C89" s="1">
        <v>280.61071777343699</v>
      </c>
      <c r="D89">
        <v>19763.7</v>
      </c>
      <c r="G89" s="1"/>
      <c r="H89" s="1"/>
      <c r="I89" s="1"/>
    </row>
    <row r="90" spans="1:9" x14ac:dyDescent="0.2">
      <c r="A90" t="s">
        <v>21</v>
      </c>
      <c r="B90" s="1">
        <v>308.76617431640602</v>
      </c>
      <c r="C90" s="1">
        <v>280.30438232421801</v>
      </c>
      <c r="D90">
        <v>19701.5</v>
      </c>
      <c r="G90" s="1"/>
      <c r="H90" s="1"/>
      <c r="I90" s="1"/>
    </row>
    <row r="91" spans="1:9" x14ac:dyDescent="0.2">
      <c r="A91" t="s">
        <v>18</v>
      </c>
      <c r="B91" s="1">
        <v>3278.8984375</v>
      </c>
      <c r="C91" s="1">
        <v>3125.5313720703102</v>
      </c>
      <c r="D91">
        <v>106643</v>
      </c>
      <c r="G91" s="1"/>
      <c r="H91" s="1"/>
      <c r="I91" s="1"/>
    </row>
    <row r="92" spans="1:9" x14ac:dyDescent="0.2">
      <c r="A92" t="s">
        <v>18</v>
      </c>
      <c r="B92" s="1">
        <v>3252.85375976562</v>
      </c>
      <c r="C92" s="1">
        <v>3101.4617309570299</v>
      </c>
      <c r="D92">
        <v>105109</v>
      </c>
      <c r="G92" s="1"/>
      <c r="H92" s="1"/>
      <c r="I92" s="1"/>
    </row>
    <row r="93" spans="1:9" x14ac:dyDescent="0.2">
      <c r="A93" t="s">
        <v>18</v>
      </c>
      <c r="B93" s="1">
        <v>3272.5217895507799</v>
      </c>
      <c r="C93" s="1">
        <v>3120.9436645507799</v>
      </c>
      <c r="D93">
        <v>105232</v>
      </c>
      <c r="G93" s="1"/>
      <c r="H93" s="1"/>
      <c r="I93" s="1"/>
    </row>
    <row r="94" spans="1:9" x14ac:dyDescent="0.2">
      <c r="A94" t="s">
        <v>18</v>
      </c>
      <c r="B94" s="1">
        <v>3258.7794189453102</v>
      </c>
      <c r="C94" s="1">
        <v>3107.1217651367101</v>
      </c>
      <c r="D94">
        <v>105247</v>
      </c>
      <c r="G94" s="1"/>
      <c r="H94" s="1"/>
      <c r="I94" s="1"/>
    </row>
    <row r="95" spans="1:9" x14ac:dyDescent="0.2">
      <c r="A95" t="s">
        <v>18</v>
      </c>
      <c r="B95" s="1">
        <v>3237.7205810546802</v>
      </c>
      <c r="C95" s="1">
        <v>3086.0082397460901</v>
      </c>
      <c r="D95">
        <v>105264</v>
      </c>
      <c r="G95" s="1"/>
      <c r="H95" s="1"/>
      <c r="I95" s="1"/>
    </row>
    <row r="96" spans="1:9" x14ac:dyDescent="0.2">
      <c r="A96" t="s">
        <v>18</v>
      </c>
      <c r="B96" s="1">
        <v>3235.3765258788999</v>
      </c>
      <c r="C96" s="1">
        <v>3083.8873901367101</v>
      </c>
      <c r="D96">
        <v>105126</v>
      </c>
      <c r="G96" s="1"/>
      <c r="H96" s="1"/>
      <c r="I96" s="1"/>
    </row>
    <row r="97" spans="1:9" x14ac:dyDescent="0.2">
      <c r="A97" t="s">
        <v>18</v>
      </c>
      <c r="B97" s="1">
        <v>3242.4837036132799</v>
      </c>
      <c r="C97" s="1">
        <v>3090.5916137695299</v>
      </c>
      <c r="D97">
        <v>105405</v>
      </c>
      <c r="G97" s="1"/>
      <c r="H97" s="1"/>
      <c r="I97" s="1"/>
    </row>
    <row r="98" spans="1:9" x14ac:dyDescent="0.2">
      <c r="A98" t="s">
        <v>18</v>
      </c>
      <c r="B98" s="1">
        <v>3234.9850463867101</v>
      </c>
      <c r="C98" s="1">
        <v>3083.5803833007799</v>
      </c>
      <c r="D98">
        <v>105073</v>
      </c>
      <c r="G98" s="1"/>
      <c r="H98" s="1"/>
      <c r="I98" s="1"/>
    </row>
    <row r="99" spans="1:9" x14ac:dyDescent="0.2">
      <c r="A99" t="s">
        <v>18</v>
      </c>
      <c r="B99" s="1">
        <v>3217.8757934570299</v>
      </c>
      <c r="C99" s="1">
        <v>3066.4339599609302</v>
      </c>
      <c r="D99">
        <v>105098</v>
      </c>
      <c r="G99" s="1"/>
      <c r="H99" s="1"/>
      <c r="I99" s="1"/>
    </row>
    <row r="100" spans="1:9" x14ac:dyDescent="0.2">
      <c r="A100" t="s">
        <v>18</v>
      </c>
      <c r="B100" s="1">
        <v>3215.73168945312</v>
      </c>
      <c r="C100" s="1">
        <v>3065.1593627929601</v>
      </c>
      <c r="D100">
        <v>104494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A254-75B1-CF4C-9C87-A630C3357E65}">
  <dimension ref="B1:I100"/>
  <sheetViews>
    <sheetView workbookViewId="0">
      <selection sqref="A1:D1048576"/>
    </sheetView>
  </sheetViews>
  <sheetFormatPr baseColWidth="10" defaultRowHeight="16" x14ac:dyDescent="0.2"/>
  <cols>
    <col min="1" max="1" width="13.6640625" bestFit="1" customWidth="1"/>
    <col min="2" max="3" width="5.6640625" bestFit="1" customWidth="1"/>
    <col min="4" max="4" width="8.1640625" bestFit="1" customWidth="1"/>
    <col min="6" max="6" width="24.5" customWidth="1"/>
    <col min="7" max="7" width="17.1640625" customWidth="1"/>
  </cols>
  <sheetData>
    <row r="1" spans="2:9" x14ac:dyDescent="0.2">
      <c r="B1" s="1"/>
      <c r="C1" s="1"/>
      <c r="F1" t="s">
        <v>3</v>
      </c>
      <c r="G1" t="s">
        <v>0</v>
      </c>
      <c r="H1" t="s">
        <v>1</v>
      </c>
      <c r="I1" t="s">
        <v>2</v>
      </c>
    </row>
    <row r="2" spans="2:9" x14ac:dyDescent="0.2">
      <c r="B2" s="1"/>
      <c r="C2" s="1"/>
      <c r="F2" t="str">
        <f>TRIM(A1)</f>
        <v/>
      </c>
      <c r="G2" s="1" t="e">
        <f>(SUM(B1:B10)-SMALL(B1:B10,1)-LARGE(B1:B10,1))/8</f>
        <v>#NUM!</v>
      </c>
      <c r="H2" s="1" t="e">
        <f t="shared" ref="H2:I2" si="0">(SUM(C1:C10)-SMALL(C1:C10,1)-LARGE(C1:C10,1))/8</f>
        <v>#NUM!</v>
      </c>
      <c r="I2" s="1" t="e">
        <f t="shared" si="0"/>
        <v>#NUM!</v>
      </c>
    </row>
    <row r="3" spans="2:9" x14ac:dyDescent="0.2">
      <c r="B3" s="1"/>
      <c r="C3" s="1"/>
      <c r="F3" t="str">
        <f>TRIM(A11)</f>
        <v/>
      </c>
      <c r="G3" s="1" t="e">
        <f>(SUM(B11:B20)-SMALL(B11:B20,1)-LARGE(B11:B20,1))/8</f>
        <v>#NUM!</v>
      </c>
      <c r="H3" s="1" t="e">
        <f t="shared" ref="H3:I3" si="1">(SUM(C11:C20)-SMALL(C11:C20,1)-LARGE(C11:C20,1))/8</f>
        <v>#NUM!</v>
      </c>
      <c r="I3" s="1" t="e">
        <f t="shared" si="1"/>
        <v>#NUM!</v>
      </c>
    </row>
    <row r="4" spans="2:9" x14ac:dyDescent="0.2">
      <c r="B4" s="1"/>
      <c r="C4" s="1"/>
      <c r="F4" t="str">
        <f>TRIM(A21)</f>
        <v/>
      </c>
      <c r="G4" s="1" t="e">
        <f>(SUM(B21:B30)-SMALL(B21:B30,1)-LARGE(B21:B30,1))/8</f>
        <v>#NUM!</v>
      </c>
      <c r="H4" s="1" t="e">
        <f t="shared" ref="H4:I4" si="2">(SUM(C21:C30)-SMALL(C21:C30,1)-LARGE(C21:C30,1))/8</f>
        <v>#NUM!</v>
      </c>
      <c r="I4" s="1" t="e">
        <f t="shared" si="2"/>
        <v>#NUM!</v>
      </c>
    </row>
    <row r="5" spans="2:9" x14ac:dyDescent="0.2">
      <c r="B5" s="1"/>
      <c r="C5" s="1"/>
      <c r="F5" t="str">
        <f>TRIM(A31)</f>
        <v/>
      </c>
      <c r="G5" s="1" t="e">
        <f>(SUM(B31:B40)-SMALL(B31:B40,1)-LARGE(B31:B40,1))/8</f>
        <v>#NUM!</v>
      </c>
      <c r="H5" s="1" t="e">
        <f t="shared" ref="H5:I5" si="3">(SUM(C31:C40)-SMALL(C31:C40,1)-LARGE(C31:C40,1))/8</f>
        <v>#NUM!</v>
      </c>
      <c r="I5" s="1" t="e">
        <f t="shared" si="3"/>
        <v>#NUM!</v>
      </c>
    </row>
    <row r="6" spans="2:9" x14ac:dyDescent="0.2">
      <c r="B6" s="1"/>
      <c r="C6" s="1"/>
      <c r="F6" t="str">
        <f>TRIM(A41)</f>
        <v/>
      </c>
      <c r="G6" s="1" t="e">
        <f>(SUM(B41:B50)-SMALL(B41:B50,1)-LARGE(B41:B50,1))/8</f>
        <v>#NUM!</v>
      </c>
      <c r="H6" s="1" t="e">
        <f t="shared" ref="H6:I6" si="4">(SUM(C41:C50)-SMALL(C41:C50,1)-LARGE(C41:C50,1))/8</f>
        <v>#NUM!</v>
      </c>
      <c r="I6" s="1" t="e">
        <f t="shared" si="4"/>
        <v>#NUM!</v>
      </c>
    </row>
    <row r="7" spans="2:9" x14ac:dyDescent="0.2">
      <c r="B7" s="1"/>
      <c r="C7" s="1"/>
      <c r="F7" t="str">
        <f>TRIM(A51)</f>
        <v/>
      </c>
      <c r="G7" s="1" t="e">
        <f>(SUM(B51:B60)-SMALL(B51:B60,1)-LARGE(B51:B60,1))/8</f>
        <v>#NUM!</v>
      </c>
      <c r="H7" s="1" t="e">
        <f t="shared" ref="H7:I7" si="5">(SUM(C51:C60)-SMALL(C51:C60,1)-LARGE(C51:C60,1))/8</f>
        <v>#NUM!</v>
      </c>
      <c r="I7" s="1" t="e">
        <f t="shared" si="5"/>
        <v>#NUM!</v>
      </c>
    </row>
    <row r="8" spans="2:9" x14ac:dyDescent="0.2">
      <c r="B8" s="1"/>
      <c r="C8" s="1"/>
      <c r="F8" t="str">
        <f>TRIM(A61)</f>
        <v/>
      </c>
      <c r="G8" s="1" t="e">
        <f>(SUM(B61:B70)-SMALL(B61:B70,1)-LARGE(B61:B70,1))/8</f>
        <v>#NUM!</v>
      </c>
      <c r="H8" s="1" t="e">
        <f t="shared" ref="H8:I8" si="6">(SUM(C61:C70)-SMALL(C61:C70,1)-LARGE(C61:C70,1))/8</f>
        <v>#NUM!</v>
      </c>
      <c r="I8" s="1" t="e">
        <f t="shared" si="6"/>
        <v>#NUM!</v>
      </c>
    </row>
    <row r="9" spans="2:9" x14ac:dyDescent="0.2">
      <c r="B9" s="1"/>
      <c r="C9" s="1"/>
      <c r="F9" s="4" t="str">
        <f>TRIM(A71)</f>
        <v/>
      </c>
      <c r="G9" s="1" t="e">
        <f>(SUM(B71:B80)-SMALL(B71:B80,1)-LARGE(B71:B80,1))/8</f>
        <v>#NUM!</v>
      </c>
      <c r="H9" s="1" t="e">
        <f t="shared" ref="H9:I9" si="7">(SUM(C71:C80)-SMALL(C71:C80,1)-LARGE(C71:C80,1))/8</f>
        <v>#NUM!</v>
      </c>
      <c r="I9" s="1" t="e">
        <f t="shared" si="7"/>
        <v>#NUM!</v>
      </c>
    </row>
    <row r="10" spans="2:9" x14ac:dyDescent="0.2">
      <c r="B10" s="1"/>
      <c r="C10" s="1"/>
      <c r="F10" t="str">
        <f>TRIM(A81)</f>
        <v/>
      </c>
      <c r="G10" s="1" t="e">
        <f>(SUM(B81:B90)-SMALL(B81:B90,1)-LARGE(B81:B90,1))/8</f>
        <v>#NUM!</v>
      </c>
      <c r="H10" s="1" t="e">
        <f t="shared" ref="H10:I10" si="8">(SUM(C81:C90)-SMALL(C81:C90,1)-LARGE(C81:C90,1))/8</f>
        <v>#NUM!</v>
      </c>
      <c r="I10" s="1" t="e">
        <f t="shared" si="8"/>
        <v>#NUM!</v>
      </c>
    </row>
    <row r="11" spans="2:9" x14ac:dyDescent="0.2">
      <c r="B11" s="1"/>
      <c r="C11" s="1"/>
      <c r="F11" t="str">
        <f>TRIM(A91)</f>
        <v/>
      </c>
      <c r="G11" s="1" t="e">
        <f>(SUM(B91:B100)-SMALL(B91:B100,1)-LARGE(B91:B100,1))/8</f>
        <v>#NUM!</v>
      </c>
      <c r="H11" s="1" t="e">
        <f t="shared" ref="H11:I11" si="9">(SUM(C91:C100)-SMALL(C91:C100,1)-LARGE(C91:C100,1))/8</f>
        <v>#NUM!</v>
      </c>
      <c r="I11" s="1" t="e">
        <f t="shared" si="9"/>
        <v>#NUM!</v>
      </c>
    </row>
    <row r="12" spans="2:9" x14ac:dyDescent="0.2">
      <c r="B12" s="1"/>
      <c r="C12" s="1"/>
      <c r="G12" s="1"/>
      <c r="H12" s="1"/>
      <c r="I12" s="1"/>
    </row>
    <row r="13" spans="2:9" x14ac:dyDescent="0.2">
      <c r="B13" s="1"/>
      <c r="C13" s="1"/>
      <c r="G13" s="1"/>
      <c r="H13" s="1"/>
      <c r="I13" s="1"/>
    </row>
    <row r="14" spans="2:9" x14ac:dyDescent="0.2">
      <c r="B14" s="1"/>
      <c r="C14" s="1"/>
      <c r="G14" s="1"/>
      <c r="H14" s="1"/>
      <c r="I14" s="1"/>
    </row>
    <row r="15" spans="2:9" x14ac:dyDescent="0.2">
      <c r="B15" s="1"/>
      <c r="C15" s="1"/>
      <c r="G15" s="1"/>
      <c r="H15" s="1"/>
      <c r="I15" s="1"/>
    </row>
    <row r="16" spans="2:9" x14ac:dyDescent="0.2">
      <c r="B16" s="1"/>
      <c r="C16" s="1"/>
      <c r="G16" s="1"/>
      <c r="H16" s="1"/>
      <c r="I16" s="1"/>
    </row>
    <row r="17" spans="2:9" x14ac:dyDescent="0.2">
      <c r="B17" s="1"/>
      <c r="C17" s="1"/>
      <c r="G17" s="1"/>
      <c r="H17" s="1"/>
      <c r="I17" s="1"/>
    </row>
    <row r="18" spans="2:9" x14ac:dyDescent="0.2">
      <c r="B18" s="1"/>
      <c r="C18" s="1"/>
      <c r="G18" s="1"/>
      <c r="H18" s="1"/>
      <c r="I18" s="1"/>
    </row>
    <row r="19" spans="2:9" x14ac:dyDescent="0.2">
      <c r="B19" s="1"/>
      <c r="C19" s="1"/>
      <c r="G19" s="1"/>
      <c r="H19" s="1"/>
      <c r="I19" s="1"/>
    </row>
    <row r="20" spans="2:9" x14ac:dyDescent="0.2">
      <c r="B20" s="1"/>
      <c r="C20" s="1"/>
      <c r="G20" s="1"/>
      <c r="H20" s="1"/>
      <c r="I20" s="1"/>
    </row>
    <row r="21" spans="2:9" x14ac:dyDescent="0.2">
      <c r="B21" s="1"/>
      <c r="C21" s="1"/>
      <c r="G21" s="1"/>
      <c r="H21" s="1"/>
      <c r="I21" s="1"/>
    </row>
    <row r="22" spans="2:9" x14ac:dyDescent="0.2">
      <c r="B22" s="1"/>
      <c r="C22" s="1"/>
      <c r="G22" s="1"/>
      <c r="H22" s="1"/>
      <c r="I22" s="1"/>
    </row>
    <row r="23" spans="2:9" x14ac:dyDescent="0.2">
      <c r="B23" s="1"/>
      <c r="C23" s="1"/>
      <c r="G23" s="1"/>
      <c r="H23" s="1"/>
      <c r="I23" s="1"/>
    </row>
    <row r="24" spans="2:9" x14ac:dyDescent="0.2">
      <c r="B24" s="1"/>
      <c r="C24" s="1"/>
      <c r="G24" s="1"/>
      <c r="H24" s="1"/>
      <c r="I24" s="1"/>
    </row>
    <row r="25" spans="2:9" x14ac:dyDescent="0.2">
      <c r="B25" s="1"/>
      <c r="C25" s="1"/>
      <c r="G25" s="1"/>
      <c r="H25" s="1"/>
      <c r="I25" s="1"/>
    </row>
    <row r="26" spans="2:9" x14ac:dyDescent="0.2">
      <c r="B26" s="1"/>
      <c r="C26" s="1"/>
      <c r="G26" s="1"/>
      <c r="H26" s="1"/>
      <c r="I26" s="1"/>
    </row>
    <row r="27" spans="2:9" x14ac:dyDescent="0.2">
      <c r="B27" s="1"/>
      <c r="C27" s="1"/>
      <c r="G27" s="1"/>
      <c r="H27" s="1"/>
      <c r="I27" s="1"/>
    </row>
    <row r="28" spans="2:9" x14ac:dyDescent="0.2">
      <c r="B28" s="1"/>
      <c r="C28" s="1"/>
      <c r="G28" s="1"/>
      <c r="H28" s="1"/>
      <c r="I28" s="1"/>
    </row>
    <row r="29" spans="2:9" x14ac:dyDescent="0.2">
      <c r="B29" s="1"/>
      <c r="C29" s="1"/>
      <c r="G29" s="1"/>
      <c r="H29" s="1"/>
      <c r="I29" s="1"/>
    </row>
    <row r="30" spans="2:9" x14ac:dyDescent="0.2">
      <c r="B30" s="1"/>
      <c r="C30" s="1"/>
      <c r="G30" s="1"/>
      <c r="H30" s="1"/>
      <c r="I30" s="1"/>
    </row>
    <row r="31" spans="2:9" x14ac:dyDescent="0.2">
      <c r="B31" s="1"/>
      <c r="C31" s="1"/>
      <c r="G31" s="1"/>
      <c r="H31" s="1"/>
      <c r="I31" s="1"/>
    </row>
    <row r="32" spans="2:9" x14ac:dyDescent="0.2">
      <c r="B32" s="1"/>
      <c r="C32" s="1"/>
      <c r="G32" s="1"/>
      <c r="H32" s="1"/>
      <c r="I32" s="1"/>
    </row>
    <row r="33" spans="2:9" x14ac:dyDescent="0.2">
      <c r="B33" s="1"/>
      <c r="C33" s="1"/>
      <c r="G33" s="1"/>
      <c r="H33" s="1"/>
      <c r="I33" s="1"/>
    </row>
    <row r="34" spans="2:9" x14ac:dyDescent="0.2">
      <c r="B34" s="1"/>
      <c r="C34" s="1"/>
      <c r="G34" s="1"/>
      <c r="H34" s="1"/>
      <c r="I34" s="1"/>
    </row>
    <row r="35" spans="2:9" x14ac:dyDescent="0.2">
      <c r="B35" s="1"/>
      <c r="C35" s="1"/>
      <c r="G35" s="1"/>
      <c r="H35" s="1"/>
      <c r="I35" s="1"/>
    </row>
    <row r="36" spans="2:9" x14ac:dyDescent="0.2">
      <c r="B36" s="1"/>
      <c r="C36" s="1"/>
      <c r="G36" s="1"/>
      <c r="H36" s="1"/>
      <c r="I36" s="1"/>
    </row>
    <row r="37" spans="2:9" x14ac:dyDescent="0.2">
      <c r="B37" s="1"/>
      <c r="C37" s="1"/>
      <c r="G37" s="1"/>
      <c r="H37" s="1"/>
      <c r="I37" s="1"/>
    </row>
    <row r="38" spans="2:9" x14ac:dyDescent="0.2">
      <c r="B38" s="1"/>
      <c r="C38" s="1"/>
      <c r="G38" s="1"/>
      <c r="H38" s="1"/>
      <c r="I38" s="1"/>
    </row>
    <row r="39" spans="2:9" x14ac:dyDescent="0.2">
      <c r="B39" s="1"/>
      <c r="C39" s="1"/>
      <c r="G39" s="1"/>
      <c r="H39" s="1"/>
      <c r="I39" s="1"/>
    </row>
    <row r="40" spans="2:9" x14ac:dyDescent="0.2">
      <c r="B40" s="1"/>
      <c r="C40" s="1"/>
      <c r="G40" s="1"/>
      <c r="H40" s="1"/>
      <c r="I40" s="1"/>
    </row>
    <row r="41" spans="2:9" x14ac:dyDescent="0.2">
      <c r="B41" s="1"/>
      <c r="C41" s="1"/>
      <c r="G41" s="1"/>
      <c r="H41" s="1"/>
      <c r="I41" s="1"/>
    </row>
    <row r="42" spans="2:9" x14ac:dyDescent="0.2">
      <c r="B42" s="1"/>
      <c r="C42" s="1"/>
      <c r="G42" s="1"/>
      <c r="H42" s="1"/>
      <c r="I42" s="1"/>
    </row>
    <row r="43" spans="2:9" x14ac:dyDescent="0.2">
      <c r="B43" s="1"/>
      <c r="C43" s="1"/>
      <c r="G43" s="1"/>
      <c r="H43" s="1"/>
      <c r="I43" s="1"/>
    </row>
    <row r="44" spans="2:9" x14ac:dyDescent="0.2">
      <c r="B44" s="1"/>
      <c r="C44" s="1"/>
      <c r="G44" s="1"/>
      <c r="H44" s="1"/>
      <c r="I44" s="1"/>
    </row>
    <row r="45" spans="2:9" x14ac:dyDescent="0.2">
      <c r="B45" s="1"/>
      <c r="C45" s="1"/>
      <c r="G45" s="1"/>
      <c r="H45" s="1"/>
      <c r="I45" s="1"/>
    </row>
    <row r="46" spans="2:9" x14ac:dyDescent="0.2">
      <c r="B46" s="1"/>
      <c r="C46" s="1"/>
      <c r="G46" s="1"/>
      <c r="H46" s="1"/>
      <c r="I46" s="1"/>
    </row>
    <row r="47" spans="2:9" x14ac:dyDescent="0.2">
      <c r="B47" s="1"/>
      <c r="C47" s="1"/>
      <c r="G47" s="1"/>
      <c r="H47" s="1"/>
      <c r="I47" s="1"/>
    </row>
    <row r="48" spans="2:9" x14ac:dyDescent="0.2">
      <c r="B48" s="1"/>
      <c r="C48" s="1"/>
      <c r="G48" s="1"/>
      <c r="H48" s="1"/>
      <c r="I48" s="1"/>
    </row>
    <row r="49" spans="2:9" x14ac:dyDescent="0.2">
      <c r="B49" s="1"/>
      <c r="C49" s="1"/>
      <c r="G49" s="1"/>
      <c r="H49" s="1"/>
      <c r="I49" s="1"/>
    </row>
    <row r="50" spans="2:9" x14ac:dyDescent="0.2">
      <c r="B50" s="1"/>
      <c r="C50" s="1"/>
      <c r="G50" s="1"/>
      <c r="H50" s="1"/>
      <c r="I50" s="1"/>
    </row>
    <row r="51" spans="2:9" x14ac:dyDescent="0.2">
      <c r="B51" s="1"/>
      <c r="C51" s="1"/>
      <c r="G51" s="1"/>
      <c r="H51" s="1"/>
      <c r="I51" s="1"/>
    </row>
    <row r="52" spans="2:9" x14ac:dyDescent="0.2">
      <c r="B52" s="1"/>
      <c r="C52" s="1"/>
      <c r="G52" s="1"/>
      <c r="H52" s="1"/>
      <c r="I52" s="1"/>
    </row>
    <row r="53" spans="2:9" x14ac:dyDescent="0.2">
      <c r="B53" s="1"/>
      <c r="C53" s="1"/>
      <c r="G53" s="1"/>
      <c r="H53" s="1"/>
      <c r="I53" s="1"/>
    </row>
    <row r="54" spans="2:9" x14ac:dyDescent="0.2">
      <c r="B54" s="1"/>
      <c r="C54" s="1"/>
      <c r="G54" s="1"/>
      <c r="H54" s="1"/>
      <c r="I54" s="1"/>
    </row>
    <row r="55" spans="2:9" x14ac:dyDescent="0.2">
      <c r="B55" s="1"/>
      <c r="C55" s="1"/>
      <c r="G55" s="1"/>
      <c r="H55" s="1"/>
      <c r="I55" s="1"/>
    </row>
    <row r="56" spans="2:9" x14ac:dyDescent="0.2">
      <c r="B56" s="1"/>
      <c r="C56" s="1"/>
      <c r="G56" s="1"/>
      <c r="H56" s="1"/>
      <c r="I56" s="1"/>
    </row>
    <row r="57" spans="2:9" x14ac:dyDescent="0.2">
      <c r="B57" s="1"/>
      <c r="C57" s="1"/>
      <c r="G57" s="1"/>
      <c r="H57" s="1"/>
      <c r="I57" s="1"/>
    </row>
    <row r="58" spans="2:9" x14ac:dyDescent="0.2">
      <c r="B58" s="1"/>
      <c r="C58" s="1"/>
      <c r="G58" s="1"/>
      <c r="H58" s="1"/>
      <c r="I58" s="1"/>
    </row>
    <row r="59" spans="2:9" x14ac:dyDescent="0.2">
      <c r="B59" s="1"/>
      <c r="C59" s="1"/>
      <c r="G59" s="1"/>
      <c r="H59" s="1"/>
      <c r="I59" s="1"/>
    </row>
    <row r="60" spans="2:9" x14ac:dyDescent="0.2">
      <c r="B60" s="1"/>
      <c r="C60" s="1"/>
      <c r="G60" s="1"/>
      <c r="H60" s="1"/>
      <c r="I60" s="1"/>
    </row>
    <row r="61" spans="2:9" x14ac:dyDescent="0.2">
      <c r="G61" s="1"/>
      <c r="H61" s="1"/>
      <c r="I61" s="1"/>
    </row>
    <row r="62" spans="2:9" x14ac:dyDescent="0.2">
      <c r="G62" s="1"/>
      <c r="H62" s="1"/>
      <c r="I62" s="1"/>
    </row>
    <row r="63" spans="2:9" x14ac:dyDescent="0.2">
      <c r="G63" s="1"/>
      <c r="H63" s="1"/>
      <c r="I63" s="1"/>
    </row>
    <row r="64" spans="2:9" x14ac:dyDescent="0.2">
      <c r="G64" s="1"/>
      <c r="H64" s="1"/>
      <c r="I64" s="1"/>
    </row>
    <row r="65" spans="7:9" x14ac:dyDescent="0.2">
      <c r="G65" s="1"/>
      <c r="H65" s="1"/>
      <c r="I65" s="1"/>
    </row>
    <row r="66" spans="7:9" x14ac:dyDescent="0.2">
      <c r="G66" s="1"/>
      <c r="H66" s="1"/>
      <c r="I66" s="1"/>
    </row>
    <row r="67" spans="7:9" x14ac:dyDescent="0.2">
      <c r="G67" s="1"/>
      <c r="H67" s="1"/>
      <c r="I67" s="1"/>
    </row>
    <row r="68" spans="7:9" x14ac:dyDescent="0.2">
      <c r="G68" s="1"/>
      <c r="H68" s="1"/>
      <c r="I68" s="1"/>
    </row>
    <row r="69" spans="7:9" x14ac:dyDescent="0.2">
      <c r="G69" s="1"/>
      <c r="H69" s="1"/>
      <c r="I69" s="1"/>
    </row>
    <row r="70" spans="7:9" x14ac:dyDescent="0.2">
      <c r="G70" s="1"/>
      <c r="H70" s="1"/>
      <c r="I70" s="1"/>
    </row>
    <row r="71" spans="7:9" x14ac:dyDescent="0.2">
      <c r="G71" s="1"/>
      <c r="H71" s="1"/>
      <c r="I71" s="1"/>
    </row>
    <row r="72" spans="7:9" x14ac:dyDescent="0.2">
      <c r="G72" s="1"/>
      <c r="H72" s="1"/>
      <c r="I72" s="1"/>
    </row>
    <row r="73" spans="7:9" x14ac:dyDescent="0.2">
      <c r="G73" s="1"/>
      <c r="H73" s="1"/>
      <c r="I73" s="1"/>
    </row>
    <row r="74" spans="7:9" x14ac:dyDescent="0.2">
      <c r="G74" s="1"/>
      <c r="H74" s="1"/>
      <c r="I74" s="1"/>
    </row>
    <row r="75" spans="7:9" x14ac:dyDescent="0.2">
      <c r="G75" s="1"/>
      <c r="H75" s="1"/>
      <c r="I75" s="1"/>
    </row>
    <row r="76" spans="7:9" x14ac:dyDescent="0.2">
      <c r="G76" s="1"/>
      <c r="H76" s="1"/>
      <c r="I76" s="1"/>
    </row>
    <row r="77" spans="7:9" x14ac:dyDescent="0.2">
      <c r="G77" s="1"/>
      <c r="H77" s="1"/>
      <c r="I77" s="1"/>
    </row>
    <row r="78" spans="7:9" x14ac:dyDescent="0.2">
      <c r="G78" s="1"/>
      <c r="H78" s="1"/>
      <c r="I78" s="1"/>
    </row>
    <row r="79" spans="7:9" x14ac:dyDescent="0.2">
      <c r="G79" s="1"/>
      <c r="H79" s="1"/>
      <c r="I79" s="1"/>
    </row>
    <row r="80" spans="7:9" x14ac:dyDescent="0.2">
      <c r="G80" s="1"/>
      <c r="H80" s="1"/>
      <c r="I80" s="1"/>
    </row>
    <row r="81" spans="7:9" x14ac:dyDescent="0.2">
      <c r="G81" s="1"/>
      <c r="H81" s="1"/>
      <c r="I81" s="1"/>
    </row>
    <row r="82" spans="7:9" x14ac:dyDescent="0.2">
      <c r="G82" s="1"/>
      <c r="H82" s="1"/>
      <c r="I82" s="1"/>
    </row>
    <row r="83" spans="7:9" x14ac:dyDescent="0.2">
      <c r="G83" s="1"/>
      <c r="H83" s="1"/>
      <c r="I83" s="1"/>
    </row>
    <row r="84" spans="7:9" x14ac:dyDescent="0.2">
      <c r="G84" s="1"/>
      <c r="H84" s="1"/>
      <c r="I84" s="1"/>
    </row>
    <row r="85" spans="7:9" x14ac:dyDescent="0.2">
      <c r="G85" s="1"/>
      <c r="H85" s="1"/>
      <c r="I85" s="1"/>
    </row>
    <row r="86" spans="7:9" x14ac:dyDescent="0.2">
      <c r="G86" s="1"/>
      <c r="H86" s="1"/>
      <c r="I86" s="1"/>
    </row>
    <row r="87" spans="7:9" x14ac:dyDescent="0.2">
      <c r="G87" s="1"/>
      <c r="H87" s="1"/>
      <c r="I87" s="1"/>
    </row>
    <row r="88" spans="7:9" x14ac:dyDescent="0.2">
      <c r="G88" s="1"/>
      <c r="H88" s="1"/>
      <c r="I88" s="1"/>
    </row>
    <row r="89" spans="7:9" x14ac:dyDescent="0.2">
      <c r="G89" s="1"/>
      <c r="H89" s="1"/>
      <c r="I89" s="1"/>
    </row>
    <row r="90" spans="7:9" x14ac:dyDescent="0.2">
      <c r="G90" s="1"/>
      <c r="H90" s="1"/>
      <c r="I90" s="1"/>
    </row>
    <row r="91" spans="7:9" x14ac:dyDescent="0.2">
      <c r="G91" s="1"/>
      <c r="H91" s="1"/>
      <c r="I91" s="1"/>
    </row>
    <row r="92" spans="7:9" x14ac:dyDescent="0.2">
      <c r="G92" s="1"/>
      <c r="H92" s="1"/>
      <c r="I92" s="1"/>
    </row>
    <row r="93" spans="7:9" x14ac:dyDescent="0.2">
      <c r="G93" s="1"/>
      <c r="H93" s="1"/>
      <c r="I93" s="1"/>
    </row>
    <row r="94" spans="7:9" x14ac:dyDescent="0.2">
      <c r="G94" s="1"/>
      <c r="H94" s="1"/>
      <c r="I94" s="1"/>
    </row>
    <row r="95" spans="7:9" x14ac:dyDescent="0.2">
      <c r="G95" s="1"/>
      <c r="H95" s="1"/>
      <c r="I95" s="1"/>
    </row>
    <row r="96" spans="7:9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Summary</vt:lpstr>
      <vt:lpstr>C</vt:lpstr>
      <vt:lpstr>C++</vt:lpstr>
      <vt:lpstr>C#</vt:lpstr>
      <vt:lpstr>Dart</vt:lpstr>
      <vt:lpstr>Haskell</vt:lpstr>
      <vt:lpstr>Java</vt:lpstr>
      <vt:lpstr>Javascript</vt:lpstr>
      <vt:lpstr>JRuby</vt:lpstr>
      <vt:lpstr>Lua</vt:lpstr>
      <vt:lpstr>Perl</vt:lpstr>
      <vt:lpstr>PHP</vt:lpstr>
      <vt:lpstr>Python</vt:lpstr>
      <vt:lpstr>TypeScript</vt:lpstr>
      <vt:lpstr>'C++'!C_</vt:lpstr>
      <vt:lpstr>'C'!C__2</vt:lpstr>
      <vt:lpstr>'C#'!CSharp6</vt:lpstr>
      <vt:lpstr>Dart!Dart2</vt:lpstr>
      <vt:lpstr>Haskell!Haskell8_10</vt:lpstr>
      <vt:lpstr>Java!Java11</vt:lpstr>
      <vt:lpstr>Javascript!JavaScript16</vt:lpstr>
      <vt:lpstr>JRuby!JRuby9_4</vt:lpstr>
      <vt:lpstr>Lua!Lua5_4</vt:lpstr>
      <vt:lpstr>PHP!PHP8__1</vt:lpstr>
      <vt:lpstr>Python!Python3_10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Arvilommi Nuutti</dc:creator>
  <cp:lastModifiedBy>Arvilommi Nuutti</cp:lastModifiedBy>
  <dcterms:created xsi:type="dcterms:W3CDTF">2023-01-11T13:31:59Z</dcterms:created>
  <dcterms:modified xsi:type="dcterms:W3CDTF">2023-01-24T20:40:06Z</dcterms:modified>
</cp:coreProperties>
</file>