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b0f9a5cd621b2eb/Desktop/"/>
    </mc:Choice>
  </mc:AlternateContent>
  <xr:revisionPtr revIDLastSave="92" documentId="8_{4A0AF77C-A044-4A32-90B6-9725B3F3F502}" xr6:coauthVersionLast="47" xr6:coauthVersionMax="47" xr10:uidLastSave="{04337073-0882-41FA-AEF1-F0948676DD7E}"/>
  <bookViews>
    <workbookView xWindow="-120" yWindow="-16320" windowWidth="29040" windowHeight="15720" activeTab="1" xr2:uid="{51A6BEE6-22C4-405D-A1DC-5BC04B8F6A97}"/>
  </bookViews>
  <sheets>
    <sheet name="export" sheetId="1" r:id="rId1"/>
    <sheet name="imports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D41" i="3"/>
  <c r="E41" i="3"/>
  <c r="F41" i="3" s="1"/>
  <c r="I41" i="3"/>
  <c r="D186" i="3"/>
  <c r="E186" i="3"/>
  <c r="F186" i="3" s="1"/>
  <c r="I186" i="3"/>
  <c r="D159" i="3"/>
  <c r="E159" i="3"/>
  <c r="F159" i="3" s="1"/>
  <c r="I159" i="3"/>
  <c r="D112" i="3"/>
  <c r="G112" i="3" s="1"/>
  <c r="E112" i="3"/>
  <c r="F112" i="3"/>
  <c r="I112" i="3"/>
  <c r="D188" i="3"/>
  <c r="E188" i="3"/>
  <c r="F188" i="3" s="1"/>
  <c r="D149" i="3"/>
  <c r="G149" i="3" s="1"/>
  <c r="E149" i="3"/>
  <c r="F149" i="3" s="1"/>
  <c r="I149" i="3"/>
  <c r="D85" i="3"/>
  <c r="E85" i="3"/>
  <c r="F85" i="3" s="1"/>
  <c r="I85" i="3"/>
  <c r="D136" i="3"/>
  <c r="E136" i="3"/>
  <c r="F136" i="3" s="1"/>
  <c r="G136" i="3" s="1"/>
  <c r="I136" i="3"/>
  <c r="D137" i="3"/>
  <c r="E137" i="3"/>
  <c r="F137" i="3" s="1"/>
  <c r="I137" i="3"/>
  <c r="D154" i="3"/>
  <c r="E154" i="3"/>
  <c r="F154" i="3" s="1"/>
  <c r="I154" i="3"/>
  <c r="D69" i="3"/>
  <c r="E69" i="3"/>
  <c r="F69" i="3" s="1"/>
  <c r="I69" i="3"/>
  <c r="D177" i="3"/>
  <c r="E177" i="3"/>
  <c r="F177" i="3" s="1"/>
  <c r="G177" i="3" s="1"/>
  <c r="I177" i="3"/>
  <c r="D130" i="3"/>
  <c r="E130" i="3"/>
  <c r="F130" i="3" s="1"/>
  <c r="G130" i="3" s="1"/>
  <c r="I130" i="3"/>
  <c r="D164" i="3"/>
  <c r="E164" i="3"/>
  <c r="F164" i="3" s="1"/>
  <c r="G164" i="3" s="1"/>
  <c r="I164" i="3"/>
  <c r="D90" i="3"/>
  <c r="E90" i="3"/>
  <c r="F90" i="3" s="1"/>
  <c r="I90" i="3"/>
  <c r="D165" i="3"/>
  <c r="E165" i="3"/>
  <c r="F165" i="3" s="1"/>
  <c r="I165" i="3"/>
  <c r="D187" i="3"/>
  <c r="E187" i="3"/>
  <c r="F187" i="3" s="1"/>
  <c r="I187" i="3"/>
  <c r="D64" i="3"/>
  <c r="E64" i="3"/>
  <c r="F64" i="3" s="1"/>
  <c r="I64" i="3"/>
  <c r="D81" i="3"/>
  <c r="E81" i="3"/>
  <c r="F81" i="3" s="1"/>
  <c r="G81" i="3" s="1"/>
  <c r="I81" i="3"/>
  <c r="D93" i="3"/>
  <c r="E93" i="3"/>
  <c r="F93" i="3" s="1"/>
  <c r="G93" i="3" s="1"/>
  <c r="I93" i="3"/>
  <c r="D193" i="3"/>
  <c r="E193" i="3"/>
  <c r="F193" i="3" s="1"/>
  <c r="I193" i="3"/>
  <c r="D12" i="3"/>
  <c r="E12" i="3"/>
  <c r="F12" i="3" s="1"/>
  <c r="G12" i="3"/>
  <c r="I12" i="3"/>
  <c r="D148" i="3"/>
  <c r="E148" i="3"/>
  <c r="F148" i="3" s="1"/>
  <c r="I148" i="3"/>
  <c r="D182" i="3"/>
  <c r="E182" i="3"/>
  <c r="F182" i="3" s="1"/>
  <c r="G182" i="3" s="1"/>
  <c r="I182" i="3"/>
  <c r="D35" i="3"/>
  <c r="E35" i="3"/>
  <c r="F35" i="3" s="1"/>
  <c r="I35" i="3"/>
  <c r="D89" i="3"/>
  <c r="E89" i="3"/>
  <c r="F89" i="3" s="1"/>
  <c r="I89" i="3"/>
  <c r="D173" i="3"/>
  <c r="E173" i="3"/>
  <c r="F173" i="3" s="1"/>
  <c r="I173" i="3"/>
  <c r="D87" i="3"/>
  <c r="E87" i="3"/>
  <c r="F87" i="3"/>
  <c r="I87" i="3"/>
  <c r="D166" i="3"/>
  <c r="E166" i="3"/>
  <c r="F166" i="3" s="1"/>
  <c r="G166" i="3" s="1"/>
  <c r="I166" i="3"/>
  <c r="D128" i="3"/>
  <c r="E128" i="3"/>
  <c r="F128" i="3" s="1"/>
  <c r="G128" i="3" s="1"/>
  <c r="I128" i="3"/>
  <c r="D17" i="3"/>
  <c r="E17" i="3"/>
  <c r="F17" i="3" s="1"/>
  <c r="I17" i="3"/>
  <c r="D20" i="3"/>
  <c r="E20" i="3"/>
  <c r="F20" i="3" s="1"/>
  <c r="G20" i="3" s="1"/>
  <c r="I20" i="3"/>
  <c r="D13" i="3"/>
  <c r="E13" i="3"/>
  <c r="F13" i="3" s="1"/>
  <c r="I13" i="3"/>
  <c r="D146" i="3"/>
  <c r="E146" i="3"/>
  <c r="F146" i="3" s="1"/>
  <c r="G146" i="3" s="1"/>
  <c r="I146" i="3"/>
  <c r="D185" i="3"/>
  <c r="E185" i="3"/>
  <c r="F185" i="3" s="1"/>
  <c r="G185" i="3" s="1"/>
  <c r="I185" i="3"/>
  <c r="D28" i="3"/>
  <c r="E28" i="3"/>
  <c r="F28" i="3" s="1"/>
  <c r="I28" i="3"/>
  <c r="D98" i="3"/>
  <c r="E98" i="3"/>
  <c r="F98" i="3" s="1"/>
  <c r="I98" i="3"/>
  <c r="D56" i="3"/>
  <c r="G56" i="3" s="1"/>
  <c r="E56" i="3"/>
  <c r="F56" i="3" s="1"/>
  <c r="I56" i="3"/>
  <c r="D172" i="3"/>
  <c r="E172" i="3"/>
  <c r="F172" i="3" s="1"/>
  <c r="I172" i="3"/>
  <c r="D50" i="3"/>
  <c r="E50" i="3"/>
  <c r="F50" i="3"/>
  <c r="G50" i="3" s="1"/>
  <c r="I50" i="3"/>
  <c r="D144" i="3"/>
  <c r="E144" i="3"/>
  <c r="F144" i="3" s="1"/>
  <c r="G144" i="3" s="1"/>
  <c r="I144" i="3"/>
  <c r="D143" i="3"/>
  <c r="E143" i="3"/>
  <c r="F143" i="3" s="1"/>
  <c r="I143" i="3"/>
  <c r="D190" i="3"/>
  <c r="E190" i="3"/>
  <c r="F190" i="3" s="1"/>
  <c r="I190" i="3"/>
  <c r="D161" i="3"/>
  <c r="E161" i="3"/>
  <c r="F161" i="3"/>
  <c r="I161" i="3"/>
  <c r="D88" i="3"/>
  <c r="E88" i="3"/>
  <c r="F88" i="3" s="1"/>
  <c r="G88" i="3" s="1"/>
  <c r="I88" i="3"/>
  <c r="D82" i="3"/>
  <c r="G82" i="3" s="1"/>
  <c r="E82" i="3"/>
  <c r="F82" i="3" s="1"/>
  <c r="I82" i="3"/>
  <c r="D59" i="3"/>
  <c r="E59" i="3"/>
  <c r="F59" i="3" s="1"/>
  <c r="I59" i="3"/>
  <c r="D145" i="3"/>
  <c r="E145" i="3"/>
  <c r="F145" i="3" s="1"/>
  <c r="G145" i="3" s="1"/>
  <c r="I145" i="3"/>
  <c r="D135" i="3"/>
  <c r="E135" i="3"/>
  <c r="F135" i="3" s="1"/>
  <c r="G135" i="3" s="1"/>
  <c r="I135" i="3"/>
  <c r="D33" i="3"/>
  <c r="E33" i="3"/>
  <c r="F33" i="3" s="1"/>
  <c r="G33" i="3" s="1"/>
  <c r="I33" i="3"/>
  <c r="D63" i="3"/>
  <c r="E63" i="3"/>
  <c r="F63" i="3" s="1"/>
  <c r="I63" i="3"/>
  <c r="D49" i="3"/>
  <c r="E49" i="3"/>
  <c r="F49" i="3" s="1"/>
  <c r="G49" i="3" s="1"/>
  <c r="D95" i="3"/>
  <c r="E95" i="3"/>
  <c r="F95" i="3" s="1"/>
  <c r="I95" i="3"/>
  <c r="D119" i="3"/>
  <c r="E119" i="3"/>
  <c r="F119" i="3" s="1"/>
  <c r="G119" i="3" s="1"/>
  <c r="I119" i="3"/>
  <c r="D16" i="3"/>
  <c r="E16" i="3"/>
  <c r="F16" i="3" s="1"/>
  <c r="I16" i="3"/>
  <c r="D133" i="3"/>
  <c r="E133" i="3"/>
  <c r="F133" i="3" s="1"/>
  <c r="I133" i="3"/>
  <c r="D30" i="3"/>
  <c r="E30" i="3"/>
  <c r="F30" i="3" s="1"/>
  <c r="G30" i="3" s="1"/>
  <c r="I30" i="3"/>
  <c r="D40" i="3"/>
  <c r="E40" i="3"/>
  <c r="F40" i="3" s="1"/>
  <c r="I40" i="3"/>
  <c r="D86" i="3"/>
  <c r="E86" i="3"/>
  <c r="F86" i="3" s="1"/>
  <c r="I86" i="3"/>
  <c r="D29" i="3"/>
  <c r="E29" i="3"/>
  <c r="F29" i="3" s="1"/>
  <c r="G29" i="3" s="1"/>
  <c r="I29" i="3"/>
  <c r="D9" i="3"/>
  <c r="E9" i="3"/>
  <c r="F9" i="3" s="1"/>
  <c r="I9" i="3"/>
  <c r="D4" i="3"/>
  <c r="G4" i="3" s="1"/>
  <c r="E4" i="3"/>
  <c r="F4" i="3" s="1"/>
  <c r="I4" i="3"/>
  <c r="D71" i="3"/>
  <c r="E71" i="3"/>
  <c r="F71" i="3" s="1"/>
  <c r="I71" i="3"/>
  <c r="D125" i="3"/>
  <c r="E125" i="3"/>
  <c r="F125" i="3" s="1"/>
  <c r="G125" i="3" s="1"/>
  <c r="I125" i="3"/>
  <c r="D100" i="3"/>
  <c r="E100" i="3"/>
  <c r="F100" i="3" s="1"/>
  <c r="G100" i="3" s="1"/>
  <c r="I100" i="3"/>
  <c r="D171" i="3"/>
  <c r="E171" i="3"/>
  <c r="F171" i="3" s="1"/>
  <c r="D140" i="3"/>
  <c r="E140" i="3"/>
  <c r="F140" i="3" s="1"/>
  <c r="I140" i="3"/>
  <c r="D96" i="3"/>
  <c r="E96" i="3"/>
  <c r="F96" i="3" s="1"/>
  <c r="I96" i="3"/>
  <c r="D107" i="3"/>
  <c r="E107" i="3"/>
  <c r="F107" i="3" s="1"/>
  <c r="I107" i="3"/>
  <c r="D113" i="3"/>
  <c r="E113" i="3"/>
  <c r="F113" i="3" s="1"/>
  <c r="G113" i="3" s="1"/>
  <c r="I113" i="3"/>
  <c r="D106" i="3"/>
  <c r="E106" i="3"/>
  <c r="F106" i="3" s="1"/>
  <c r="G106" i="3" s="1"/>
  <c r="I106" i="3"/>
  <c r="D94" i="3"/>
  <c r="E94" i="3"/>
  <c r="F94" i="3" s="1"/>
  <c r="I94" i="3"/>
  <c r="D48" i="3"/>
  <c r="E48" i="3"/>
  <c r="F48" i="3" s="1"/>
  <c r="I48" i="3"/>
  <c r="D91" i="3"/>
  <c r="E91" i="3"/>
  <c r="F91" i="3" s="1"/>
  <c r="D123" i="3"/>
  <c r="E123" i="3"/>
  <c r="F123" i="3" s="1"/>
  <c r="I123" i="3"/>
  <c r="D55" i="3"/>
  <c r="E55" i="3"/>
  <c r="F55" i="3" s="1"/>
  <c r="I55" i="3"/>
  <c r="D160" i="3"/>
  <c r="E160" i="3"/>
  <c r="F160" i="3" s="1"/>
  <c r="G160" i="3" s="1"/>
  <c r="I160" i="3"/>
  <c r="D79" i="3"/>
  <c r="E79" i="3"/>
  <c r="F79" i="3" s="1"/>
  <c r="G79" i="3" s="1"/>
  <c r="I79" i="3"/>
  <c r="D19" i="3"/>
  <c r="E19" i="3"/>
  <c r="F19" i="3" s="1"/>
  <c r="I19" i="3"/>
  <c r="D42" i="3"/>
  <c r="E42" i="3"/>
  <c r="F42" i="3" s="1"/>
  <c r="G42" i="3" s="1"/>
  <c r="I42" i="3"/>
  <c r="D110" i="3"/>
  <c r="E110" i="3"/>
  <c r="F110" i="3" s="1"/>
  <c r="I110" i="3"/>
  <c r="D156" i="3"/>
  <c r="E156" i="3"/>
  <c r="F156" i="3" s="1"/>
  <c r="G156" i="3" s="1"/>
  <c r="I156" i="3"/>
  <c r="D45" i="3"/>
  <c r="E45" i="3"/>
  <c r="F45" i="3" s="1"/>
  <c r="G45" i="3" s="1"/>
  <c r="I45" i="3"/>
  <c r="D115" i="3"/>
  <c r="E115" i="3"/>
  <c r="F115" i="3" s="1"/>
  <c r="G115" i="3" s="1"/>
  <c r="I115" i="3"/>
  <c r="D124" i="3"/>
  <c r="E124" i="3"/>
  <c r="F124" i="3" s="1"/>
  <c r="G124" i="3" s="1"/>
  <c r="I124" i="3"/>
  <c r="D26" i="3"/>
  <c r="E26" i="3"/>
  <c r="F26" i="3" s="1"/>
  <c r="G26" i="3" s="1"/>
  <c r="D101" i="3"/>
  <c r="E101" i="3"/>
  <c r="F101" i="3" s="1"/>
  <c r="I101" i="3"/>
  <c r="D181" i="3"/>
  <c r="E181" i="3"/>
  <c r="F181" i="3" s="1"/>
  <c r="G181" i="3" s="1"/>
  <c r="I181" i="3"/>
  <c r="D194" i="3"/>
  <c r="E194" i="3"/>
  <c r="F194" i="3" s="1"/>
  <c r="I194" i="3"/>
  <c r="D34" i="3"/>
  <c r="E34" i="3"/>
  <c r="F34" i="3" s="1"/>
  <c r="G34" i="3" s="1"/>
  <c r="I34" i="3"/>
  <c r="D47" i="3"/>
  <c r="E47" i="3"/>
  <c r="F47" i="3" s="1"/>
  <c r="G47" i="3" s="1"/>
  <c r="I47" i="3"/>
  <c r="D126" i="3"/>
  <c r="E126" i="3"/>
  <c r="F126" i="3" s="1"/>
  <c r="G126" i="3" s="1"/>
  <c r="I126" i="3"/>
  <c r="D46" i="3"/>
  <c r="E46" i="3"/>
  <c r="F46" i="3" s="1"/>
  <c r="I46" i="3"/>
  <c r="D3" i="3"/>
  <c r="E3" i="3"/>
  <c r="F3" i="3" s="1"/>
  <c r="G3" i="3" s="1"/>
  <c r="I3" i="3"/>
  <c r="D53" i="3"/>
  <c r="E53" i="3"/>
  <c r="F53" i="3" s="1"/>
  <c r="G53" i="3" s="1"/>
  <c r="D51" i="3"/>
  <c r="E51" i="3"/>
  <c r="F51" i="3" s="1"/>
  <c r="I51" i="3"/>
  <c r="D118" i="3"/>
  <c r="E118" i="3"/>
  <c r="F118" i="3" s="1"/>
  <c r="I118" i="3"/>
  <c r="D158" i="3"/>
  <c r="E158" i="3"/>
  <c r="F158" i="3" s="1"/>
  <c r="I158" i="3"/>
  <c r="D60" i="3"/>
  <c r="E60" i="3"/>
  <c r="F60" i="3"/>
  <c r="G60" i="3" s="1"/>
  <c r="I60" i="3"/>
  <c r="D189" i="3"/>
  <c r="E189" i="3"/>
  <c r="F189" i="3"/>
  <c r="G189" i="3"/>
  <c r="I189" i="3"/>
  <c r="D70" i="3"/>
  <c r="E70" i="3"/>
  <c r="F70" i="3" s="1"/>
  <c r="G70" i="3" s="1"/>
  <c r="I70" i="3"/>
  <c r="D141" i="3"/>
  <c r="G141" i="3" s="1"/>
  <c r="E141" i="3"/>
  <c r="F141" i="3" s="1"/>
  <c r="I141" i="3"/>
  <c r="D116" i="3"/>
  <c r="E116" i="3"/>
  <c r="F116" i="3" s="1"/>
  <c r="I116" i="3"/>
  <c r="D142" i="3"/>
  <c r="E142" i="3"/>
  <c r="F142" i="3" s="1"/>
  <c r="G142" i="3" s="1"/>
  <c r="I142" i="3"/>
  <c r="D120" i="3"/>
  <c r="E120" i="3"/>
  <c r="F120" i="3" s="1"/>
  <c r="I120" i="3"/>
  <c r="D2" i="3"/>
  <c r="E2" i="3"/>
  <c r="F2" i="3" s="1"/>
  <c r="G2" i="3" s="1"/>
  <c r="I2" i="3"/>
  <c r="D196" i="3"/>
  <c r="E196" i="3"/>
  <c r="F196" i="3" s="1"/>
  <c r="G196" i="3" s="1"/>
  <c r="I196" i="3"/>
  <c r="D157" i="3"/>
  <c r="E157" i="3"/>
  <c r="F157" i="3" s="1"/>
  <c r="G157" i="3" s="1"/>
  <c r="I157" i="3"/>
  <c r="D75" i="3"/>
  <c r="E75" i="3"/>
  <c r="F75" i="3" s="1"/>
  <c r="G75" i="3" s="1"/>
  <c r="I75" i="3"/>
  <c r="D108" i="3"/>
  <c r="E108" i="3"/>
  <c r="F108" i="3" s="1"/>
  <c r="G108" i="3" s="1"/>
  <c r="I108" i="3"/>
  <c r="D68" i="3"/>
  <c r="E68" i="3"/>
  <c r="F68" i="3" s="1"/>
  <c r="G68" i="3" s="1"/>
  <c r="I68" i="3"/>
  <c r="D174" i="3"/>
  <c r="E174" i="3"/>
  <c r="F174" i="3" s="1"/>
  <c r="G174" i="3" s="1"/>
  <c r="I174" i="3"/>
  <c r="D127" i="3"/>
  <c r="E127" i="3"/>
  <c r="F127" i="3" s="1"/>
  <c r="I127" i="3"/>
  <c r="D57" i="3"/>
  <c r="E57" i="3"/>
  <c r="F57" i="3" s="1"/>
  <c r="G57" i="3" s="1"/>
  <c r="I57" i="3"/>
  <c r="D83" i="3"/>
  <c r="E83" i="3"/>
  <c r="F83" i="3"/>
  <c r="I83" i="3"/>
  <c r="D163" i="3"/>
  <c r="E163" i="3"/>
  <c r="F163" i="3" s="1"/>
  <c r="I163" i="3"/>
  <c r="D184" i="3"/>
  <c r="E184" i="3"/>
  <c r="F184" i="3" s="1"/>
  <c r="I184" i="3"/>
  <c r="D7" i="3"/>
  <c r="G7" i="3" s="1"/>
  <c r="E7" i="3"/>
  <c r="F7" i="3" s="1"/>
  <c r="I7" i="3"/>
  <c r="D192" i="3"/>
  <c r="E192" i="3"/>
  <c r="F192" i="3" s="1"/>
  <c r="G192" i="3" s="1"/>
  <c r="I192" i="3"/>
  <c r="D11" i="3"/>
  <c r="E11" i="3"/>
  <c r="F11" i="3" s="1"/>
  <c r="G11" i="3" s="1"/>
  <c r="I11" i="3"/>
  <c r="D139" i="3"/>
  <c r="E139" i="3"/>
  <c r="F139" i="3" s="1"/>
  <c r="G139" i="3" s="1"/>
  <c r="I139" i="3"/>
  <c r="D162" i="3"/>
  <c r="E162" i="3"/>
  <c r="F162" i="3" s="1"/>
  <c r="D132" i="3"/>
  <c r="E132" i="3"/>
  <c r="F132" i="3" s="1"/>
  <c r="G132" i="3" s="1"/>
  <c r="I132" i="3"/>
  <c r="D109" i="3"/>
  <c r="E109" i="3"/>
  <c r="F109" i="3"/>
  <c r="G109" i="3" s="1"/>
  <c r="I109" i="3"/>
  <c r="D6" i="3"/>
  <c r="E6" i="3"/>
  <c r="F6" i="3" s="1"/>
  <c r="G6" i="3" s="1"/>
  <c r="I6" i="3"/>
  <c r="D131" i="3"/>
  <c r="E131" i="3"/>
  <c r="F131" i="3" s="1"/>
  <c r="I131" i="3"/>
  <c r="D114" i="3"/>
  <c r="E114" i="3"/>
  <c r="F114" i="3" s="1"/>
  <c r="I114" i="3"/>
  <c r="D170" i="3"/>
  <c r="E170" i="3"/>
  <c r="F170" i="3"/>
  <c r="I170" i="3"/>
  <c r="D155" i="3"/>
  <c r="E155" i="3"/>
  <c r="F155" i="3" s="1"/>
  <c r="I155" i="3"/>
  <c r="D176" i="3"/>
  <c r="E176" i="3"/>
  <c r="F176" i="3" s="1"/>
  <c r="G176" i="3" s="1"/>
  <c r="I176" i="3"/>
  <c r="D23" i="3"/>
  <c r="E23" i="3"/>
  <c r="F23" i="3" s="1"/>
  <c r="I23" i="3"/>
  <c r="D92" i="3"/>
  <c r="E92" i="3"/>
  <c r="F92" i="3" s="1"/>
  <c r="I92" i="3"/>
  <c r="D21" i="3"/>
  <c r="E21" i="3"/>
  <c r="F21" i="3" s="1"/>
  <c r="I21" i="3"/>
  <c r="D62" i="3"/>
  <c r="E62" i="3"/>
  <c r="F62" i="3" s="1"/>
  <c r="I62" i="3"/>
  <c r="D117" i="3"/>
  <c r="E117" i="3"/>
  <c r="F117" i="3" s="1"/>
  <c r="G117" i="3" s="1"/>
  <c r="I117" i="3"/>
  <c r="D52" i="3"/>
  <c r="E52" i="3"/>
  <c r="F52" i="3" s="1"/>
  <c r="G52" i="3" s="1"/>
  <c r="I52" i="3"/>
  <c r="D129" i="3"/>
  <c r="E129" i="3"/>
  <c r="F129" i="3" s="1"/>
  <c r="G129" i="3" s="1"/>
  <c r="I129" i="3"/>
  <c r="D102" i="3"/>
  <c r="E102" i="3"/>
  <c r="F102" i="3" s="1"/>
  <c r="I102" i="3"/>
  <c r="D80" i="3"/>
  <c r="E80" i="3"/>
  <c r="F80" i="3"/>
  <c r="G80" i="3"/>
  <c r="I80" i="3"/>
  <c r="D18" i="3"/>
  <c r="E18" i="3"/>
  <c r="F18" i="3" s="1"/>
  <c r="G18" i="3" s="1"/>
  <c r="I18" i="3"/>
  <c r="D66" i="3"/>
  <c r="E66" i="3"/>
  <c r="F66" i="3" s="1"/>
  <c r="I66" i="3"/>
  <c r="D10" i="3"/>
  <c r="G10" i="3" s="1"/>
  <c r="E10" i="3"/>
  <c r="F10" i="3" s="1"/>
  <c r="I10" i="3"/>
  <c r="D178" i="3"/>
  <c r="E178" i="3"/>
  <c r="F178" i="3" s="1"/>
  <c r="G178" i="3" s="1"/>
  <c r="I178" i="3"/>
  <c r="D54" i="3"/>
  <c r="E54" i="3"/>
  <c r="F54" i="3" s="1"/>
  <c r="G54" i="3" s="1"/>
  <c r="I54" i="3"/>
  <c r="D150" i="3"/>
  <c r="E150" i="3"/>
  <c r="F150" i="3" s="1"/>
  <c r="G150" i="3" s="1"/>
  <c r="I150" i="3"/>
  <c r="D36" i="3"/>
  <c r="E36" i="3"/>
  <c r="F36" i="3" s="1"/>
  <c r="G36" i="3" s="1"/>
  <c r="I36" i="3"/>
  <c r="D38" i="3"/>
  <c r="E38" i="3"/>
  <c r="F38" i="3"/>
  <c r="G38" i="3" s="1"/>
  <c r="D121" i="3"/>
  <c r="E121" i="3"/>
  <c r="F121" i="3" s="1"/>
  <c r="G121" i="3" s="1"/>
  <c r="I121" i="3"/>
  <c r="D25" i="3"/>
  <c r="E25" i="3"/>
  <c r="F25" i="3" s="1"/>
  <c r="I25" i="3"/>
  <c r="D27" i="3"/>
  <c r="E27" i="3"/>
  <c r="F27" i="3" s="1"/>
  <c r="I27" i="3"/>
  <c r="D168" i="3"/>
  <c r="E168" i="3"/>
  <c r="F168" i="3" s="1"/>
  <c r="I168" i="3"/>
  <c r="D14" i="3"/>
  <c r="E14" i="3"/>
  <c r="F14" i="3"/>
  <c r="G14" i="3" s="1"/>
  <c r="I14" i="3"/>
  <c r="D76" i="3"/>
  <c r="E76" i="3"/>
  <c r="F76" i="3" s="1"/>
  <c r="I76" i="3"/>
  <c r="D111" i="3"/>
  <c r="E111" i="3"/>
  <c r="F111" i="3" s="1"/>
  <c r="I111" i="3"/>
  <c r="D195" i="3"/>
  <c r="E195" i="3"/>
  <c r="F195" i="3" s="1"/>
  <c r="I195" i="3"/>
  <c r="D147" i="3"/>
  <c r="E147" i="3"/>
  <c r="F147" i="3" s="1"/>
  <c r="G147" i="3" s="1"/>
  <c r="I147" i="3"/>
  <c r="D78" i="3"/>
  <c r="E78" i="3"/>
  <c r="F78" i="3" s="1"/>
  <c r="I78" i="3"/>
  <c r="D122" i="3"/>
  <c r="E122" i="3"/>
  <c r="F122" i="3" s="1"/>
  <c r="G122" i="3" s="1"/>
  <c r="I122" i="3"/>
  <c r="D169" i="3"/>
  <c r="E169" i="3"/>
  <c r="F169" i="3" s="1"/>
  <c r="I169" i="3"/>
  <c r="D99" i="3"/>
  <c r="E99" i="3"/>
  <c r="F99" i="3" s="1"/>
  <c r="G99" i="3" s="1"/>
  <c r="I99" i="3"/>
  <c r="D43" i="3"/>
  <c r="E43" i="3"/>
  <c r="F43" i="3" s="1"/>
  <c r="I43" i="3"/>
  <c r="D15" i="3"/>
  <c r="E15" i="3"/>
  <c r="F15" i="3" s="1"/>
  <c r="G15" i="3" s="1"/>
  <c r="I15" i="3"/>
  <c r="D105" i="3"/>
  <c r="E105" i="3"/>
  <c r="F105" i="3" s="1"/>
  <c r="G105" i="3" s="1"/>
  <c r="I105" i="3"/>
  <c r="D180" i="3"/>
  <c r="E180" i="3"/>
  <c r="F180" i="3" s="1"/>
  <c r="I180" i="3"/>
  <c r="D31" i="3"/>
  <c r="E31" i="3"/>
  <c r="F31" i="3"/>
  <c r="G31" i="3" s="1"/>
  <c r="I31" i="3"/>
  <c r="D152" i="3"/>
  <c r="E152" i="3"/>
  <c r="F152" i="3" s="1"/>
  <c r="I152" i="3"/>
  <c r="D153" i="3"/>
  <c r="E153" i="3"/>
  <c r="F153" i="3"/>
  <c r="G153" i="3" s="1"/>
  <c r="I153" i="3"/>
  <c r="D191" i="3"/>
  <c r="E191" i="3"/>
  <c r="F191" i="3" s="1"/>
  <c r="G191" i="3" s="1"/>
  <c r="I191" i="3"/>
  <c r="D44" i="3"/>
  <c r="E44" i="3"/>
  <c r="F44" i="3" s="1"/>
  <c r="I44" i="3"/>
  <c r="D183" i="3"/>
  <c r="E183" i="3"/>
  <c r="F183" i="3" s="1"/>
  <c r="I183" i="3"/>
  <c r="D175" i="3"/>
  <c r="E175" i="3"/>
  <c r="F175" i="3" s="1"/>
  <c r="G175" i="3" s="1"/>
  <c r="I175" i="3"/>
  <c r="D67" i="3"/>
  <c r="E67" i="3"/>
  <c r="F67" i="3" s="1"/>
  <c r="G67" i="3" s="1"/>
  <c r="I67" i="3"/>
  <c r="D104" i="3"/>
  <c r="E104" i="3"/>
  <c r="F104" i="3" s="1"/>
  <c r="I104" i="3"/>
  <c r="D5" i="3"/>
  <c r="E5" i="3"/>
  <c r="F5" i="3" s="1"/>
  <c r="G5" i="3" s="1"/>
  <c r="I5" i="3"/>
  <c r="D24" i="3"/>
  <c r="E24" i="3"/>
  <c r="F24" i="3" s="1"/>
  <c r="I24" i="3"/>
  <c r="D8" i="3"/>
  <c r="E8" i="3"/>
  <c r="F8" i="3" s="1"/>
  <c r="I8" i="3"/>
  <c r="D74" i="3"/>
  <c r="E74" i="3"/>
  <c r="F74" i="3" s="1"/>
  <c r="G74" i="3" s="1"/>
  <c r="I74" i="3"/>
  <c r="D73" i="3"/>
  <c r="E73" i="3"/>
  <c r="F73" i="3" s="1"/>
  <c r="I73" i="3"/>
  <c r="D103" i="3"/>
  <c r="E103" i="3"/>
  <c r="F103" i="3"/>
  <c r="G103" i="3"/>
  <c r="I103" i="3"/>
  <c r="D22" i="3"/>
  <c r="E22" i="3"/>
  <c r="F22" i="3" s="1"/>
  <c r="G22" i="3" s="1"/>
  <c r="I22" i="3"/>
  <c r="D37" i="3"/>
  <c r="E37" i="3"/>
  <c r="F37" i="3" s="1"/>
  <c r="I37" i="3"/>
  <c r="D65" i="3"/>
  <c r="E65" i="3"/>
  <c r="F65" i="3" s="1"/>
  <c r="I65" i="3"/>
  <c r="D167" i="3"/>
  <c r="E167" i="3"/>
  <c r="F167" i="3" s="1"/>
  <c r="G167" i="3" s="1"/>
  <c r="I167" i="3"/>
  <c r="D134" i="3"/>
  <c r="E134" i="3"/>
  <c r="F134" i="3" s="1"/>
  <c r="G134" i="3" s="1"/>
  <c r="I134" i="3"/>
  <c r="D97" i="3"/>
  <c r="E97" i="3"/>
  <c r="F97" i="3" s="1"/>
  <c r="I97" i="3"/>
  <c r="D32" i="3"/>
  <c r="E32" i="3"/>
  <c r="F32" i="3" s="1"/>
  <c r="G32" i="3" s="1"/>
  <c r="I32" i="3"/>
  <c r="D72" i="3"/>
  <c r="E72" i="3"/>
  <c r="F72" i="3" s="1"/>
  <c r="I72" i="3"/>
  <c r="D39" i="3"/>
  <c r="E39" i="3"/>
  <c r="F39" i="3" s="1"/>
  <c r="I39" i="3"/>
  <c r="D58" i="3"/>
  <c r="E58" i="3"/>
  <c r="F58" i="3" s="1"/>
  <c r="I58" i="3"/>
  <c r="D61" i="3"/>
  <c r="E61" i="3"/>
  <c r="F61" i="3" s="1"/>
  <c r="I61" i="3"/>
  <c r="D77" i="3"/>
  <c r="E77" i="3"/>
  <c r="F77" i="3"/>
  <c r="G77" i="3" s="1"/>
  <c r="D179" i="3"/>
  <c r="G179" i="3" s="1"/>
  <c r="E179" i="3"/>
  <c r="F179" i="3"/>
  <c r="I179" i="3"/>
  <c r="D151" i="3"/>
  <c r="E151" i="3"/>
  <c r="F151" i="3" s="1"/>
  <c r="I151" i="3"/>
  <c r="D138" i="3"/>
  <c r="E138" i="3"/>
  <c r="F138" i="3" s="1"/>
  <c r="G138" i="3" s="1"/>
  <c r="I138" i="3"/>
  <c r="I84" i="3"/>
  <c r="E84" i="3"/>
  <c r="F84" i="3" s="1"/>
  <c r="G84" i="3" s="1"/>
  <c r="D84" i="3"/>
  <c r="G3" i="1"/>
  <c r="G4" i="1"/>
  <c r="G5" i="1"/>
  <c r="G6" i="1"/>
  <c r="G7" i="1"/>
  <c r="G8" i="1"/>
  <c r="G9" i="1"/>
  <c r="K9" i="1" s="1"/>
  <c r="G10" i="1"/>
  <c r="K10" i="1" s="1"/>
  <c r="G11" i="1"/>
  <c r="G12" i="1"/>
  <c r="G13" i="1"/>
  <c r="G14" i="1"/>
  <c r="G15" i="1"/>
  <c r="G16" i="1"/>
  <c r="G17" i="1"/>
  <c r="K17" i="1" s="1"/>
  <c r="G18" i="1"/>
  <c r="K18" i="1" s="1"/>
  <c r="G19" i="1"/>
  <c r="G20" i="1"/>
  <c r="G21" i="1"/>
  <c r="G22" i="1"/>
  <c r="G23" i="1"/>
  <c r="G24" i="1"/>
  <c r="G25" i="1"/>
  <c r="K25" i="1" s="1"/>
  <c r="G26" i="1"/>
  <c r="K26" i="1" s="1"/>
  <c r="G27" i="1"/>
  <c r="G28" i="1"/>
  <c r="G29" i="1"/>
  <c r="G30" i="1"/>
  <c r="G31" i="1"/>
  <c r="G32" i="1"/>
  <c r="G33" i="1"/>
  <c r="K33" i="1" s="1"/>
  <c r="G34" i="1"/>
  <c r="K34" i="1" s="1"/>
  <c r="G35" i="1"/>
  <c r="G36" i="1"/>
  <c r="G37" i="1"/>
  <c r="G38" i="1"/>
  <c r="G39" i="1"/>
  <c r="G40" i="1"/>
  <c r="G41" i="1"/>
  <c r="K41" i="1" s="1"/>
  <c r="G42" i="1"/>
  <c r="K42" i="1" s="1"/>
  <c r="G43" i="1"/>
  <c r="G44" i="1"/>
  <c r="G45" i="1"/>
  <c r="G46" i="1"/>
  <c r="G47" i="1"/>
  <c r="G48" i="1"/>
  <c r="G49" i="1"/>
  <c r="K49" i="1" s="1"/>
  <c r="G50" i="1"/>
  <c r="K50" i="1" s="1"/>
  <c r="G51" i="1"/>
  <c r="G52" i="1"/>
  <c r="G53" i="1"/>
  <c r="G54" i="1"/>
  <c r="G55" i="1"/>
  <c r="G56" i="1"/>
  <c r="G57" i="1"/>
  <c r="K57" i="1" s="1"/>
  <c r="G58" i="1"/>
  <c r="K58" i="1" s="1"/>
  <c r="G59" i="1"/>
  <c r="G60" i="1"/>
  <c r="G61" i="1"/>
  <c r="G62" i="1"/>
  <c r="G63" i="1"/>
  <c r="G64" i="1"/>
  <c r="G65" i="1"/>
  <c r="K65" i="1" s="1"/>
  <c r="G66" i="1"/>
  <c r="K66" i="1" s="1"/>
  <c r="G67" i="1"/>
  <c r="G68" i="1"/>
  <c r="G69" i="1"/>
  <c r="G70" i="1"/>
  <c r="G71" i="1"/>
  <c r="G72" i="1"/>
  <c r="G73" i="1"/>
  <c r="K73" i="1" s="1"/>
  <c r="G74" i="1"/>
  <c r="K74" i="1" s="1"/>
  <c r="G75" i="1"/>
  <c r="G76" i="1"/>
  <c r="G77" i="1"/>
  <c r="G78" i="1"/>
  <c r="G79" i="1"/>
  <c r="G80" i="1"/>
  <c r="G81" i="1"/>
  <c r="K81" i="1" s="1"/>
  <c r="G82" i="1"/>
  <c r="K82" i="1" s="1"/>
  <c r="G83" i="1"/>
  <c r="G84" i="1"/>
  <c r="G85" i="1"/>
  <c r="G86" i="1"/>
  <c r="G87" i="1"/>
  <c r="G88" i="1"/>
  <c r="G89" i="1"/>
  <c r="K89" i="1" s="1"/>
  <c r="G90" i="1"/>
  <c r="K90" i="1" s="1"/>
  <c r="G91" i="1"/>
  <c r="G92" i="1"/>
  <c r="G93" i="1"/>
  <c r="G94" i="1"/>
  <c r="G95" i="1"/>
  <c r="G96" i="1"/>
  <c r="G97" i="1"/>
  <c r="K97" i="1" s="1"/>
  <c r="G98" i="1"/>
  <c r="K98" i="1" s="1"/>
  <c r="G99" i="1"/>
  <c r="G100" i="1"/>
  <c r="G101" i="1"/>
  <c r="G102" i="1"/>
  <c r="G103" i="1"/>
  <c r="G104" i="1"/>
  <c r="G105" i="1"/>
  <c r="K105" i="1" s="1"/>
  <c r="G106" i="1"/>
  <c r="K106" i="1" s="1"/>
  <c r="G107" i="1"/>
  <c r="G108" i="1"/>
  <c r="G109" i="1"/>
  <c r="G110" i="1"/>
  <c r="G111" i="1"/>
  <c r="G112" i="1"/>
  <c r="G113" i="1"/>
  <c r="K113" i="1" s="1"/>
  <c r="G114" i="1"/>
  <c r="K114" i="1" s="1"/>
  <c r="G115" i="1"/>
  <c r="G116" i="1"/>
  <c r="G117" i="1"/>
  <c r="G118" i="1"/>
  <c r="G119" i="1"/>
  <c r="G120" i="1"/>
  <c r="G121" i="1"/>
  <c r="K121" i="1" s="1"/>
  <c r="G122" i="1"/>
  <c r="K122" i="1" s="1"/>
  <c r="G123" i="1"/>
  <c r="G124" i="1"/>
  <c r="G125" i="1"/>
  <c r="G126" i="1"/>
  <c r="G127" i="1"/>
  <c r="G128" i="1"/>
  <c r="G129" i="1"/>
  <c r="K129" i="1" s="1"/>
  <c r="G130" i="1"/>
  <c r="K130" i="1" s="1"/>
  <c r="G131" i="1"/>
  <c r="G132" i="1"/>
  <c r="G133" i="1"/>
  <c r="G134" i="1"/>
  <c r="G135" i="1"/>
  <c r="G136" i="1"/>
  <c r="G137" i="1"/>
  <c r="K137" i="1" s="1"/>
  <c r="G138" i="1"/>
  <c r="K138" i="1" s="1"/>
  <c r="G139" i="1"/>
  <c r="G140" i="1"/>
  <c r="G141" i="1"/>
  <c r="G142" i="1"/>
  <c r="G143" i="1"/>
  <c r="G144" i="1"/>
  <c r="G145" i="1"/>
  <c r="K145" i="1" s="1"/>
  <c r="G146" i="1"/>
  <c r="K146" i="1" s="1"/>
  <c r="G147" i="1"/>
  <c r="G148" i="1"/>
  <c r="G149" i="1"/>
  <c r="G150" i="1"/>
  <c r="G151" i="1"/>
  <c r="G152" i="1"/>
  <c r="G153" i="1"/>
  <c r="K153" i="1" s="1"/>
  <c r="G154" i="1"/>
  <c r="K154" i="1" s="1"/>
  <c r="G155" i="1"/>
  <c r="G156" i="1"/>
  <c r="G157" i="1"/>
  <c r="G158" i="1"/>
  <c r="G159" i="1"/>
  <c r="G160" i="1"/>
  <c r="G161" i="1"/>
  <c r="K161" i="1" s="1"/>
  <c r="G162" i="1"/>
  <c r="K162" i="1" s="1"/>
  <c r="G163" i="1"/>
  <c r="G164" i="1"/>
  <c r="G165" i="1"/>
  <c r="G166" i="1"/>
  <c r="G167" i="1"/>
  <c r="G168" i="1"/>
  <c r="G169" i="1"/>
  <c r="K169" i="1" s="1"/>
  <c r="G170" i="1"/>
  <c r="K170" i="1" s="1"/>
  <c r="G171" i="1"/>
  <c r="G172" i="1"/>
  <c r="G173" i="1"/>
  <c r="G174" i="1"/>
  <c r="G175" i="1"/>
  <c r="G176" i="1"/>
  <c r="G177" i="1"/>
  <c r="K177" i="1" s="1"/>
  <c r="G178" i="1"/>
  <c r="K178" i="1" s="1"/>
  <c r="G179" i="1"/>
  <c r="G180" i="1"/>
  <c r="G181" i="1"/>
  <c r="G182" i="1"/>
  <c r="G183" i="1"/>
  <c r="G184" i="1"/>
  <c r="G185" i="1"/>
  <c r="K185" i="1" s="1"/>
  <c r="G186" i="1"/>
  <c r="K186" i="1" s="1"/>
  <c r="G187" i="1"/>
  <c r="G188" i="1"/>
  <c r="G189" i="1"/>
  <c r="G190" i="1"/>
  <c r="G191" i="1"/>
  <c r="G192" i="1"/>
  <c r="G193" i="1"/>
  <c r="K193" i="1" s="1"/>
  <c r="G194" i="1"/>
  <c r="K194" i="1" s="1"/>
  <c r="G195" i="1"/>
  <c r="G196" i="1"/>
  <c r="G197" i="1"/>
  <c r="G198" i="1"/>
  <c r="G199" i="1"/>
  <c r="G2" i="1"/>
  <c r="K3" i="1"/>
  <c r="K4" i="1"/>
  <c r="K5" i="1"/>
  <c r="K6" i="1"/>
  <c r="K7" i="1"/>
  <c r="K8" i="1"/>
  <c r="K11" i="1"/>
  <c r="K12" i="1"/>
  <c r="K13" i="1"/>
  <c r="K14" i="1"/>
  <c r="K15" i="1"/>
  <c r="K16" i="1"/>
  <c r="K19" i="1"/>
  <c r="K20" i="1"/>
  <c r="K21" i="1"/>
  <c r="K22" i="1"/>
  <c r="K23" i="1"/>
  <c r="K24" i="1"/>
  <c r="K27" i="1"/>
  <c r="K28" i="1"/>
  <c r="K29" i="1"/>
  <c r="K30" i="1"/>
  <c r="K31" i="1"/>
  <c r="K32" i="1"/>
  <c r="K35" i="1"/>
  <c r="K36" i="1"/>
  <c r="K37" i="1"/>
  <c r="K38" i="1"/>
  <c r="K39" i="1"/>
  <c r="K40" i="1"/>
  <c r="K43" i="1"/>
  <c r="K44" i="1"/>
  <c r="K45" i="1"/>
  <c r="K46" i="1"/>
  <c r="K47" i="1"/>
  <c r="K48" i="1"/>
  <c r="K51" i="1"/>
  <c r="K52" i="1"/>
  <c r="K53" i="1"/>
  <c r="K54" i="1"/>
  <c r="K55" i="1"/>
  <c r="K56" i="1"/>
  <c r="K59" i="1"/>
  <c r="K60" i="1"/>
  <c r="K61" i="1"/>
  <c r="K62" i="1"/>
  <c r="K63" i="1"/>
  <c r="K64" i="1"/>
  <c r="K67" i="1"/>
  <c r="K68" i="1"/>
  <c r="K69" i="1"/>
  <c r="K70" i="1"/>
  <c r="K71" i="1"/>
  <c r="K72" i="1"/>
  <c r="K75" i="1"/>
  <c r="K76" i="1"/>
  <c r="K77" i="1"/>
  <c r="K78" i="1"/>
  <c r="K79" i="1"/>
  <c r="K80" i="1"/>
  <c r="K83" i="1"/>
  <c r="K84" i="1"/>
  <c r="K85" i="1"/>
  <c r="K86" i="1"/>
  <c r="K87" i="1"/>
  <c r="K88" i="1"/>
  <c r="K91" i="1"/>
  <c r="K92" i="1"/>
  <c r="K93" i="1"/>
  <c r="K94" i="1"/>
  <c r="K95" i="1"/>
  <c r="K96" i="1"/>
  <c r="K99" i="1"/>
  <c r="K100" i="1"/>
  <c r="K101" i="1"/>
  <c r="K102" i="1"/>
  <c r="K103" i="1"/>
  <c r="K104" i="1"/>
  <c r="K107" i="1"/>
  <c r="K108" i="1"/>
  <c r="K109" i="1"/>
  <c r="K110" i="1"/>
  <c r="K111" i="1"/>
  <c r="K112" i="1"/>
  <c r="K115" i="1"/>
  <c r="K116" i="1"/>
  <c r="K117" i="1"/>
  <c r="K118" i="1"/>
  <c r="K119" i="1"/>
  <c r="K120" i="1"/>
  <c r="K123" i="1"/>
  <c r="K124" i="1"/>
  <c r="K125" i="1"/>
  <c r="K126" i="1"/>
  <c r="K127" i="1"/>
  <c r="K128" i="1"/>
  <c r="K131" i="1"/>
  <c r="K132" i="1"/>
  <c r="K133" i="1"/>
  <c r="K134" i="1"/>
  <c r="K135" i="1"/>
  <c r="K136" i="1"/>
  <c r="K139" i="1"/>
  <c r="K140" i="1"/>
  <c r="K141" i="1"/>
  <c r="K142" i="1"/>
  <c r="K143" i="1"/>
  <c r="K144" i="1"/>
  <c r="K147" i="1"/>
  <c r="K148" i="1"/>
  <c r="K149" i="1"/>
  <c r="K150" i="1"/>
  <c r="K151" i="1"/>
  <c r="K152" i="1"/>
  <c r="K155" i="1"/>
  <c r="K156" i="1"/>
  <c r="K157" i="1"/>
  <c r="K158" i="1"/>
  <c r="K159" i="1"/>
  <c r="K160" i="1"/>
  <c r="K163" i="1"/>
  <c r="K164" i="1"/>
  <c r="K165" i="1"/>
  <c r="K166" i="1"/>
  <c r="K167" i="1"/>
  <c r="K168" i="1"/>
  <c r="K171" i="1"/>
  <c r="K172" i="1"/>
  <c r="K173" i="1"/>
  <c r="K174" i="1"/>
  <c r="K175" i="1"/>
  <c r="K176" i="1"/>
  <c r="K179" i="1"/>
  <c r="K180" i="1"/>
  <c r="K181" i="1"/>
  <c r="K182" i="1"/>
  <c r="K183" i="1"/>
  <c r="K184" i="1"/>
  <c r="K187" i="1"/>
  <c r="K188" i="1"/>
  <c r="K189" i="1"/>
  <c r="K190" i="1"/>
  <c r="K191" i="1"/>
  <c r="K192" i="1"/>
  <c r="K195" i="1"/>
  <c r="K196" i="1"/>
  <c r="K197" i="1"/>
  <c r="K198" i="1"/>
  <c r="K199" i="1"/>
  <c r="K2" i="1"/>
  <c r="C25" i="2"/>
  <c r="C6" i="2"/>
  <c r="C7" i="2"/>
  <c r="C10" i="2"/>
  <c r="C11" i="2"/>
  <c r="C23" i="2"/>
  <c r="C17" i="2"/>
  <c r="C4" i="2"/>
  <c r="C12" i="2"/>
  <c r="C3" i="2"/>
  <c r="C8" i="2"/>
  <c r="C9" i="2"/>
  <c r="C16" i="2"/>
  <c r="C19" i="2"/>
  <c r="C21" i="2"/>
  <c r="C22" i="2"/>
  <c r="C5" i="2"/>
  <c r="C1" i="2"/>
  <c r="C14" i="2"/>
  <c r="C20" i="2"/>
  <c r="C2" i="2"/>
  <c r="C15" i="2"/>
  <c r="C13" i="2"/>
  <c r="C26" i="2"/>
  <c r="I190" i="1"/>
  <c r="I85" i="1"/>
  <c r="I91" i="1"/>
  <c r="I70" i="1"/>
  <c r="I189" i="1"/>
  <c r="I129" i="1"/>
  <c r="I65" i="1"/>
  <c r="I35" i="1"/>
  <c r="I41" i="1"/>
  <c r="I12" i="1"/>
  <c r="I20" i="1"/>
  <c r="I185" i="1"/>
  <c r="I94" i="1"/>
  <c r="I176" i="1"/>
  <c r="I120" i="1"/>
  <c r="I90" i="1"/>
  <c r="I82" i="1"/>
  <c r="I17" i="1"/>
  <c r="I162" i="1"/>
  <c r="I152" i="1"/>
  <c r="I139" i="1"/>
  <c r="I157" i="1"/>
  <c r="I88" i="1"/>
  <c r="I114" i="1"/>
  <c r="I175" i="1"/>
  <c r="I95" i="1"/>
  <c r="I169" i="1"/>
  <c r="I89" i="1"/>
  <c r="I168" i="1"/>
  <c r="I28" i="1"/>
  <c r="I113" i="1"/>
  <c r="I147" i="1"/>
  <c r="I86" i="1"/>
  <c r="I14" i="1"/>
  <c r="I180" i="1"/>
  <c r="I40" i="1"/>
  <c r="I97" i="1"/>
  <c r="I13" i="1"/>
  <c r="I87" i="1"/>
  <c r="I177" i="1"/>
  <c r="I106" i="1"/>
  <c r="I167" i="1"/>
  <c r="I196" i="1"/>
  <c r="I137" i="1"/>
  <c r="I145" i="1"/>
  <c r="I56" i="1"/>
  <c r="I83" i="1"/>
  <c r="I131" i="1"/>
  <c r="I99" i="1"/>
  <c r="I103" i="1"/>
  <c r="I48" i="1"/>
  <c r="I77" i="1"/>
  <c r="I149" i="1"/>
  <c r="I51" i="1"/>
  <c r="I50" i="1"/>
  <c r="I163" i="1"/>
  <c r="I161" i="1"/>
  <c r="I146" i="1"/>
  <c r="I188" i="1"/>
  <c r="I61" i="1"/>
  <c r="I124" i="1"/>
  <c r="I71" i="1"/>
  <c r="I42" i="1"/>
  <c r="I179" i="1"/>
  <c r="I138" i="1"/>
  <c r="I64" i="1"/>
  <c r="I142" i="1"/>
  <c r="I102" i="1"/>
  <c r="I151" i="1"/>
  <c r="I60" i="1"/>
  <c r="I148" i="1"/>
  <c r="I134" i="1"/>
  <c r="I55" i="1"/>
  <c r="I76" i="1"/>
  <c r="I187" i="1"/>
  <c r="I9" i="1"/>
  <c r="I107" i="1"/>
  <c r="I164" i="1"/>
  <c r="I119" i="1"/>
  <c r="I46" i="1"/>
  <c r="I72" i="1"/>
  <c r="I160" i="1"/>
  <c r="I193" i="1"/>
  <c r="I96" i="1"/>
  <c r="I25" i="1"/>
  <c r="I16" i="1"/>
  <c r="I69" i="1"/>
  <c r="I30" i="1"/>
  <c r="I3" i="1"/>
  <c r="I184" i="1"/>
  <c r="I159" i="1"/>
  <c r="I63" i="1"/>
  <c r="I80" i="1"/>
  <c r="I33" i="1"/>
  <c r="I81" i="1"/>
  <c r="I158" i="1"/>
  <c r="I19" i="1"/>
  <c r="I45" i="1"/>
  <c r="I143" i="1"/>
  <c r="I100" i="1"/>
  <c r="I68" i="1"/>
  <c r="I186" i="1"/>
  <c r="I126" i="1"/>
  <c r="I173" i="1"/>
  <c r="I57" i="1"/>
  <c r="I150" i="1"/>
  <c r="I197" i="1"/>
  <c r="I132" i="1"/>
  <c r="I7" i="1"/>
  <c r="I192" i="1"/>
  <c r="I93" i="1"/>
  <c r="I105" i="1"/>
  <c r="I109" i="1"/>
  <c r="I115" i="1"/>
  <c r="I4" i="1"/>
  <c r="I153" i="1"/>
  <c r="I181" i="1"/>
  <c r="I172" i="1"/>
  <c r="I10" i="1"/>
  <c r="I122" i="1"/>
  <c r="I133" i="1"/>
  <c r="I31" i="1"/>
  <c r="I125" i="1"/>
  <c r="I116" i="1"/>
  <c r="I128" i="1"/>
  <c r="I2" i="1"/>
  <c r="I178" i="1"/>
  <c r="I21" i="1"/>
  <c r="I52" i="1"/>
  <c r="I118" i="1"/>
  <c r="I198" i="1"/>
  <c r="I84" i="1"/>
  <c r="I66" i="1"/>
  <c r="I195" i="1"/>
  <c r="I22" i="1"/>
  <c r="I112" i="1"/>
  <c r="I144" i="1"/>
  <c r="I79" i="1"/>
  <c r="I34" i="1"/>
  <c r="I8" i="1"/>
  <c r="I36" i="1"/>
  <c r="I121" i="1"/>
  <c r="I18" i="1"/>
  <c r="I104" i="1"/>
  <c r="I130" i="1"/>
  <c r="I37" i="1"/>
  <c r="I111" i="1"/>
  <c r="I39" i="1"/>
  <c r="I123" i="1"/>
  <c r="I47" i="1"/>
  <c r="I67" i="1"/>
  <c r="I29" i="1"/>
  <c r="I194" i="1"/>
  <c r="I27" i="1"/>
  <c r="I166" i="1"/>
  <c r="I127" i="1"/>
  <c r="I199" i="1"/>
  <c r="I98" i="1"/>
  <c r="I101" i="1"/>
  <c r="I108" i="1"/>
  <c r="I74" i="1"/>
  <c r="I32" i="1"/>
  <c r="I182" i="1"/>
  <c r="I117" i="1"/>
  <c r="I15" i="1"/>
  <c r="I59" i="1"/>
  <c r="I23" i="1"/>
  <c r="I24" i="1"/>
  <c r="I156" i="1"/>
  <c r="I170" i="1"/>
  <c r="I11" i="1"/>
  <c r="I140" i="1"/>
  <c r="I5" i="1"/>
  <c r="I75" i="1"/>
  <c r="I73" i="1"/>
  <c r="I155" i="1"/>
  <c r="I62" i="1"/>
  <c r="I6" i="1"/>
  <c r="I135" i="1"/>
  <c r="I43" i="1"/>
  <c r="I136" i="1"/>
  <c r="I171" i="1"/>
  <c r="I154" i="1"/>
  <c r="I44" i="1"/>
  <c r="I141" i="1"/>
  <c r="D190" i="1"/>
  <c r="E190" i="1"/>
  <c r="F190" i="1" s="1"/>
  <c r="D85" i="1"/>
  <c r="E85" i="1"/>
  <c r="F85" i="1" s="1"/>
  <c r="D91" i="1"/>
  <c r="E91" i="1"/>
  <c r="F91" i="1" s="1"/>
  <c r="D70" i="1"/>
  <c r="E70" i="1"/>
  <c r="F70" i="1" s="1"/>
  <c r="D189" i="1"/>
  <c r="E189" i="1"/>
  <c r="F189" i="1" s="1"/>
  <c r="D129" i="1"/>
  <c r="E129" i="1"/>
  <c r="F129" i="1" s="1"/>
  <c r="D65" i="1"/>
  <c r="E65" i="1"/>
  <c r="F65" i="1" s="1"/>
  <c r="D35" i="1"/>
  <c r="E35" i="1"/>
  <c r="F35" i="1" s="1"/>
  <c r="D41" i="1"/>
  <c r="E41" i="1"/>
  <c r="F41" i="1" s="1"/>
  <c r="D12" i="1"/>
  <c r="E12" i="1"/>
  <c r="F12" i="1" s="1"/>
  <c r="D20" i="1"/>
  <c r="E20" i="1"/>
  <c r="F20" i="1" s="1"/>
  <c r="D185" i="1"/>
  <c r="E185" i="1"/>
  <c r="F185" i="1" s="1"/>
  <c r="D94" i="1"/>
  <c r="E94" i="1"/>
  <c r="F94" i="1" s="1"/>
  <c r="D176" i="1"/>
  <c r="E176" i="1"/>
  <c r="F176" i="1" s="1"/>
  <c r="D120" i="1"/>
  <c r="E120" i="1"/>
  <c r="F120" i="1" s="1"/>
  <c r="D90" i="1"/>
  <c r="E90" i="1"/>
  <c r="F90" i="1" s="1"/>
  <c r="D82" i="1"/>
  <c r="E82" i="1"/>
  <c r="F82" i="1" s="1"/>
  <c r="D17" i="1"/>
  <c r="E17" i="1"/>
  <c r="F17" i="1" s="1"/>
  <c r="D162" i="1"/>
  <c r="E162" i="1"/>
  <c r="F162" i="1" s="1"/>
  <c r="D152" i="1"/>
  <c r="E152" i="1"/>
  <c r="F152" i="1" s="1"/>
  <c r="D139" i="1"/>
  <c r="E139" i="1"/>
  <c r="F139" i="1" s="1"/>
  <c r="D157" i="1"/>
  <c r="E157" i="1"/>
  <c r="F157" i="1" s="1"/>
  <c r="D88" i="1"/>
  <c r="E88" i="1"/>
  <c r="F88" i="1" s="1"/>
  <c r="D114" i="1"/>
  <c r="E114" i="1"/>
  <c r="F114" i="1" s="1"/>
  <c r="D175" i="1"/>
  <c r="E175" i="1"/>
  <c r="F175" i="1" s="1"/>
  <c r="D95" i="1"/>
  <c r="E95" i="1"/>
  <c r="F95" i="1" s="1"/>
  <c r="D169" i="1"/>
  <c r="E169" i="1"/>
  <c r="F169" i="1" s="1"/>
  <c r="D89" i="1"/>
  <c r="E89" i="1"/>
  <c r="F89" i="1" s="1"/>
  <c r="D168" i="1"/>
  <c r="E168" i="1"/>
  <c r="F168" i="1" s="1"/>
  <c r="D28" i="1"/>
  <c r="E28" i="1"/>
  <c r="F28" i="1" s="1"/>
  <c r="D113" i="1"/>
  <c r="E113" i="1"/>
  <c r="F113" i="1" s="1"/>
  <c r="D147" i="1"/>
  <c r="E147" i="1"/>
  <c r="F147" i="1" s="1"/>
  <c r="D86" i="1"/>
  <c r="E86" i="1"/>
  <c r="F86" i="1" s="1"/>
  <c r="D14" i="1"/>
  <c r="E14" i="1"/>
  <c r="F14" i="1" s="1"/>
  <c r="D180" i="1"/>
  <c r="E180" i="1"/>
  <c r="F180" i="1" s="1"/>
  <c r="D40" i="1"/>
  <c r="E40" i="1"/>
  <c r="F40" i="1" s="1"/>
  <c r="D97" i="1"/>
  <c r="E97" i="1"/>
  <c r="F97" i="1" s="1"/>
  <c r="D13" i="1"/>
  <c r="E13" i="1"/>
  <c r="F13" i="1" s="1"/>
  <c r="D87" i="1"/>
  <c r="E87" i="1"/>
  <c r="F87" i="1" s="1"/>
  <c r="D177" i="1"/>
  <c r="E177" i="1"/>
  <c r="F177" i="1" s="1"/>
  <c r="D106" i="1"/>
  <c r="E106" i="1"/>
  <c r="F106" i="1" s="1"/>
  <c r="D167" i="1"/>
  <c r="E167" i="1"/>
  <c r="F167" i="1" s="1"/>
  <c r="D196" i="1"/>
  <c r="E196" i="1"/>
  <c r="F196" i="1" s="1"/>
  <c r="D137" i="1"/>
  <c r="E137" i="1"/>
  <c r="F137" i="1" s="1"/>
  <c r="D145" i="1"/>
  <c r="E145" i="1"/>
  <c r="F145" i="1" s="1"/>
  <c r="D49" i="1"/>
  <c r="E49" i="1"/>
  <c r="F49" i="1" s="1"/>
  <c r="D56" i="1"/>
  <c r="E56" i="1"/>
  <c r="F56" i="1" s="1"/>
  <c r="D83" i="1"/>
  <c r="E83" i="1"/>
  <c r="F83" i="1" s="1"/>
  <c r="D131" i="1"/>
  <c r="E131" i="1"/>
  <c r="F131" i="1" s="1"/>
  <c r="D99" i="1"/>
  <c r="E99" i="1"/>
  <c r="F99" i="1" s="1"/>
  <c r="D103" i="1"/>
  <c r="E103" i="1"/>
  <c r="F103" i="1" s="1"/>
  <c r="D48" i="1"/>
  <c r="E48" i="1"/>
  <c r="F48" i="1" s="1"/>
  <c r="D77" i="1"/>
  <c r="E77" i="1"/>
  <c r="F77" i="1" s="1"/>
  <c r="D149" i="1"/>
  <c r="E149" i="1"/>
  <c r="F149" i="1" s="1"/>
  <c r="D51" i="1"/>
  <c r="E51" i="1"/>
  <c r="F51" i="1" s="1"/>
  <c r="D50" i="1"/>
  <c r="E50" i="1"/>
  <c r="F50" i="1" s="1"/>
  <c r="D163" i="1"/>
  <c r="E163" i="1"/>
  <c r="F163" i="1" s="1"/>
  <c r="D161" i="1"/>
  <c r="E161" i="1"/>
  <c r="F161" i="1" s="1"/>
  <c r="D146" i="1"/>
  <c r="E146" i="1"/>
  <c r="F146" i="1" s="1"/>
  <c r="D188" i="1"/>
  <c r="E188" i="1"/>
  <c r="F188" i="1" s="1"/>
  <c r="D61" i="1"/>
  <c r="E61" i="1"/>
  <c r="F61" i="1" s="1"/>
  <c r="D124" i="1"/>
  <c r="E124" i="1"/>
  <c r="F124" i="1" s="1"/>
  <c r="D71" i="1"/>
  <c r="E71" i="1"/>
  <c r="F71" i="1" s="1"/>
  <c r="D42" i="1"/>
  <c r="E42" i="1"/>
  <c r="F42" i="1" s="1"/>
  <c r="D179" i="1"/>
  <c r="E179" i="1"/>
  <c r="F179" i="1" s="1"/>
  <c r="D138" i="1"/>
  <c r="E138" i="1"/>
  <c r="F138" i="1" s="1"/>
  <c r="D64" i="1"/>
  <c r="E64" i="1"/>
  <c r="F64" i="1" s="1"/>
  <c r="D142" i="1"/>
  <c r="E142" i="1"/>
  <c r="F142" i="1" s="1"/>
  <c r="D102" i="1"/>
  <c r="E102" i="1"/>
  <c r="F102" i="1" s="1"/>
  <c r="D151" i="1"/>
  <c r="E151" i="1"/>
  <c r="F151" i="1" s="1"/>
  <c r="D60" i="1"/>
  <c r="E60" i="1"/>
  <c r="F60" i="1" s="1"/>
  <c r="D148" i="1"/>
  <c r="E148" i="1"/>
  <c r="F148" i="1" s="1"/>
  <c r="D134" i="1"/>
  <c r="E134" i="1"/>
  <c r="F134" i="1" s="1"/>
  <c r="D55" i="1"/>
  <c r="E55" i="1"/>
  <c r="F55" i="1" s="1"/>
  <c r="D76" i="1"/>
  <c r="E76" i="1"/>
  <c r="F76" i="1" s="1"/>
  <c r="D187" i="1"/>
  <c r="E187" i="1"/>
  <c r="F187" i="1" s="1"/>
  <c r="D9" i="1"/>
  <c r="E9" i="1"/>
  <c r="F9" i="1" s="1"/>
  <c r="D107" i="1"/>
  <c r="E107" i="1"/>
  <c r="F107" i="1" s="1"/>
  <c r="D164" i="1"/>
  <c r="E164" i="1"/>
  <c r="F164" i="1" s="1"/>
  <c r="D119" i="1"/>
  <c r="E119" i="1"/>
  <c r="F119" i="1" s="1"/>
  <c r="D46" i="1"/>
  <c r="E46" i="1"/>
  <c r="F46" i="1" s="1"/>
  <c r="D53" i="1"/>
  <c r="E53" i="1"/>
  <c r="F53" i="1" s="1"/>
  <c r="D72" i="1"/>
  <c r="E72" i="1"/>
  <c r="F72" i="1" s="1"/>
  <c r="D160" i="1"/>
  <c r="E160" i="1"/>
  <c r="F160" i="1" s="1"/>
  <c r="D193" i="1"/>
  <c r="E193" i="1"/>
  <c r="F193" i="1" s="1"/>
  <c r="D96" i="1"/>
  <c r="E96" i="1"/>
  <c r="F96" i="1" s="1"/>
  <c r="D25" i="1"/>
  <c r="E25" i="1"/>
  <c r="F25" i="1" s="1"/>
  <c r="D16" i="1"/>
  <c r="E16" i="1"/>
  <c r="F16" i="1" s="1"/>
  <c r="D69" i="1"/>
  <c r="E69" i="1"/>
  <c r="F69" i="1" s="1"/>
  <c r="D30" i="1"/>
  <c r="E30" i="1"/>
  <c r="F30" i="1" s="1"/>
  <c r="D3" i="1"/>
  <c r="E3" i="1"/>
  <c r="F3" i="1" s="1"/>
  <c r="D184" i="1"/>
  <c r="E184" i="1"/>
  <c r="F184" i="1" s="1"/>
  <c r="D159" i="1"/>
  <c r="E159" i="1"/>
  <c r="F159" i="1" s="1"/>
  <c r="D63" i="1"/>
  <c r="E63" i="1"/>
  <c r="F63" i="1" s="1"/>
  <c r="D80" i="1"/>
  <c r="E80" i="1"/>
  <c r="F80" i="1" s="1"/>
  <c r="D92" i="1"/>
  <c r="E92" i="1"/>
  <c r="F92" i="1" s="1"/>
  <c r="D33" i="1"/>
  <c r="E33" i="1"/>
  <c r="F33" i="1" s="1"/>
  <c r="D81" i="1"/>
  <c r="E81" i="1"/>
  <c r="F81" i="1" s="1"/>
  <c r="D158" i="1"/>
  <c r="E158" i="1"/>
  <c r="F158" i="1" s="1"/>
  <c r="D19" i="1"/>
  <c r="E19" i="1"/>
  <c r="F19" i="1" s="1"/>
  <c r="D45" i="1"/>
  <c r="E45" i="1"/>
  <c r="F45" i="1" s="1"/>
  <c r="D143" i="1"/>
  <c r="E143" i="1"/>
  <c r="F143" i="1" s="1"/>
  <c r="D100" i="1"/>
  <c r="E100" i="1"/>
  <c r="F100" i="1" s="1"/>
  <c r="D68" i="1"/>
  <c r="E68" i="1"/>
  <c r="F68" i="1" s="1"/>
  <c r="D186" i="1"/>
  <c r="E186" i="1"/>
  <c r="F186" i="1" s="1"/>
  <c r="D126" i="1"/>
  <c r="E126" i="1"/>
  <c r="F126" i="1" s="1"/>
  <c r="D173" i="1"/>
  <c r="E173" i="1"/>
  <c r="F173" i="1" s="1"/>
  <c r="D57" i="1"/>
  <c r="E57" i="1"/>
  <c r="F57" i="1" s="1"/>
  <c r="D150" i="1"/>
  <c r="E150" i="1"/>
  <c r="F150" i="1"/>
  <c r="D197" i="1"/>
  <c r="E197" i="1"/>
  <c r="F197" i="1" s="1"/>
  <c r="D132" i="1"/>
  <c r="E132" i="1"/>
  <c r="F132" i="1" s="1"/>
  <c r="D7" i="1"/>
  <c r="E7" i="1"/>
  <c r="F7" i="1" s="1"/>
  <c r="D192" i="1"/>
  <c r="E192" i="1"/>
  <c r="F192" i="1" s="1"/>
  <c r="D93" i="1"/>
  <c r="E93" i="1"/>
  <c r="F93" i="1" s="1"/>
  <c r="D174" i="1"/>
  <c r="E174" i="1"/>
  <c r="F174" i="1" s="1"/>
  <c r="D105" i="1"/>
  <c r="E105" i="1"/>
  <c r="F105" i="1" s="1"/>
  <c r="D183" i="1"/>
  <c r="E183" i="1"/>
  <c r="F183" i="1" s="1"/>
  <c r="D109" i="1"/>
  <c r="E109" i="1"/>
  <c r="F109" i="1" s="1"/>
  <c r="D115" i="1"/>
  <c r="E115" i="1"/>
  <c r="F115" i="1" s="1"/>
  <c r="D4" i="1"/>
  <c r="E4" i="1"/>
  <c r="F4" i="1" s="1"/>
  <c r="D153" i="1"/>
  <c r="E153" i="1"/>
  <c r="F153" i="1" s="1"/>
  <c r="D181" i="1"/>
  <c r="E181" i="1"/>
  <c r="F181" i="1" s="1"/>
  <c r="D172" i="1"/>
  <c r="E172" i="1"/>
  <c r="F172" i="1" s="1"/>
  <c r="D10" i="1"/>
  <c r="E10" i="1"/>
  <c r="F10" i="1" s="1"/>
  <c r="D122" i="1"/>
  <c r="E122" i="1"/>
  <c r="F122" i="1"/>
  <c r="D133" i="1"/>
  <c r="E133" i="1"/>
  <c r="F133" i="1" s="1"/>
  <c r="D31" i="1"/>
  <c r="E31" i="1"/>
  <c r="F31" i="1" s="1"/>
  <c r="D78" i="1"/>
  <c r="E78" i="1"/>
  <c r="F78" i="1" s="1"/>
  <c r="D125" i="1"/>
  <c r="E125" i="1"/>
  <c r="F125" i="1" s="1"/>
  <c r="D116" i="1"/>
  <c r="E116" i="1"/>
  <c r="F116" i="1" s="1"/>
  <c r="D128" i="1"/>
  <c r="E128" i="1"/>
  <c r="F128" i="1" s="1"/>
  <c r="D2" i="1"/>
  <c r="E2" i="1"/>
  <c r="F2" i="1" s="1"/>
  <c r="D178" i="1"/>
  <c r="E178" i="1"/>
  <c r="F178" i="1" s="1"/>
  <c r="D21" i="1"/>
  <c r="E21" i="1"/>
  <c r="F21" i="1" s="1"/>
  <c r="D52" i="1"/>
  <c r="E52" i="1"/>
  <c r="F52" i="1" s="1"/>
  <c r="D118" i="1"/>
  <c r="E118" i="1"/>
  <c r="F118" i="1" s="1"/>
  <c r="D198" i="1"/>
  <c r="E198" i="1"/>
  <c r="F198" i="1" s="1"/>
  <c r="D84" i="1"/>
  <c r="E84" i="1"/>
  <c r="F84" i="1" s="1"/>
  <c r="D66" i="1"/>
  <c r="E66" i="1"/>
  <c r="F66" i="1" s="1"/>
  <c r="D195" i="1"/>
  <c r="E195" i="1"/>
  <c r="F195" i="1" s="1"/>
  <c r="D22" i="1"/>
  <c r="E22" i="1"/>
  <c r="F22" i="1" s="1"/>
  <c r="D112" i="1"/>
  <c r="E112" i="1"/>
  <c r="F112" i="1" s="1"/>
  <c r="D144" i="1"/>
  <c r="E144" i="1"/>
  <c r="F144" i="1" s="1"/>
  <c r="D79" i="1"/>
  <c r="E79" i="1"/>
  <c r="F79" i="1" s="1"/>
  <c r="D34" i="1"/>
  <c r="E34" i="1"/>
  <c r="F34" i="1" s="1"/>
  <c r="D8" i="1"/>
  <c r="E8" i="1"/>
  <c r="F8" i="1" s="1"/>
  <c r="D36" i="1"/>
  <c r="E36" i="1"/>
  <c r="F36" i="1" s="1"/>
  <c r="D121" i="1"/>
  <c r="E121" i="1"/>
  <c r="F121" i="1" s="1"/>
  <c r="D18" i="1"/>
  <c r="E18" i="1"/>
  <c r="F18" i="1" s="1"/>
  <c r="D104" i="1"/>
  <c r="E104" i="1"/>
  <c r="F104" i="1" s="1"/>
  <c r="D165" i="1"/>
  <c r="E165" i="1"/>
  <c r="F165" i="1" s="1"/>
  <c r="D130" i="1"/>
  <c r="E130" i="1"/>
  <c r="F130" i="1" s="1"/>
  <c r="D37" i="1"/>
  <c r="E37" i="1"/>
  <c r="F37" i="1" s="1"/>
  <c r="D111" i="1"/>
  <c r="E111" i="1"/>
  <c r="F111" i="1" s="1"/>
  <c r="D39" i="1"/>
  <c r="E39" i="1"/>
  <c r="F39" i="1" s="1"/>
  <c r="D123" i="1"/>
  <c r="E123" i="1"/>
  <c r="F123" i="1" s="1"/>
  <c r="D110" i="1"/>
  <c r="E110" i="1"/>
  <c r="F110" i="1" s="1"/>
  <c r="D47" i="1"/>
  <c r="E47" i="1"/>
  <c r="F47" i="1" s="1"/>
  <c r="D67" i="1"/>
  <c r="E67" i="1"/>
  <c r="F67" i="1" s="1"/>
  <c r="D29" i="1"/>
  <c r="E29" i="1"/>
  <c r="F29" i="1" s="1"/>
  <c r="D194" i="1"/>
  <c r="E194" i="1"/>
  <c r="F194" i="1" s="1"/>
  <c r="D27" i="1"/>
  <c r="E27" i="1"/>
  <c r="F27" i="1" s="1"/>
  <c r="D38" i="1"/>
  <c r="E38" i="1"/>
  <c r="F38" i="1"/>
  <c r="D166" i="1"/>
  <c r="E166" i="1"/>
  <c r="F166" i="1" s="1"/>
  <c r="D127" i="1"/>
  <c r="E127" i="1"/>
  <c r="F127" i="1" s="1"/>
  <c r="D199" i="1"/>
  <c r="E199" i="1"/>
  <c r="F199" i="1" s="1"/>
  <c r="D98" i="1"/>
  <c r="E98" i="1"/>
  <c r="F98" i="1" s="1"/>
  <c r="D101" i="1"/>
  <c r="E101" i="1"/>
  <c r="F101" i="1" s="1"/>
  <c r="D108" i="1"/>
  <c r="E108" i="1"/>
  <c r="F108" i="1" s="1"/>
  <c r="D74" i="1"/>
  <c r="E74" i="1"/>
  <c r="F74" i="1" s="1"/>
  <c r="D26" i="1"/>
  <c r="E26" i="1"/>
  <c r="F26" i="1" s="1"/>
  <c r="D32" i="1"/>
  <c r="E32" i="1"/>
  <c r="F32" i="1" s="1"/>
  <c r="D182" i="1"/>
  <c r="E182" i="1"/>
  <c r="F182" i="1"/>
  <c r="D117" i="1"/>
  <c r="E117" i="1"/>
  <c r="F117" i="1" s="1"/>
  <c r="D15" i="1"/>
  <c r="E15" i="1"/>
  <c r="F15" i="1" s="1"/>
  <c r="D59" i="1"/>
  <c r="E59" i="1"/>
  <c r="F59" i="1" s="1"/>
  <c r="D23" i="1"/>
  <c r="E23" i="1"/>
  <c r="F23" i="1" s="1"/>
  <c r="D24" i="1"/>
  <c r="E24" i="1"/>
  <c r="F24" i="1" s="1"/>
  <c r="D156" i="1"/>
  <c r="E156" i="1"/>
  <c r="F156" i="1" s="1"/>
  <c r="D54" i="1"/>
  <c r="E54" i="1"/>
  <c r="F54" i="1" s="1"/>
  <c r="D170" i="1"/>
  <c r="E170" i="1"/>
  <c r="F170" i="1" s="1"/>
  <c r="D11" i="1"/>
  <c r="E11" i="1"/>
  <c r="F11" i="1" s="1"/>
  <c r="D140" i="1"/>
  <c r="E140" i="1"/>
  <c r="F140" i="1"/>
  <c r="D5" i="1"/>
  <c r="E5" i="1"/>
  <c r="F5" i="1" s="1"/>
  <c r="D75" i="1"/>
  <c r="E75" i="1"/>
  <c r="F75" i="1" s="1"/>
  <c r="D73" i="1"/>
  <c r="E73" i="1"/>
  <c r="F73" i="1" s="1"/>
  <c r="D155" i="1"/>
  <c r="E155" i="1"/>
  <c r="F155" i="1" s="1"/>
  <c r="D58" i="1"/>
  <c r="E58" i="1"/>
  <c r="F58" i="1" s="1"/>
  <c r="D62" i="1"/>
  <c r="E62" i="1"/>
  <c r="F62" i="1"/>
  <c r="D6" i="1"/>
  <c r="E6" i="1"/>
  <c r="F6" i="1" s="1"/>
  <c r="D135" i="1"/>
  <c r="E135" i="1"/>
  <c r="F135" i="1" s="1"/>
  <c r="D43" i="1"/>
  <c r="E43" i="1"/>
  <c r="F43" i="1" s="1"/>
  <c r="D136" i="1"/>
  <c r="E136" i="1"/>
  <c r="F136" i="1" s="1"/>
  <c r="D171" i="1"/>
  <c r="E171" i="1"/>
  <c r="F171" i="1" s="1"/>
  <c r="D154" i="1"/>
  <c r="E154" i="1"/>
  <c r="F154" i="1" s="1"/>
  <c r="D44" i="1"/>
  <c r="E44" i="1"/>
  <c r="F44" i="1" s="1"/>
  <c r="D141" i="1"/>
  <c r="E141" i="1"/>
  <c r="F141" i="1" s="1"/>
  <c r="E191" i="1"/>
  <c r="F191" i="1" s="1"/>
  <c r="D191" i="1"/>
  <c r="G107" i="3" l="1"/>
  <c r="G86" i="3"/>
  <c r="G133" i="3"/>
  <c r="G172" i="3"/>
  <c r="G187" i="3"/>
  <c r="G62" i="3"/>
  <c r="G23" i="3"/>
  <c r="G131" i="3"/>
  <c r="G163" i="3"/>
  <c r="G91" i="3"/>
  <c r="G28" i="3"/>
  <c r="G89" i="3"/>
  <c r="G186" i="3"/>
  <c r="G39" i="3"/>
  <c r="G8" i="3"/>
  <c r="G170" i="3"/>
  <c r="G17" i="3"/>
  <c r="G87" i="3"/>
  <c r="G97" i="3"/>
  <c r="G104" i="3"/>
  <c r="G180" i="3"/>
  <c r="G195" i="3"/>
  <c r="G27" i="3"/>
  <c r="G21" i="3"/>
  <c r="G127" i="3"/>
  <c r="G118" i="3"/>
  <c r="G101" i="3"/>
  <c r="G110" i="3"/>
  <c r="G55" i="3"/>
  <c r="G193" i="3"/>
  <c r="G165" i="3"/>
  <c r="G41" i="3"/>
  <c r="G72" i="3"/>
  <c r="G24" i="3"/>
  <c r="G148" i="3"/>
  <c r="G154" i="3"/>
  <c r="G43" i="3"/>
  <c r="G111" i="3"/>
  <c r="G25" i="3"/>
  <c r="G92" i="3"/>
  <c r="G83" i="3"/>
  <c r="G51" i="3"/>
  <c r="G123" i="3"/>
  <c r="G94" i="3"/>
  <c r="G143" i="3"/>
  <c r="G173" i="3"/>
  <c r="G90" i="3"/>
  <c r="G188" i="3"/>
  <c r="G159" i="3"/>
  <c r="G169" i="3"/>
  <c r="G96" i="3"/>
  <c r="G161" i="3"/>
  <c r="G37" i="3"/>
  <c r="G183" i="3"/>
  <c r="G152" i="3"/>
  <c r="G76" i="3"/>
  <c r="G168" i="3"/>
  <c r="G66" i="3"/>
  <c r="G162" i="3"/>
  <c r="G194" i="3"/>
  <c r="G9" i="3"/>
  <c r="G16" i="3"/>
  <c r="G13" i="3"/>
  <c r="G64" i="3"/>
  <c r="G137" i="3"/>
  <c r="G61" i="3"/>
  <c r="G155" i="3"/>
  <c r="G114" i="3"/>
  <c r="G184" i="3"/>
  <c r="G158" i="3"/>
  <c r="G48" i="3"/>
  <c r="G140" i="3"/>
  <c r="G40" i="3"/>
  <c r="G190" i="3"/>
  <c r="G98" i="3"/>
  <c r="K2" i="3"/>
  <c r="G71" i="3"/>
  <c r="G151" i="3"/>
  <c r="G65" i="3"/>
  <c r="G59" i="3"/>
  <c r="G58" i="3"/>
  <c r="G73" i="3"/>
  <c r="G78" i="3"/>
  <c r="G102" i="3"/>
  <c r="G120" i="3"/>
  <c r="G116" i="3"/>
  <c r="G46" i="3"/>
  <c r="G19" i="3"/>
  <c r="G171" i="3"/>
  <c r="G95" i="3"/>
  <c r="G63" i="3"/>
  <c r="G35" i="3"/>
  <c r="G69" i="3"/>
  <c r="G85" i="3"/>
  <c r="G44" i="3"/>
</calcChain>
</file>

<file path=xl/sharedStrings.xml><?xml version="1.0" encoding="utf-8"?>
<sst xmlns="http://schemas.openxmlformats.org/spreadsheetml/2006/main" count="880" uniqueCount="641">
  <si>
    <t>Sri Lanka Exports By Country</t>
  </si>
  <si>
    <t>Value</t>
  </si>
  <si>
    <t>Year</t>
  </si>
  <si>
    <t>United States</t>
  </si>
  <si>
    <t>$2.79B</t>
  </si>
  <si>
    <t>United Kingdom</t>
  </si>
  <si>
    <t>$861.11M</t>
  </si>
  <si>
    <t>India</t>
  </si>
  <si>
    <t>$860.79M</t>
  </si>
  <si>
    <t>Italy</t>
  </si>
  <si>
    <t>$684.27M</t>
  </si>
  <si>
    <t>Germany</t>
  </si>
  <si>
    <t>$603.89M</t>
  </si>
  <si>
    <t>United Arab Emirates</t>
  </si>
  <si>
    <t>$390.13M</t>
  </si>
  <si>
    <t>Netherlands</t>
  </si>
  <si>
    <t>$348.15M</t>
  </si>
  <si>
    <t>France</t>
  </si>
  <si>
    <t>$311.80M</t>
  </si>
  <si>
    <t>Canada</t>
  </si>
  <si>
    <t>$296.44M</t>
  </si>
  <si>
    <t>China</t>
  </si>
  <si>
    <t>$268.57M</t>
  </si>
  <si>
    <t>Australia</t>
  </si>
  <si>
    <t>$229.46M</t>
  </si>
  <si>
    <t>Belgium</t>
  </si>
  <si>
    <t>$224.74M</t>
  </si>
  <si>
    <t>Turkey</t>
  </si>
  <si>
    <t>$197.63M</t>
  </si>
  <si>
    <t>Japan</t>
  </si>
  <si>
    <t>$192.71M</t>
  </si>
  <si>
    <t>Switzerland</t>
  </si>
  <si>
    <t>$187.99M</t>
  </si>
  <si>
    <t>Mexico</t>
  </si>
  <si>
    <t>$186.04M</t>
  </si>
  <si>
    <t>Israel</t>
  </si>
  <si>
    <t>$181.99M</t>
  </si>
  <si>
    <t>Hong Kong</t>
  </si>
  <si>
    <t>$177.91M</t>
  </si>
  <si>
    <t>Bangladesh</t>
  </si>
  <si>
    <t>$176.93M</t>
  </si>
  <si>
    <t>Singapore</t>
  </si>
  <si>
    <t>$151.49M</t>
  </si>
  <si>
    <t>Russia</t>
  </si>
  <si>
    <t>$146.42M</t>
  </si>
  <si>
    <t>Pakistan</t>
  </si>
  <si>
    <t>$136.44M</t>
  </si>
  <si>
    <t>Saudi Arabia</t>
  </si>
  <si>
    <t>$131.36M</t>
  </si>
  <si>
    <t>Iraq</t>
  </si>
  <si>
    <t>$130.50M</t>
  </si>
  <si>
    <t>Maldives</t>
  </si>
  <si>
    <t>$126.29M</t>
  </si>
  <si>
    <t>Sweden</t>
  </si>
  <si>
    <t>$98.15M</t>
  </si>
  <si>
    <t>Jordan</t>
  </si>
  <si>
    <t>$91.36M</t>
  </si>
  <si>
    <t>Spain</t>
  </si>
  <si>
    <t>$90.49M</t>
  </si>
  <si>
    <t>Ireland</t>
  </si>
  <si>
    <t>$83.21M</t>
  </si>
  <si>
    <t>South Korea</t>
  </si>
  <si>
    <t>$76.98M</t>
  </si>
  <si>
    <t>Brazil</t>
  </si>
  <si>
    <t>$73.39M</t>
  </si>
  <si>
    <t>Malaysia</t>
  </si>
  <si>
    <t>$66.71M</t>
  </si>
  <si>
    <t>Poland</t>
  </si>
  <si>
    <t>$62.81M</t>
  </si>
  <si>
    <t>Indonesia</t>
  </si>
  <si>
    <t>$56.11M</t>
  </si>
  <si>
    <t>Azerbaijan</t>
  </si>
  <si>
    <t>$51.37M</t>
  </si>
  <si>
    <t>Thailand</t>
  </si>
  <si>
    <t>$50.15M</t>
  </si>
  <si>
    <t>Chile</t>
  </si>
  <si>
    <t>$47.50M</t>
  </si>
  <si>
    <t>Kenya</t>
  </si>
  <si>
    <t>$46.60M</t>
  </si>
  <si>
    <t>Austria</t>
  </si>
  <si>
    <t>$45.59M</t>
  </si>
  <si>
    <t>Iran</t>
  </si>
  <si>
    <t>$44.24M</t>
  </si>
  <si>
    <t>Syria</t>
  </si>
  <si>
    <t>$43.36M</t>
  </si>
  <si>
    <t>Libya</t>
  </si>
  <si>
    <t>$42.44M</t>
  </si>
  <si>
    <t>South Africa</t>
  </si>
  <si>
    <t>$39.30M</t>
  </si>
  <si>
    <t>Vietnam</t>
  </si>
  <si>
    <t>$38.60M</t>
  </si>
  <si>
    <t>Norway</t>
  </si>
  <si>
    <t>$36.07M</t>
  </si>
  <si>
    <t>Peru</t>
  </si>
  <si>
    <t>$35.77M</t>
  </si>
  <si>
    <t>Czech Republic</t>
  </si>
  <si>
    <t>$34.78M</t>
  </si>
  <si>
    <t>Egypt</t>
  </si>
  <si>
    <t>$33.66M</t>
  </si>
  <si>
    <t>Hungary</t>
  </si>
  <si>
    <t>$32.85M</t>
  </si>
  <si>
    <t>New Zealand</t>
  </si>
  <si>
    <t>$26.56M</t>
  </si>
  <si>
    <t>Kuwait</t>
  </si>
  <si>
    <t>$22.13M</t>
  </si>
  <si>
    <t>Lebanon</t>
  </si>
  <si>
    <t>$20.08M</t>
  </si>
  <si>
    <t>Cyprus</t>
  </si>
  <si>
    <t>$20.03M</t>
  </si>
  <si>
    <t>Guinea</t>
  </si>
  <si>
    <t>$19.46M</t>
  </si>
  <si>
    <t>Qatar</t>
  </si>
  <si>
    <t>$18.18M</t>
  </si>
  <si>
    <t>Djibouti</t>
  </si>
  <si>
    <t>$17.79M</t>
  </si>
  <si>
    <t>Denmark</t>
  </si>
  <si>
    <t>$17.77M</t>
  </si>
  <si>
    <t>Slovakia</t>
  </si>
  <si>
    <t>$17.61M</t>
  </si>
  <si>
    <t>Sierra Leone</t>
  </si>
  <si>
    <t>$15.91M</t>
  </si>
  <si>
    <t>Philippines</t>
  </si>
  <si>
    <t>$14.91M</t>
  </si>
  <si>
    <t>Ukraine</t>
  </si>
  <si>
    <t>$14.66M</t>
  </si>
  <si>
    <t>Ethiopia</t>
  </si>
  <si>
    <t>$13.56M</t>
  </si>
  <si>
    <t>Morocco</t>
  </si>
  <si>
    <t>$13.39M</t>
  </si>
  <si>
    <t>Ghana</t>
  </si>
  <si>
    <t>$12.18M</t>
  </si>
  <si>
    <t>Colombia</t>
  </si>
  <si>
    <t>$12.14M</t>
  </si>
  <si>
    <t>Tanzania</t>
  </si>
  <si>
    <t>$11.34M</t>
  </si>
  <si>
    <t>Oman</t>
  </si>
  <si>
    <t>$10.88M</t>
  </si>
  <si>
    <t>Finland</t>
  </si>
  <si>
    <t>$10.68M</t>
  </si>
  <si>
    <t>Panama</t>
  </si>
  <si>
    <t>$10.58M</t>
  </si>
  <si>
    <t>Latvia</t>
  </si>
  <si>
    <t>$10.53M</t>
  </si>
  <si>
    <t>Romania</t>
  </si>
  <si>
    <t>$10.44M</t>
  </si>
  <si>
    <t>Estonia</t>
  </si>
  <si>
    <t>$10.40M</t>
  </si>
  <si>
    <t>Portugal</t>
  </si>
  <si>
    <t>$10.24M</t>
  </si>
  <si>
    <t>Nigeria</t>
  </si>
  <si>
    <t>$9.67M</t>
  </si>
  <si>
    <t>Ecuador</t>
  </si>
  <si>
    <t>$9.66M</t>
  </si>
  <si>
    <t>Guatemala</t>
  </si>
  <si>
    <t>$9.23M</t>
  </si>
  <si>
    <t>Uganda</t>
  </si>
  <si>
    <t>$8.84M</t>
  </si>
  <si>
    <t>Argentina</t>
  </si>
  <si>
    <t>$8.81M</t>
  </si>
  <si>
    <t>Lithuania</t>
  </si>
  <si>
    <t>$7.83M</t>
  </si>
  <si>
    <t>Slovenia</t>
  </si>
  <si>
    <t>$7.76M</t>
  </si>
  <si>
    <t>Mauritius</t>
  </si>
  <si>
    <t>$7.71M</t>
  </si>
  <si>
    <t>Croatia</t>
  </si>
  <si>
    <t>$7.43M</t>
  </si>
  <si>
    <t>Dominican Republic</t>
  </si>
  <si>
    <t>$7.25M</t>
  </si>
  <si>
    <t>Greece</t>
  </si>
  <si>
    <t>$6.79M</t>
  </si>
  <si>
    <t>Seychelles</t>
  </si>
  <si>
    <t>$6.70M</t>
  </si>
  <si>
    <t>Uzbekistan</t>
  </si>
  <si>
    <t>$6.23M</t>
  </si>
  <si>
    <t>Kazakhstan</t>
  </si>
  <si>
    <t>Bolivia</t>
  </si>
  <si>
    <t>$6.10M</t>
  </si>
  <si>
    <t>Bahrain</t>
  </si>
  <si>
    <t>$6.05M</t>
  </si>
  <si>
    <t>Georgia</t>
  </si>
  <si>
    <t>$5.83M</t>
  </si>
  <si>
    <t>Bulgaria</t>
  </si>
  <si>
    <t>$5.42M</t>
  </si>
  <si>
    <t>Albania</t>
  </si>
  <si>
    <t>$5.39M</t>
  </si>
  <si>
    <t>Tunisia</t>
  </si>
  <si>
    <t>$5.13M</t>
  </si>
  <si>
    <t>Serbia</t>
  </si>
  <si>
    <t>$4.67M</t>
  </si>
  <si>
    <t>Fiji</t>
  </si>
  <si>
    <t>$4.34M</t>
  </si>
  <si>
    <t>Haiti</t>
  </si>
  <si>
    <t>$4.14M</t>
  </si>
  <si>
    <t>Ivory Coast</t>
  </si>
  <si>
    <t>$4.06M</t>
  </si>
  <si>
    <t>Cambodia</t>
  </si>
  <si>
    <t>$3.93M</t>
  </si>
  <si>
    <t>Honduras</t>
  </si>
  <si>
    <t>$3.80M</t>
  </si>
  <si>
    <t>Senegal</t>
  </si>
  <si>
    <t>$3.74M</t>
  </si>
  <si>
    <t>Belarus</t>
  </si>
  <si>
    <t>$3.72M</t>
  </si>
  <si>
    <t>Costa Rica</t>
  </si>
  <si>
    <t>$3.54M</t>
  </si>
  <si>
    <t>Papua New Guinea</t>
  </si>
  <si>
    <t>$3.50M</t>
  </si>
  <si>
    <t>Kyrgyzstan</t>
  </si>
  <si>
    <t>$3.39M</t>
  </si>
  <si>
    <t>Gambia</t>
  </si>
  <si>
    <t>$3.22M</t>
  </si>
  <si>
    <t>Turkmenistan</t>
  </si>
  <si>
    <t>$3.04M</t>
  </si>
  <si>
    <t>Myanmar</t>
  </si>
  <si>
    <t>$2.77M</t>
  </si>
  <si>
    <t>Suriname</t>
  </si>
  <si>
    <t>$2.73M</t>
  </si>
  <si>
    <t>El Salvador</t>
  </si>
  <si>
    <t>$2.65M</t>
  </si>
  <si>
    <t>Republic of the Congo</t>
  </si>
  <si>
    <t>$2.37M</t>
  </si>
  <si>
    <t>Yemen</t>
  </si>
  <si>
    <t>$2.36M</t>
  </si>
  <si>
    <t>Nicaragua</t>
  </si>
  <si>
    <t>$2.23M</t>
  </si>
  <si>
    <t>Angola</t>
  </si>
  <si>
    <t>$2.18M</t>
  </si>
  <si>
    <t>Uruguay</t>
  </si>
  <si>
    <t>$2.04M</t>
  </si>
  <si>
    <t>Jamaica</t>
  </si>
  <si>
    <t>$1.95M</t>
  </si>
  <si>
    <t>Swaziland</t>
  </si>
  <si>
    <t>$1.87M</t>
  </si>
  <si>
    <t>Liberia</t>
  </si>
  <si>
    <t>$1.86M</t>
  </si>
  <si>
    <t>Trinidad And Tobago</t>
  </si>
  <si>
    <t>$1.85M</t>
  </si>
  <si>
    <t>Macau</t>
  </si>
  <si>
    <t>$1.84M</t>
  </si>
  <si>
    <t>Mali</t>
  </si>
  <si>
    <t>$1.80M</t>
  </si>
  <si>
    <t>Algeria</t>
  </si>
  <si>
    <t>$1.73M</t>
  </si>
  <si>
    <t>Rwanda</t>
  </si>
  <si>
    <t>$1.71M</t>
  </si>
  <si>
    <t>Togo</t>
  </si>
  <si>
    <t>$1.63M</t>
  </si>
  <si>
    <t>Sudan</t>
  </si>
  <si>
    <t>$1.61M</t>
  </si>
  <si>
    <t>Armenia</t>
  </si>
  <si>
    <t>$1.41M</t>
  </si>
  <si>
    <t>Mongolia</t>
  </si>
  <si>
    <t>$1.40M</t>
  </si>
  <si>
    <t>Niger</t>
  </si>
  <si>
    <t>$1.33M</t>
  </si>
  <si>
    <t>Burkina Faso</t>
  </si>
  <si>
    <t>$1.29M</t>
  </si>
  <si>
    <t>Guinea Bissau</t>
  </si>
  <si>
    <t>$1.24M</t>
  </si>
  <si>
    <t>Mozambique</t>
  </si>
  <si>
    <t>$1.19M</t>
  </si>
  <si>
    <t>Malta</t>
  </si>
  <si>
    <t>$1.09M</t>
  </si>
  <si>
    <t>Nepal</t>
  </si>
  <si>
    <t>$1.04M</t>
  </si>
  <si>
    <t>Afghanistan</t>
  </si>
  <si>
    <t>$1.00M</t>
  </si>
  <si>
    <t>Tajikistan</t>
  </si>
  <si>
    <t>$995.35K</t>
  </si>
  <si>
    <t>Belize</t>
  </si>
  <si>
    <t>$939.15K</t>
  </si>
  <si>
    <t>Dominica</t>
  </si>
  <si>
    <t>$922.25K</t>
  </si>
  <si>
    <t>Mauritania</t>
  </si>
  <si>
    <t>$921.58K</t>
  </si>
  <si>
    <t>Zambia</t>
  </si>
  <si>
    <t>$872.82K</t>
  </si>
  <si>
    <t>Iceland</t>
  </si>
  <si>
    <t>$809.03K</t>
  </si>
  <si>
    <t>French Polynesia</t>
  </si>
  <si>
    <t>$753.93K</t>
  </si>
  <si>
    <t>Venezuela</t>
  </si>
  <si>
    <t>$742.92K</t>
  </si>
  <si>
    <t>Benin</t>
  </si>
  <si>
    <t>$658.25K</t>
  </si>
  <si>
    <t>Malawi</t>
  </si>
  <si>
    <t>$566.69K</t>
  </si>
  <si>
    <t>Paraguay</t>
  </si>
  <si>
    <t>$563.04K</t>
  </si>
  <si>
    <t>Guyana</t>
  </si>
  <si>
    <t>$520.03K</t>
  </si>
  <si>
    <t>Cameroon</t>
  </si>
  <si>
    <t>$487.42K</t>
  </si>
  <si>
    <t>Antigua and Barbuda</t>
  </si>
  <si>
    <t>$319.97K</t>
  </si>
  <si>
    <t>Cape Verde</t>
  </si>
  <si>
    <t>$319.88K</t>
  </si>
  <si>
    <t>Moldova</t>
  </si>
  <si>
    <t>$319.22K</t>
  </si>
  <si>
    <t>Barbados</t>
  </si>
  <si>
    <t>$297.55K</t>
  </si>
  <si>
    <t>Lesotho</t>
  </si>
  <si>
    <t>$272.13K</t>
  </si>
  <si>
    <t>Solomon Islands</t>
  </si>
  <si>
    <t>$269.35K</t>
  </si>
  <si>
    <t>New Caledonia</t>
  </si>
  <si>
    <t>$256.15K</t>
  </si>
  <si>
    <t>Cayman Islands</t>
  </si>
  <si>
    <t>$210.05K</t>
  </si>
  <si>
    <t>Madagascar</t>
  </si>
  <si>
    <t>$205.06K</t>
  </si>
  <si>
    <t>Chad</t>
  </si>
  <si>
    <t>$161.52K</t>
  </si>
  <si>
    <t>Montenegro</t>
  </si>
  <si>
    <t>$150.16K</t>
  </si>
  <si>
    <t>Macedonia</t>
  </si>
  <si>
    <t>$132.49K</t>
  </si>
  <si>
    <t>Cuba</t>
  </si>
  <si>
    <t>$127.56K</t>
  </si>
  <si>
    <t>Gabon</t>
  </si>
  <si>
    <t>$120.88K</t>
  </si>
  <si>
    <t>Brunei</t>
  </si>
  <si>
    <t>$119.55K</t>
  </si>
  <si>
    <t>Vanuatu</t>
  </si>
  <si>
    <t>$116.67K</t>
  </si>
  <si>
    <t>Botswana</t>
  </si>
  <si>
    <t>$113.55K</t>
  </si>
  <si>
    <t>Central African Republic</t>
  </si>
  <si>
    <t>$103.19K</t>
  </si>
  <si>
    <t>Somalia</t>
  </si>
  <si>
    <t>$96.25K</t>
  </si>
  <si>
    <t>Namibia</t>
  </si>
  <si>
    <t>$90.54K</t>
  </si>
  <si>
    <t>Zimbabwe</t>
  </si>
  <si>
    <t>$82.83K</t>
  </si>
  <si>
    <t>Kiribati</t>
  </si>
  <si>
    <t>$63.95K</t>
  </si>
  <si>
    <t>Laos</t>
  </si>
  <si>
    <t>$60.90K</t>
  </si>
  <si>
    <t>Luxembourg</t>
  </si>
  <si>
    <t>$50.16K</t>
  </si>
  <si>
    <t>Grenada</t>
  </si>
  <si>
    <t>$44.01K</t>
  </si>
  <si>
    <t>Bosnia And Herzegovina</t>
  </si>
  <si>
    <t>$40.54K</t>
  </si>
  <si>
    <t>Burundi</t>
  </si>
  <si>
    <t>$33.58K</t>
  </si>
  <si>
    <t>Tonga</t>
  </si>
  <si>
    <t>$21.33K</t>
  </si>
  <si>
    <t>Marshall Islands</t>
  </si>
  <si>
    <t>$20.89K</t>
  </si>
  <si>
    <t>Bahamas</t>
  </si>
  <si>
    <t>$18.05K</t>
  </si>
  <si>
    <t>Eritrea</t>
  </si>
  <si>
    <t>$9.85K</t>
  </si>
  <si>
    <t>Bermuda</t>
  </si>
  <si>
    <t>$3.26K</t>
  </si>
  <si>
    <t>Bhutan</t>
  </si>
  <si>
    <t>$2.37K</t>
  </si>
  <si>
    <t>Sao Tome And Principe</t>
  </si>
  <si>
    <t>$2.31K</t>
  </si>
  <si>
    <t>East Timor</t>
  </si>
  <si>
    <t>$1.95K</t>
  </si>
  <si>
    <t>St Kitts and Nevis</t>
  </si>
  <si>
    <t>$946</t>
  </si>
  <si>
    <t>Aruba</t>
  </si>
  <si>
    <t>$897</t>
  </si>
  <si>
    <t>Palau</t>
  </si>
  <si>
    <t>$832</t>
  </si>
  <si>
    <t>American Samoa</t>
  </si>
  <si>
    <t>$622.35K</t>
  </si>
  <si>
    <t>Guam</t>
  </si>
  <si>
    <t>$4.07K</t>
  </si>
  <si>
    <t>Greenland</t>
  </si>
  <si>
    <t>$2.73K</t>
  </si>
  <si>
    <t>San Marino</t>
  </si>
  <si>
    <t>$1.20K</t>
  </si>
  <si>
    <t>Equatorial Guinea</t>
  </si>
  <si>
    <t>$42.32K</t>
  </si>
  <si>
    <t>Faroe Islands</t>
  </si>
  <si>
    <t>$143</t>
  </si>
  <si>
    <t>Andorra</t>
  </si>
  <si>
    <t>$88</t>
  </si>
  <si>
    <t>North Korea</t>
  </si>
  <si>
    <t>$56.46K</t>
  </si>
  <si>
    <t>Comoros</t>
  </si>
  <si>
    <t>$464</t>
  </si>
  <si>
    <t>Northern Mariana Islands</t>
  </si>
  <si>
    <t>$228</t>
  </si>
  <si>
    <t>St Vincent and the Grenadines</t>
  </si>
  <si>
    <t>$4.83K</t>
  </si>
  <si>
    <t>Samoa</t>
  </si>
  <si>
    <t>$28.51K</t>
  </si>
  <si>
    <t>Congo</t>
  </si>
  <si>
    <t>$20.21K</t>
  </si>
  <si>
    <t>Palestine</t>
  </si>
  <si>
    <t>$19.92K</t>
  </si>
  <si>
    <t>num_value</t>
  </si>
  <si>
    <t>unit</t>
  </si>
  <si>
    <t>value</t>
  </si>
  <si>
    <t>unit_value</t>
  </si>
  <si>
    <t>code</t>
  </si>
  <si>
    <t>name</t>
  </si>
  <si>
    <t>United States of America</t>
  </si>
  <si>
    <t>Dominican Rep.</t>
  </si>
  <si>
    <t>Côte d'Ivoire</t>
  </si>
  <si>
    <t>Central African Rep.</t>
  </si>
  <si>
    <t>[main] No data for: W. Sahara</t>
  </si>
  <si>
    <t>[main] No data for: United States of America</t>
  </si>
  <si>
    <t>[main] No data for: Dem. Rep. Congo</t>
  </si>
  <si>
    <t>[main] No data for: Dominican Rep.</t>
  </si>
  <si>
    <t>[main] No data for: Falkland Is.</t>
  </si>
  <si>
    <t>[main] No data for: Fr. S. Antarctic Lands</t>
  </si>
  <si>
    <t>[main] No data for: Timor-Leste</t>
  </si>
  <si>
    <t>[main] No data for: Puerto Rico</t>
  </si>
  <si>
    <t>[main] No data for: Côte d'Ivoire</t>
  </si>
  <si>
    <t>[main] No data for: Guinea-Bissau</t>
  </si>
  <si>
    <t>[main] No data for: Central African Rep.</t>
  </si>
  <si>
    <t>[main] No data for: Eq. Guinea</t>
  </si>
  <si>
    <t>[main] No data for: eSwatini</t>
  </si>
  <si>
    <t>[main] No data for: Solomon Is.</t>
  </si>
  <si>
    <t>[main] No data for: Sri Lanka</t>
  </si>
  <si>
    <t>[main] No data for: Taiwan</t>
  </si>
  <si>
    <t>[main] No data for: Czechia</t>
  </si>
  <si>
    <t>[main] No data for: N. Cyprus</t>
  </si>
  <si>
    <t>[main] No data for: Somaliland</t>
  </si>
  <si>
    <t>[main] No data for: Bosnia and Herz.</t>
  </si>
  <si>
    <t>[main] No data for: North Macedonia</t>
  </si>
  <si>
    <t>[main] No data for: Kosovo</t>
  </si>
  <si>
    <t>[main] No data for: Trinidad and Tobago</t>
  </si>
  <si>
    <t>[main] No data for: S. Sudan</t>
  </si>
  <si>
    <t>Bosnia and Herz.</t>
  </si>
  <si>
    <t>Czechia</t>
  </si>
  <si>
    <t>Dem. Rep. Congo</t>
  </si>
  <si>
    <t>Eq. Guinea</t>
  </si>
  <si>
    <t>eSwatini</t>
  </si>
  <si>
    <t>Falkland Is.</t>
  </si>
  <si>
    <t>Fr. S. Antarctic Lands</t>
  </si>
  <si>
    <t>Guinea-Bissau</t>
  </si>
  <si>
    <t>Kosovo</t>
  </si>
  <si>
    <t>N. Cyprus</t>
  </si>
  <si>
    <t>North Macedonia</t>
  </si>
  <si>
    <t>Puerto Rico</t>
  </si>
  <si>
    <t>S. Sudan</t>
  </si>
  <si>
    <t>Solomon Is.</t>
  </si>
  <si>
    <t>Somaliland</t>
  </si>
  <si>
    <t>Sri Lanka</t>
  </si>
  <si>
    <t>Taiwan</t>
  </si>
  <si>
    <t>Timor-Leste</t>
  </si>
  <si>
    <t>Trinidad and Tobago</t>
  </si>
  <si>
    <t>W. Sahara</t>
  </si>
  <si>
    <t>Sri Lanka Imports By Country</t>
  </si>
  <si>
    <t>$3.19B</t>
  </si>
  <si>
    <t>$3.10B</t>
  </si>
  <si>
    <t>$1.56B</t>
  </si>
  <si>
    <t>$873.24M</t>
  </si>
  <si>
    <t>$741.46M</t>
  </si>
  <si>
    <t>$513.37M</t>
  </si>
  <si>
    <t>$395.04M</t>
  </si>
  <si>
    <t>$373.47M</t>
  </si>
  <si>
    <t>$355.08M</t>
  </si>
  <si>
    <t>$325.78M</t>
  </si>
  <si>
    <t>$287.21M</t>
  </si>
  <si>
    <t>$258.76M</t>
  </si>
  <si>
    <t>$254.10M</t>
  </si>
  <si>
    <t>$252.74M</t>
  </si>
  <si>
    <t>$247.72M</t>
  </si>
  <si>
    <t>$246.10M</t>
  </si>
  <si>
    <t>$210.14M</t>
  </si>
  <si>
    <t>$207.32M</t>
  </si>
  <si>
    <t>$197.25M</t>
  </si>
  <si>
    <t>$190.63M</t>
  </si>
  <si>
    <t>$190.21M</t>
  </si>
  <si>
    <t>$189.12M</t>
  </si>
  <si>
    <t>$185.52M</t>
  </si>
  <si>
    <t>$152.01M</t>
  </si>
  <si>
    <t>$149.57M</t>
  </si>
  <si>
    <t>$125.13M</t>
  </si>
  <si>
    <t>$100.51M</t>
  </si>
  <si>
    <t>$99.31M</t>
  </si>
  <si>
    <t>$94.74M</t>
  </si>
  <si>
    <t>$93.52M</t>
  </si>
  <si>
    <t>$90.22M</t>
  </si>
  <si>
    <t>$67.36M</t>
  </si>
  <si>
    <t>$58.36M</t>
  </si>
  <si>
    <t>$52.76M</t>
  </si>
  <si>
    <t>$50.07M</t>
  </si>
  <si>
    <t>$48.86M</t>
  </si>
  <si>
    <t>$46.74M</t>
  </si>
  <si>
    <t>$46.64M</t>
  </si>
  <si>
    <t>$39.10M</t>
  </si>
  <si>
    <t>$36.78M</t>
  </si>
  <si>
    <t>$33.15M</t>
  </si>
  <si>
    <t>$24.25M</t>
  </si>
  <si>
    <t>$23.22M</t>
  </si>
  <si>
    <t>$19.42M</t>
  </si>
  <si>
    <t>$19.29M</t>
  </si>
  <si>
    <t>$18.85M</t>
  </si>
  <si>
    <t>$18.29M</t>
  </si>
  <si>
    <t>$17.39M</t>
  </si>
  <si>
    <t>$16.18M</t>
  </si>
  <si>
    <t>$15.83M</t>
  </si>
  <si>
    <t>$13.81M</t>
  </si>
  <si>
    <t>$12.87M</t>
  </si>
  <si>
    <t>$12.81M</t>
  </si>
  <si>
    <t>$11.13M</t>
  </si>
  <si>
    <t>$10.81M</t>
  </si>
  <si>
    <t>$9.26M</t>
  </si>
  <si>
    <t>$8.06M</t>
  </si>
  <si>
    <t>$7.10M</t>
  </si>
  <si>
    <t>$6.56M</t>
  </si>
  <si>
    <t>$5.79M</t>
  </si>
  <si>
    <t>$5.58M</t>
  </si>
  <si>
    <t>$4.51M</t>
  </si>
  <si>
    <t>$4.20M</t>
  </si>
  <si>
    <t>$4.18M</t>
  </si>
  <si>
    <t>$4.05M</t>
  </si>
  <si>
    <t>$3.70M</t>
  </si>
  <si>
    <t>$3.32M</t>
  </si>
  <si>
    <t>$3.10M</t>
  </si>
  <si>
    <t>$3.06M</t>
  </si>
  <si>
    <t>$2.08M</t>
  </si>
  <si>
    <t>$1.98M</t>
  </si>
  <si>
    <t>$1.88M</t>
  </si>
  <si>
    <t>$1.76M</t>
  </si>
  <si>
    <t>$1.34M</t>
  </si>
  <si>
    <t>$1.31M</t>
  </si>
  <si>
    <t>$1.28M</t>
  </si>
  <si>
    <t>$1.23M</t>
  </si>
  <si>
    <t>$1.07M</t>
  </si>
  <si>
    <t>$1.06M</t>
  </si>
  <si>
    <t>$1.03M</t>
  </si>
  <si>
    <t>$997.55K</t>
  </si>
  <si>
    <t>$986.90K</t>
  </si>
  <si>
    <t>$872.32K</t>
  </si>
  <si>
    <t>$855.12K</t>
  </si>
  <si>
    <t>$574.18K</t>
  </si>
  <si>
    <t>$454.20K</t>
  </si>
  <si>
    <t>$435.21K</t>
  </si>
  <si>
    <t>$432.22K</t>
  </si>
  <si>
    <t>$421.45K</t>
  </si>
  <si>
    <t>$378.86K</t>
  </si>
  <si>
    <t>$349.96K</t>
  </si>
  <si>
    <t>$292.72K</t>
  </si>
  <si>
    <t>$224.40K</t>
  </si>
  <si>
    <t>$221.85K</t>
  </si>
  <si>
    <t>$217.99K</t>
  </si>
  <si>
    <t>$209.17K</t>
  </si>
  <si>
    <t>$200.19K</t>
  </si>
  <si>
    <t>$186.09K</t>
  </si>
  <si>
    <t>$147.13K</t>
  </si>
  <si>
    <t>$136.76K</t>
  </si>
  <si>
    <t>$136.5K</t>
  </si>
  <si>
    <t>$131.38K</t>
  </si>
  <si>
    <t>$123.50K</t>
  </si>
  <si>
    <t>$119.38K</t>
  </si>
  <si>
    <t>$115.50K</t>
  </si>
  <si>
    <t>$110.58K</t>
  </si>
  <si>
    <t>$108.52K</t>
  </si>
  <si>
    <t>$104.25K</t>
  </si>
  <si>
    <t>$96.16K</t>
  </si>
  <si>
    <t>$94.21K</t>
  </si>
  <si>
    <t>$79.96K</t>
  </si>
  <si>
    <t>$75.47K</t>
  </si>
  <si>
    <t>$62.46K</t>
  </si>
  <si>
    <t>$56.53K</t>
  </si>
  <si>
    <t>$49.55K</t>
  </si>
  <si>
    <t>$47.96K</t>
  </si>
  <si>
    <t>$46.87K</t>
  </si>
  <si>
    <t>$27.39K</t>
  </si>
  <si>
    <t>$25.01K</t>
  </si>
  <si>
    <t>$19.42K</t>
  </si>
  <si>
    <t>$15.95K</t>
  </si>
  <si>
    <t>$15.49K</t>
  </si>
  <si>
    <t>$14.74K</t>
  </si>
  <si>
    <t>$12.05K</t>
  </si>
  <si>
    <t>$10.64K</t>
  </si>
  <si>
    <t>$9.17K</t>
  </si>
  <si>
    <t>$8.52K</t>
  </si>
  <si>
    <t>$7.48K</t>
  </si>
  <si>
    <t>$7.12K</t>
  </si>
  <si>
    <t>$5.53K</t>
  </si>
  <si>
    <t>$5.42K</t>
  </si>
  <si>
    <t>$5.18K</t>
  </si>
  <si>
    <t>$4.72K</t>
  </si>
  <si>
    <t>$4.24K</t>
  </si>
  <si>
    <t>$4.11K</t>
  </si>
  <si>
    <t>$3.68K</t>
  </si>
  <si>
    <t>$3.23K</t>
  </si>
  <si>
    <t>$2.94K</t>
  </si>
  <si>
    <t>$2.65K</t>
  </si>
  <si>
    <t>$2.20K</t>
  </si>
  <si>
    <t>$1.96K</t>
  </si>
  <si>
    <t>$1.88K</t>
  </si>
  <si>
    <t>$1.48K</t>
  </si>
  <si>
    <t>$1.32K</t>
  </si>
  <si>
    <t>$1.27K</t>
  </si>
  <si>
    <t>$812</t>
  </si>
  <si>
    <t>$672</t>
  </si>
  <si>
    <t>$634</t>
  </si>
  <si>
    <t>$611</t>
  </si>
  <si>
    <t>$514</t>
  </si>
  <si>
    <t>$467</t>
  </si>
  <si>
    <t>$413</t>
  </si>
  <si>
    <t>$381</t>
  </si>
  <si>
    <t>$376</t>
  </si>
  <si>
    <t>$302</t>
  </si>
  <si>
    <t>$262</t>
  </si>
  <si>
    <t>$134</t>
  </si>
  <si>
    <t>$115</t>
  </si>
  <si>
    <t>$31</t>
  </si>
  <si>
    <t>$19</t>
  </si>
  <si>
    <t>$16</t>
  </si>
  <si>
    <t>$13</t>
  </si>
  <si>
    <t>$12</t>
  </si>
  <si>
    <t>$9</t>
  </si>
  <si>
    <t>$5</t>
  </si>
  <si>
    <t>$2</t>
  </si>
  <si>
    <t>$19.35K</t>
  </si>
  <si>
    <t>$525</t>
  </si>
  <si>
    <t>$366</t>
  </si>
  <si>
    <t>$74</t>
  </si>
  <si>
    <t>$66</t>
  </si>
  <si>
    <t>$44</t>
  </si>
  <si>
    <t>$38</t>
  </si>
  <si>
    <t>$30</t>
  </si>
  <si>
    <t>$8</t>
  </si>
  <si>
    <t>$1.18K</t>
  </si>
  <si>
    <t>$919</t>
  </si>
  <si>
    <t>$188</t>
  </si>
  <si>
    <t>$215</t>
  </si>
  <si>
    <t>$75</t>
  </si>
  <si>
    <t>$3.06K</t>
  </si>
  <si>
    <t>$11.10K</t>
  </si>
  <si>
    <t>$5.63K</t>
  </si>
  <si>
    <t>$275</t>
  </si>
  <si>
    <t>$7.08K</t>
  </si>
  <si>
    <t>[main] No data for: Palestine</t>
  </si>
  <si>
    <t>[main] No data for: Antarctica</t>
  </si>
  <si>
    <t>Antarctica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</si>
</sst>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B050"/>
      <name val="Consolas"/>
      <family val="3"/>
    </font>
    <font>
      <sz val="11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9331-A65F-470B-9096-8E1CD4C318A4}">
  <dimension ref="A1:T199"/>
  <sheetViews>
    <sheetView workbookViewId="0">
      <selection activeCell="D2" sqref="D2:M2"/>
    </sheetView>
  </sheetViews>
  <sheetFormatPr defaultRowHeight="14.4" x14ac:dyDescent="0.3"/>
  <cols>
    <col min="1" max="1" width="26.109375" customWidth="1"/>
    <col min="4" max="4" width="12.5546875" customWidth="1"/>
    <col min="6" max="7" width="11" bestFit="1" customWidth="1"/>
    <col min="10" max="10" width="22.109375" customWidth="1"/>
    <col min="11" max="11" width="8.88671875" style="1"/>
  </cols>
  <sheetData>
    <row r="1" spans="1:20" s="2" customFormat="1" x14ac:dyDescent="0.3">
      <c r="A1" s="2" t="s">
        <v>0</v>
      </c>
      <c r="B1" s="2" t="s">
        <v>1</v>
      </c>
      <c r="C1" s="2" t="s">
        <v>2</v>
      </c>
      <c r="D1" s="2" t="s">
        <v>398</v>
      </c>
      <c r="E1" s="2" t="s">
        <v>399</v>
      </c>
      <c r="F1" s="2" t="s">
        <v>401</v>
      </c>
      <c r="G1" s="2" t="s">
        <v>400</v>
      </c>
      <c r="I1" s="2" t="s">
        <v>403</v>
      </c>
      <c r="K1" s="3" t="s">
        <v>402</v>
      </c>
    </row>
    <row r="2" spans="1:20" x14ac:dyDescent="0.3">
      <c r="A2" t="s">
        <v>266</v>
      </c>
      <c r="B2" t="s">
        <v>267</v>
      </c>
      <c r="C2">
        <v>2023</v>
      </c>
      <c r="D2">
        <f>_xlfn.NUMBERVALUE(MID(B2,2,LEN(B2)-2))</f>
        <v>1</v>
      </c>
      <c r="E2" t="str">
        <f>RIGHT(B2,1)</f>
        <v>M</v>
      </c>
      <c r="F2">
        <f>IF(E2="B",1000000000,IF(E2="M",1000000,IF(E2="K",1000,1)))</f>
        <v>1000000</v>
      </c>
      <c r="G2">
        <f>F2*D2/1000000</f>
        <v>1</v>
      </c>
      <c r="I2" t="str">
        <f>A2</f>
        <v>Afghanistan</v>
      </c>
      <c r="K2" s="1" t="str">
        <f>"'"&amp;I2&amp;"': "&amp;G2&amp;","</f>
        <v>'Afghanistan': 1,</v>
      </c>
    </row>
    <row r="3" spans="1:20" x14ac:dyDescent="0.3">
      <c r="A3" t="s">
        <v>184</v>
      </c>
      <c r="B3" t="s">
        <v>185</v>
      </c>
      <c r="C3">
        <v>2023</v>
      </c>
      <c r="D3">
        <f>_xlfn.NUMBERVALUE(MID(B3,2,LEN(B3)-2))</f>
        <v>5.39</v>
      </c>
      <c r="E3" t="str">
        <f>RIGHT(B3,1)</f>
        <v>M</v>
      </c>
      <c r="F3">
        <f>IF(E3="B",1000000000,IF(E3="M",1000000,IF(E3="K",1000,1)))</f>
        <v>1000000</v>
      </c>
      <c r="G3">
        <f t="shared" ref="G3:G66" si="0">F3*D3/1000000</f>
        <v>5.39</v>
      </c>
      <c r="I3" t="str">
        <f>A3</f>
        <v>Albania</v>
      </c>
      <c r="K3" s="1" t="str">
        <f t="shared" ref="K3:K66" si="1">"'"&amp;I3&amp;"': "&amp;G3&amp;","</f>
        <v>'Albania': 5.39,</v>
      </c>
    </row>
    <row r="4" spans="1:20" x14ac:dyDescent="0.3">
      <c r="A4" t="s">
        <v>242</v>
      </c>
      <c r="B4" t="s">
        <v>243</v>
      </c>
      <c r="C4">
        <v>2023</v>
      </c>
      <c r="D4">
        <f>_xlfn.NUMBERVALUE(MID(B4,2,LEN(B4)-2))</f>
        <v>1.73</v>
      </c>
      <c r="E4" t="str">
        <f>RIGHT(B4,1)</f>
        <v>M</v>
      </c>
      <c r="F4">
        <f>IF(E4="B",1000000000,IF(E4="M",1000000,IF(E4="K",1000,1)))</f>
        <v>1000000</v>
      </c>
      <c r="G4">
        <f t="shared" si="0"/>
        <v>1.73</v>
      </c>
      <c r="I4" t="str">
        <f>A4</f>
        <v>Algeria</v>
      </c>
      <c r="K4" s="1" t="str">
        <f t="shared" si="1"/>
        <v>'Algeria': 1.73,</v>
      </c>
    </row>
    <row r="5" spans="1:20" x14ac:dyDescent="0.3">
      <c r="A5" t="s">
        <v>370</v>
      </c>
      <c r="B5" t="s">
        <v>371</v>
      </c>
      <c r="C5">
        <v>2022</v>
      </c>
      <c r="D5">
        <f>_xlfn.NUMBERVALUE(MID(B5,2,LEN(B5)-2))</f>
        <v>622.35</v>
      </c>
      <c r="E5" t="str">
        <f>RIGHT(B5,1)</f>
        <v>K</v>
      </c>
      <c r="F5">
        <f>IF(E5="B",1000000000,IF(E5="M",1000000,IF(E5="K",1000,1)))</f>
        <v>1000</v>
      </c>
      <c r="G5">
        <f t="shared" si="0"/>
        <v>0.62234999999999996</v>
      </c>
      <c r="I5" t="str">
        <f>A5</f>
        <v>American Samoa</v>
      </c>
      <c r="K5" s="1" t="str">
        <f t="shared" si="1"/>
        <v>'American Samoa': 0.62235,</v>
      </c>
    </row>
    <row r="6" spans="1:20" x14ac:dyDescent="0.3">
      <c r="A6" t="s">
        <v>382</v>
      </c>
      <c r="B6" t="s">
        <v>383</v>
      </c>
      <c r="C6">
        <v>2021</v>
      </c>
      <c r="D6">
        <f>_xlfn.NUMBERVALUE(MID(B6,2,LEN(B6)-2))</f>
        <v>8</v>
      </c>
      <c r="E6" t="str">
        <f>RIGHT(B6,1)</f>
        <v>8</v>
      </c>
      <c r="F6">
        <f>IF(E6="B",1000000000,IF(E6="M",1000000,IF(E6="K",1000,1)))</f>
        <v>1</v>
      </c>
      <c r="G6">
        <f t="shared" si="0"/>
        <v>7.9999999999999996E-6</v>
      </c>
      <c r="I6" t="str">
        <f>A6</f>
        <v>Andorra</v>
      </c>
      <c r="K6" s="1" t="str">
        <f t="shared" si="1"/>
        <v>'Andorra': 0.000008,</v>
      </c>
      <c r="T6" t="s">
        <v>434</v>
      </c>
    </row>
    <row r="7" spans="1:20" x14ac:dyDescent="0.3">
      <c r="A7" t="s">
        <v>226</v>
      </c>
      <c r="B7" t="s">
        <v>227</v>
      </c>
      <c r="C7">
        <v>2023</v>
      </c>
      <c r="D7">
        <f>_xlfn.NUMBERVALUE(MID(B7,2,LEN(B7)-2))</f>
        <v>2.1800000000000002</v>
      </c>
      <c r="E7" t="str">
        <f>RIGHT(B7,1)</f>
        <v>M</v>
      </c>
      <c r="F7">
        <f>IF(E7="B",1000000000,IF(E7="M",1000000,IF(E7="K",1000,1)))</f>
        <v>1000000</v>
      </c>
      <c r="G7">
        <f t="shared" si="0"/>
        <v>2.1800000000000002</v>
      </c>
      <c r="I7" t="str">
        <f>A7</f>
        <v>Angola</v>
      </c>
      <c r="K7" s="1" t="str">
        <f t="shared" si="1"/>
        <v>'Angola': 2.18,</v>
      </c>
      <c r="T7" t="s">
        <v>405</v>
      </c>
    </row>
    <row r="8" spans="1:20" x14ac:dyDescent="0.3">
      <c r="A8" t="s">
        <v>294</v>
      </c>
      <c r="B8" t="s">
        <v>295</v>
      </c>
      <c r="C8">
        <v>2023</v>
      </c>
      <c r="D8">
        <f>_xlfn.NUMBERVALUE(MID(B8,2,LEN(B8)-2))</f>
        <v>319.97000000000003</v>
      </c>
      <c r="E8" t="str">
        <f>RIGHT(B8,1)</f>
        <v>K</v>
      </c>
      <c r="F8">
        <f>IF(E8="B",1000000000,IF(E8="M",1000000,IF(E8="K",1000,1)))</f>
        <v>1000</v>
      </c>
      <c r="G8">
        <f t="shared" si="0"/>
        <v>0.31996999999999998</v>
      </c>
      <c r="I8" t="str">
        <f>A8</f>
        <v>Antigua and Barbuda</v>
      </c>
      <c r="K8" s="1" t="str">
        <f t="shared" si="1"/>
        <v>'Antigua and Barbuda': 0.31997,</v>
      </c>
      <c r="T8" t="s">
        <v>437</v>
      </c>
    </row>
    <row r="9" spans="1:20" x14ac:dyDescent="0.3">
      <c r="A9" t="s">
        <v>157</v>
      </c>
      <c r="B9" t="s">
        <v>158</v>
      </c>
      <c r="C9">
        <v>2023</v>
      </c>
      <c r="D9">
        <f>_xlfn.NUMBERVALUE(MID(B9,2,LEN(B9)-2))</f>
        <v>8.81</v>
      </c>
      <c r="E9" t="str">
        <f>RIGHT(B9,1)</f>
        <v>M</v>
      </c>
      <c r="F9">
        <f>IF(E9="B",1000000000,IF(E9="M",1000000,IF(E9="K",1000,1)))</f>
        <v>1000000</v>
      </c>
      <c r="G9">
        <f t="shared" si="0"/>
        <v>8.81</v>
      </c>
      <c r="I9" t="str">
        <f>A9</f>
        <v>Argentina</v>
      </c>
      <c r="K9" s="1" t="str">
        <f t="shared" si="1"/>
        <v>'Argentina': 8.81,</v>
      </c>
      <c r="T9" t="s">
        <v>438</v>
      </c>
    </row>
    <row r="10" spans="1:20" x14ac:dyDescent="0.3">
      <c r="A10" t="s">
        <v>250</v>
      </c>
      <c r="B10" t="s">
        <v>251</v>
      </c>
      <c r="C10">
        <v>2023</v>
      </c>
      <c r="D10">
        <f>_xlfn.NUMBERVALUE(MID(B10,2,LEN(B10)-2))</f>
        <v>1.41</v>
      </c>
      <c r="E10" t="str">
        <f>RIGHT(B10,1)</f>
        <v>M</v>
      </c>
      <c r="F10">
        <f>IF(E10="B",1000000000,IF(E10="M",1000000,IF(E10="K",1000,1)))</f>
        <v>1000000</v>
      </c>
      <c r="G10">
        <f t="shared" si="0"/>
        <v>1.41</v>
      </c>
      <c r="I10" t="str">
        <f>A10</f>
        <v>Armenia</v>
      </c>
      <c r="K10" s="1" t="str">
        <f t="shared" si="1"/>
        <v>'Armenia': 1.41,</v>
      </c>
    </row>
    <row r="11" spans="1:20" x14ac:dyDescent="0.3">
      <c r="A11" t="s">
        <v>366</v>
      </c>
      <c r="B11" t="s">
        <v>367</v>
      </c>
      <c r="C11">
        <v>2023</v>
      </c>
      <c r="D11">
        <f>_xlfn.NUMBERVALUE(MID(B11,2,LEN(B11)-2))</f>
        <v>89</v>
      </c>
      <c r="E11" t="str">
        <f>RIGHT(B11,1)</f>
        <v>7</v>
      </c>
      <c r="F11">
        <f>IF(E11="B",1000000000,IF(E11="M",1000000,IF(E11="K",1000,1)))</f>
        <v>1</v>
      </c>
      <c r="G11">
        <f t="shared" si="0"/>
        <v>8.8999999999999995E-5</v>
      </c>
      <c r="I11" t="str">
        <f>A11</f>
        <v>Aruba</v>
      </c>
      <c r="K11" s="1" t="str">
        <f t="shared" si="1"/>
        <v>'Aruba': 0.000089,</v>
      </c>
    </row>
    <row r="12" spans="1:20" x14ac:dyDescent="0.3">
      <c r="A12" t="s">
        <v>23</v>
      </c>
      <c r="B12" t="s">
        <v>24</v>
      </c>
      <c r="C12">
        <v>2023</v>
      </c>
      <c r="D12">
        <f>_xlfn.NUMBERVALUE(MID(B12,2,LEN(B12)-2))</f>
        <v>229.46</v>
      </c>
      <c r="E12" t="str">
        <f>RIGHT(B12,1)</f>
        <v>M</v>
      </c>
      <c r="F12">
        <f>IF(E12="B",1000000000,IF(E12="M",1000000,IF(E12="K",1000,1)))</f>
        <v>1000000</v>
      </c>
      <c r="G12">
        <f t="shared" si="0"/>
        <v>229.46</v>
      </c>
      <c r="I12" t="str">
        <f>A12</f>
        <v>Australia</v>
      </c>
      <c r="K12" s="1" t="str">
        <f t="shared" si="1"/>
        <v>'Australia': 229.46,</v>
      </c>
    </row>
    <row r="13" spans="1:20" x14ac:dyDescent="0.3">
      <c r="A13" t="s">
        <v>79</v>
      </c>
      <c r="B13" t="s">
        <v>80</v>
      </c>
      <c r="C13">
        <v>2023</v>
      </c>
      <c r="D13">
        <f>_xlfn.NUMBERVALUE(MID(B13,2,LEN(B13)-2))</f>
        <v>45.59</v>
      </c>
      <c r="E13" t="str">
        <f>RIGHT(B13,1)</f>
        <v>M</v>
      </c>
      <c r="F13">
        <f>IF(E13="B",1000000000,IF(E13="M",1000000,IF(E13="K",1000,1)))</f>
        <v>1000000</v>
      </c>
      <c r="G13">
        <f t="shared" si="0"/>
        <v>45.59</v>
      </c>
      <c r="I13" t="str">
        <f>A13</f>
        <v>Austria</v>
      </c>
      <c r="K13" s="1" t="str">
        <f t="shared" si="1"/>
        <v>'Austria': 45.59,</v>
      </c>
      <c r="S13" t="s">
        <v>440</v>
      </c>
    </row>
    <row r="14" spans="1:20" x14ac:dyDescent="0.3">
      <c r="A14" t="s">
        <v>71</v>
      </c>
      <c r="B14" t="s">
        <v>72</v>
      </c>
      <c r="C14">
        <v>2023</v>
      </c>
      <c r="D14">
        <f>_xlfn.NUMBERVALUE(MID(B14,2,LEN(B14)-2))</f>
        <v>51.37</v>
      </c>
      <c r="E14" t="str">
        <f>RIGHT(B14,1)</f>
        <v>M</v>
      </c>
      <c r="F14">
        <f>IF(E14="B",1000000000,IF(E14="M",1000000,IF(E14="K",1000,1)))</f>
        <v>1000000</v>
      </c>
      <c r="G14">
        <f t="shared" si="0"/>
        <v>51.37</v>
      </c>
      <c r="I14" t="str">
        <f>A14</f>
        <v>Azerbaijan</v>
      </c>
      <c r="K14" s="1" t="str">
        <f t="shared" si="1"/>
        <v>'Azerbaijan': 51.37,</v>
      </c>
      <c r="S14" t="s">
        <v>441</v>
      </c>
    </row>
    <row r="15" spans="1:20" x14ac:dyDescent="0.3">
      <c r="A15" t="s">
        <v>352</v>
      </c>
      <c r="B15" t="s">
        <v>353</v>
      </c>
      <c r="C15">
        <v>2023</v>
      </c>
      <c r="D15">
        <f>_xlfn.NUMBERVALUE(MID(B15,2,LEN(B15)-2))</f>
        <v>18.05</v>
      </c>
      <c r="E15" t="str">
        <f>RIGHT(B15,1)</f>
        <v>K</v>
      </c>
      <c r="F15">
        <f>IF(E15="B",1000000000,IF(E15="M",1000000,IF(E15="K",1000,1)))</f>
        <v>1000</v>
      </c>
      <c r="G15">
        <f t="shared" si="0"/>
        <v>1.805E-2</v>
      </c>
      <c r="I15" t="str">
        <f>A15</f>
        <v>Bahamas</v>
      </c>
      <c r="K15" s="1" t="str">
        <f t="shared" si="1"/>
        <v>'Bahamas': 0.01805,</v>
      </c>
    </row>
    <row r="16" spans="1:20" x14ac:dyDescent="0.3">
      <c r="A16" t="s">
        <v>178</v>
      </c>
      <c r="B16" t="s">
        <v>179</v>
      </c>
      <c r="C16">
        <v>2023</v>
      </c>
      <c r="D16">
        <f>_xlfn.NUMBERVALUE(MID(B16,2,LEN(B16)-2))</f>
        <v>6.05</v>
      </c>
      <c r="E16" t="str">
        <f>RIGHT(B16,1)</f>
        <v>M</v>
      </c>
      <c r="F16">
        <f>IF(E16="B",1000000000,IF(E16="M",1000000,IF(E16="K",1000,1)))</f>
        <v>1000000</v>
      </c>
      <c r="G16">
        <f t="shared" si="0"/>
        <v>6.05</v>
      </c>
      <c r="I16" t="str">
        <f>A16</f>
        <v>Bahrain</v>
      </c>
      <c r="K16" s="1" t="str">
        <f t="shared" si="1"/>
        <v>'Bahrain': 6.05,</v>
      </c>
      <c r="S16" t="s">
        <v>443</v>
      </c>
    </row>
    <row r="17" spans="1:19" x14ac:dyDescent="0.3">
      <c r="A17" t="s">
        <v>39</v>
      </c>
      <c r="B17" t="s">
        <v>40</v>
      </c>
      <c r="C17">
        <v>2023</v>
      </c>
      <c r="D17">
        <f>_xlfn.NUMBERVALUE(MID(B17,2,LEN(B17)-2))</f>
        <v>176.93</v>
      </c>
      <c r="E17" t="str">
        <f>RIGHT(B17,1)</f>
        <v>M</v>
      </c>
      <c r="F17">
        <f>IF(E17="B",1000000000,IF(E17="M",1000000,IF(E17="K",1000,1)))</f>
        <v>1000000</v>
      </c>
      <c r="G17">
        <f t="shared" si="0"/>
        <v>176.93</v>
      </c>
      <c r="I17" t="str">
        <f>A17</f>
        <v>Bangladesh</v>
      </c>
      <c r="K17" s="1" t="str">
        <f t="shared" si="1"/>
        <v>'Bangladesh': 176.93,</v>
      </c>
      <c r="S17" t="s">
        <v>444</v>
      </c>
    </row>
    <row r="18" spans="1:19" x14ac:dyDescent="0.3">
      <c r="A18" t="s">
        <v>300</v>
      </c>
      <c r="B18" t="s">
        <v>301</v>
      </c>
      <c r="C18">
        <v>2023</v>
      </c>
      <c r="D18">
        <f>_xlfn.NUMBERVALUE(MID(B18,2,LEN(B18)-2))</f>
        <v>297.55</v>
      </c>
      <c r="E18" t="str">
        <f>RIGHT(B18,1)</f>
        <v>K</v>
      </c>
      <c r="F18">
        <f>IF(E18="B",1000000000,IF(E18="M",1000000,IF(E18="K",1000,1)))</f>
        <v>1000</v>
      </c>
      <c r="G18">
        <f t="shared" si="0"/>
        <v>0.29754999999999998</v>
      </c>
      <c r="I18" t="str">
        <f>A18</f>
        <v>Barbados</v>
      </c>
      <c r="K18" s="1" t="str">
        <f t="shared" si="1"/>
        <v>'Barbados': 0.29755,</v>
      </c>
    </row>
    <row r="19" spans="1:19" x14ac:dyDescent="0.3">
      <c r="A19" t="s">
        <v>202</v>
      </c>
      <c r="B19" t="s">
        <v>203</v>
      </c>
      <c r="C19">
        <v>2023</v>
      </c>
      <c r="D19">
        <f>_xlfn.NUMBERVALUE(MID(B19,2,LEN(B19)-2))</f>
        <v>3.72</v>
      </c>
      <c r="E19" t="str">
        <f>RIGHT(B19,1)</f>
        <v>M</v>
      </c>
      <c r="F19">
        <f>IF(E19="B",1000000000,IF(E19="M",1000000,IF(E19="K",1000,1)))</f>
        <v>1000000</v>
      </c>
      <c r="G19">
        <f t="shared" si="0"/>
        <v>3.72</v>
      </c>
      <c r="I19" t="str">
        <f>A19</f>
        <v>Belarus</v>
      </c>
      <c r="K19" s="1" t="str">
        <f t="shared" si="1"/>
        <v>'Belarus': 3.72,</v>
      </c>
      <c r="S19" t="s">
        <v>446</v>
      </c>
    </row>
    <row r="20" spans="1:19" x14ac:dyDescent="0.3">
      <c r="A20" t="s">
        <v>25</v>
      </c>
      <c r="B20" t="s">
        <v>26</v>
      </c>
      <c r="C20">
        <v>2023</v>
      </c>
      <c r="D20">
        <f>_xlfn.NUMBERVALUE(MID(B20,2,LEN(B20)-2))</f>
        <v>224.74</v>
      </c>
      <c r="E20" t="str">
        <f>RIGHT(B20,1)</f>
        <v>M</v>
      </c>
      <c r="F20">
        <f>IF(E20="B",1000000000,IF(E20="M",1000000,IF(E20="K",1000,1)))</f>
        <v>1000000</v>
      </c>
      <c r="G20">
        <f t="shared" si="0"/>
        <v>224.74</v>
      </c>
      <c r="I20" t="str">
        <f>A20</f>
        <v>Belgium</v>
      </c>
      <c r="K20" s="1" t="str">
        <f t="shared" si="1"/>
        <v>'Belgium': 224.74,</v>
      </c>
      <c r="Q20" t="s">
        <v>447</v>
      </c>
    </row>
    <row r="21" spans="1:19" x14ac:dyDescent="0.3">
      <c r="A21" t="s">
        <v>270</v>
      </c>
      <c r="B21" t="s">
        <v>271</v>
      </c>
      <c r="C21">
        <v>2023</v>
      </c>
      <c r="D21">
        <f>_xlfn.NUMBERVALUE(MID(B21,2,LEN(B21)-2))</f>
        <v>939.15</v>
      </c>
      <c r="E21" t="str">
        <f>RIGHT(B21,1)</f>
        <v>K</v>
      </c>
      <c r="F21">
        <f>IF(E21="B",1000000000,IF(E21="M",1000000,IF(E21="K",1000,1)))</f>
        <v>1000</v>
      </c>
      <c r="G21">
        <f t="shared" si="0"/>
        <v>0.93915000000000004</v>
      </c>
      <c r="I21" t="str">
        <f>A21</f>
        <v>Belize</v>
      </c>
      <c r="K21" s="1" t="str">
        <f t="shared" si="1"/>
        <v>'Belize': 0.93915,</v>
      </c>
      <c r="Q21" t="s">
        <v>448</v>
      </c>
    </row>
    <row r="22" spans="1:19" x14ac:dyDescent="0.3">
      <c r="A22" t="s">
        <v>284</v>
      </c>
      <c r="B22" t="s">
        <v>285</v>
      </c>
      <c r="C22">
        <v>2023</v>
      </c>
      <c r="D22">
        <f>_xlfn.NUMBERVALUE(MID(B22,2,LEN(B22)-2))</f>
        <v>658.25</v>
      </c>
      <c r="E22" t="str">
        <f>RIGHT(B22,1)</f>
        <v>K</v>
      </c>
      <c r="F22">
        <f>IF(E22="B",1000000000,IF(E22="M",1000000,IF(E22="K",1000,1)))</f>
        <v>1000</v>
      </c>
      <c r="G22">
        <f t="shared" si="0"/>
        <v>0.65825</v>
      </c>
      <c r="I22" t="str">
        <f>A22</f>
        <v>Benin</v>
      </c>
      <c r="K22" s="1" t="str">
        <f t="shared" si="1"/>
        <v>'Benin': 0.65825,</v>
      </c>
    </row>
    <row r="23" spans="1:19" x14ac:dyDescent="0.3">
      <c r="A23" t="s">
        <v>356</v>
      </c>
      <c r="B23" t="s">
        <v>357</v>
      </c>
      <c r="C23">
        <v>2023</v>
      </c>
      <c r="D23">
        <f>_xlfn.NUMBERVALUE(MID(B23,2,LEN(B23)-2))</f>
        <v>3.26</v>
      </c>
      <c r="E23" t="str">
        <f>RIGHT(B23,1)</f>
        <v>K</v>
      </c>
      <c r="F23">
        <f>IF(E23="B",1000000000,IF(E23="M",1000000,IF(E23="K",1000,1)))</f>
        <v>1000</v>
      </c>
      <c r="G23">
        <f t="shared" si="0"/>
        <v>3.2599999999999999E-3</v>
      </c>
      <c r="I23" t="str">
        <f>A23</f>
        <v>Bermuda</v>
      </c>
      <c r="K23" s="1" t="str">
        <f t="shared" si="1"/>
        <v>'Bermuda': 0.00326,</v>
      </c>
    </row>
    <row r="24" spans="1:19" x14ac:dyDescent="0.3">
      <c r="A24" t="s">
        <v>358</v>
      </c>
      <c r="B24" t="s">
        <v>359</v>
      </c>
      <c r="C24">
        <v>2023</v>
      </c>
      <c r="D24">
        <f>_xlfn.NUMBERVALUE(MID(B24,2,LEN(B24)-2))</f>
        <v>2.37</v>
      </c>
      <c r="E24" t="str">
        <f>RIGHT(B24,1)</f>
        <v>K</v>
      </c>
      <c r="F24">
        <f>IF(E24="B",1000000000,IF(E24="M",1000000,IF(E24="K",1000,1)))</f>
        <v>1000</v>
      </c>
      <c r="G24">
        <f t="shared" si="0"/>
        <v>2.3700000000000001E-3</v>
      </c>
      <c r="I24" t="str">
        <f>A24</f>
        <v>Bhutan</v>
      </c>
      <c r="K24" s="1" t="str">
        <f t="shared" si="1"/>
        <v>'Bhutan': 0.00237,</v>
      </c>
    </row>
    <row r="25" spans="1:19" x14ac:dyDescent="0.3">
      <c r="A25" t="s">
        <v>176</v>
      </c>
      <c r="B25" t="s">
        <v>177</v>
      </c>
      <c r="C25">
        <v>2023</v>
      </c>
      <c r="D25">
        <f>_xlfn.NUMBERVALUE(MID(B25,2,LEN(B25)-2))</f>
        <v>6.1</v>
      </c>
      <c r="E25" t="str">
        <f>RIGHT(B25,1)</f>
        <v>M</v>
      </c>
      <c r="F25">
        <f>IF(E25="B",1000000000,IF(E25="M",1000000,IF(E25="K",1000,1)))</f>
        <v>1000000</v>
      </c>
      <c r="G25">
        <f t="shared" si="0"/>
        <v>6.1</v>
      </c>
      <c r="I25" t="str">
        <f>A25</f>
        <v>Bolivia</v>
      </c>
      <c r="K25" s="1" t="str">
        <f t="shared" si="1"/>
        <v>'Bolivia': 6.1,</v>
      </c>
      <c r="Q25" t="s">
        <v>451</v>
      </c>
    </row>
    <row r="26" spans="1:19" x14ac:dyDescent="0.3">
      <c r="A26" t="s">
        <v>344</v>
      </c>
      <c r="B26" t="s">
        <v>345</v>
      </c>
      <c r="C26">
        <v>2023</v>
      </c>
      <c r="D26">
        <f>_xlfn.NUMBERVALUE(MID(B26,2,LEN(B26)-2))</f>
        <v>40.54</v>
      </c>
      <c r="E26" t="str">
        <f>RIGHT(B26,1)</f>
        <v>K</v>
      </c>
      <c r="F26">
        <f>IF(E26="B",1000000000,IF(E26="M",1000000,IF(E26="K",1000,1)))</f>
        <v>1000</v>
      </c>
      <c r="G26">
        <f t="shared" si="0"/>
        <v>4.054E-2</v>
      </c>
      <c r="I26" t="s">
        <v>432</v>
      </c>
      <c r="K26" s="1" t="str">
        <f t="shared" si="1"/>
        <v>'Bosnia and Herz.': 0.04054,</v>
      </c>
    </row>
    <row r="27" spans="1:19" x14ac:dyDescent="0.3">
      <c r="A27" t="s">
        <v>326</v>
      </c>
      <c r="B27" t="s">
        <v>327</v>
      </c>
      <c r="C27">
        <v>2023</v>
      </c>
      <c r="D27">
        <f>_xlfn.NUMBERVALUE(MID(B27,2,LEN(B27)-2))</f>
        <v>113.55</v>
      </c>
      <c r="E27" t="str">
        <f>RIGHT(B27,1)</f>
        <v>K</v>
      </c>
      <c r="F27">
        <f>IF(E27="B",1000000000,IF(E27="M",1000000,IF(E27="K",1000,1)))</f>
        <v>1000</v>
      </c>
      <c r="G27">
        <f t="shared" si="0"/>
        <v>0.11355</v>
      </c>
      <c r="I27" t="str">
        <f>A27</f>
        <v>Botswana</v>
      </c>
      <c r="K27" s="1" t="str">
        <f t="shared" si="1"/>
        <v>'Botswana': 0.11355,</v>
      </c>
    </row>
    <row r="28" spans="1:19" x14ac:dyDescent="0.3">
      <c r="A28" t="s">
        <v>63</v>
      </c>
      <c r="B28" t="s">
        <v>64</v>
      </c>
      <c r="C28">
        <v>2023</v>
      </c>
      <c r="D28">
        <f>_xlfn.NUMBERVALUE(MID(B28,2,LEN(B28)-2))</f>
        <v>73.39</v>
      </c>
      <c r="E28" t="str">
        <f>RIGHT(B28,1)</f>
        <v>M</v>
      </c>
      <c r="F28">
        <f>IF(E28="B",1000000000,IF(E28="M",1000000,IF(E28="K",1000,1)))</f>
        <v>1000000</v>
      </c>
      <c r="G28">
        <f t="shared" si="0"/>
        <v>73.39</v>
      </c>
      <c r="I28" t="str">
        <f>A28</f>
        <v>Brazil</v>
      </c>
      <c r="K28" s="1" t="str">
        <f t="shared" si="1"/>
        <v>'Brazil': 73.39,</v>
      </c>
    </row>
    <row r="29" spans="1:19" x14ac:dyDescent="0.3">
      <c r="A29" t="s">
        <v>322</v>
      </c>
      <c r="B29" t="s">
        <v>323</v>
      </c>
      <c r="C29">
        <v>2023</v>
      </c>
      <c r="D29">
        <f>_xlfn.NUMBERVALUE(MID(B29,2,LEN(B29)-2))</f>
        <v>119.55</v>
      </c>
      <c r="E29" t="str">
        <f>RIGHT(B29,1)</f>
        <v>K</v>
      </c>
      <c r="F29">
        <f>IF(E29="B",1000000000,IF(E29="M",1000000,IF(E29="K",1000,1)))</f>
        <v>1000</v>
      </c>
      <c r="G29">
        <f t="shared" si="0"/>
        <v>0.11955</v>
      </c>
      <c r="I29" t="str">
        <f>A29</f>
        <v>Brunei</v>
      </c>
      <c r="K29" s="1" t="str">
        <f t="shared" si="1"/>
        <v>'Brunei': 0.11955,</v>
      </c>
    </row>
    <row r="30" spans="1:19" x14ac:dyDescent="0.3">
      <c r="A30" t="s">
        <v>182</v>
      </c>
      <c r="B30" t="s">
        <v>183</v>
      </c>
      <c r="C30">
        <v>2023</v>
      </c>
      <c r="D30">
        <f>_xlfn.NUMBERVALUE(MID(B30,2,LEN(B30)-2))</f>
        <v>5.42</v>
      </c>
      <c r="E30" t="str">
        <f>RIGHT(B30,1)</f>
        <v>M</v>
      </c>
      <c r="F30">
        <f>IF(E30="B",1000000000,IF(E30="M",1000000,IF(E30="K",1000,1)))</f>
        <v>1000000</v>
      </c>
      <c r="G30">
        <f t="shared" si="0"/>
        <v>5.42</v>
      </c>
      <c r="I30" t="str">
        <f>A30</f>
        <v>Bulgaria</v>
      </c>
      <c r="K30" s="1" t="str">
        <f t="shared" si="1"/>
        <v>'Bulgaria': 5.42,</v>
      </c>
    </row>
    <row r="31" spans="1:19" x14ac:dyDescent="0.3">
      <c r="A31" t="s">
        <v>256</v>
      </c>
      <c r="B31" t="s">
        <v>257</v>
      </c>
      <c r="C31">
        <v>2023</v>
      </c>
      <c r="D31">
        <f>_xlfn.NUMBERVALUE(MID(B31,2,LEN(B31)-2))</f>
        <v>1.29</v>
      </c>
      <c r="E31" t="str">
        <f>RIGHT(B31,1)</f>
        <v>M</v>
      </c>
      <c r="F31">
        <f>IF(E31="B",1000000000,IF(E31="M",1000000,IF(E31="K",1000,1)))</f>
        <v>1000000</v>
      </c>
      <c r="G31">
        <f t="shared" si="0"/>
        <v>1.29</v>
      </c>
      <c r="I31" t="str">
        <f>A31</f>
        <v>Burkina Faso</v>
      </c>
      <c r="K31" s="1" t="str">
        <f t="shared" si="1"/>
        <v>'Burkina Faso': 1.29,</v>
      </c>
    </row>
    <row r="32" spans="1:19" x14ac:dyDescent="0.3">
      <c r="A32" t="s">
        <v>346</v>
      </c>
      <c r="B32" t="s">
        <v>347</v>
      </c>
      <c r="C32">
        <v>2023</v>
      </c>
      <c r="D32">
        <f>_xlfn.NUMBERVALUE(MID(B32,2,LEN(B32)-2))</f>
        <v>33.58</v>
      </c>
      <c r="E32" t="str">
        <f>RIGHT(B32,1)</f>
        <v>K</v>
      </c>
      <c r="F32">
        <f>IF(E32="B",1000000000,IF(E32="M",1000000,IF(E32="K",1000,1)))</f>
        <v>1000</v>
      </c>
      <c r="G32">
        <f t="shared" si="0"/>
        <v>3.3579999999999999E-2</v>
      </c>
      <c r="I32" t="str">
        <f>A32</f>
        <v>Burundi</v>
      </c>
      <c r="K32" s="1" t="str">
        <f t="shared" si="1"/>
        <v>'Burundi': 0.03358,</v>
      </c>
    </row>
    <row r="33" spans="1:11" x14ac:dyDescent="0.3">
      <c r="A33" t="s">
        <v>196</v>
      </c>
      <c r="B33" t="s">
        <v>197</v>
      </c>
      <c r="C33">
        <v>2023</v>
      </c>
      <c r="D33">
        <f>_xlfn.NUMBERVALUE(MID(B33,2,LEN(B33)-2))</f>
        <v>3.93</v>
      </c>
      <c r="E33" t="str">
        <f>RIGHT(B33,1)</f>
        <v>M</v>
      </c>
      <c r="F33">
        <f>IF(E33="B",1000000000,IF(E33="M",1000000,IF(E33="K",1000,1)))</f>
        <v>1000000</v>
      </c>
      <c r="G33">
        <f t="shared" si="0"/>
        <v>3.93</v>
      </c>
      <c r="I33" t="str">
        <f>A33</f>
        <v>Cambodia</v>
      </c>
      <c r="K33" s="1" t="str">
        <f t="shared" si="1"/>
        <v>'Cambodia': 3.93,</v>
      </c>
    </row>
    <row r="34" spans="1:11" x14ac:dyDescent="0.3">
      <c r="A34" t="s">
        <v>292</v>
      </c>
      <c r="B34" t="s">
        <v>293</v>
      </c>
      <c r="C34">
        <v>2023</v>
      </c>
      <c r="D34">
        <f>_xlfn.NUMBERVALUE(MID(B34,2,LEN(B34)-2))</f>
        <v>487.42</v>
      </c>
      <c r="E34" t="str">
        <f>RIGHT(B34,1)</f>
        <v>K</v>
      </c>
      <c r="F34">
        <f>IF(E34="B",1000000000,IF(E34="M",1000000,IF(E34="K",1000,1)))</f>
        <v>1000</v>
      </c>
      <c r="G34">
        <f t="shared" si="0"/>
        <v>0.48742000000000002</v>
      </c>
      <c r="I34" t="str">
        <f>A34</f>
        <v>Cameroon</v>
      </c>
      <c r="K34" s="1" t="str">
        <f t="shared" si="1"/>
        <v>'Cameroon': 0.48742,</v>
      </c>
    </row>
    <row r="35" spans="1:11" x14ac:dyDescent="0.3">
      <c r="A35" t="s">
        <v>19</v>
      </c>
      <c r="B35" t="s">
        <v>20</v>
      </c>
      <c r="C35">
        <v>2023</v>
      </c>
      <c r="D35">
        <f>_xlfn.NUMBERVALUE(MID(B35,2,LEN(B35)-2))</f>
        <v>296.44</v>
      </c>
      <c r="E35" t="str">
        <f>RIGHT(B35,1)</f>
        <v>M</v>
      </c>
      <c r="F35">
        <f>IF(E35="B",1000000000,IF(E35="M",1000000,IF(E35="K",1000,1)))</f>
        <v>1000000</v>
      </c>
      <c r="G35">
        <f t="shared" si="0"/>
        <v>296.44</v>
      </c>
      <c r="I35" t="str">
        <f>A35</f>
        <v>Canada</v>
      </c>
      <c r="K35" s="1" t="str">
        <f t="shared" si="1"/>
        <v>'Canada': 296.44,</v>
      </c>
    </row>
    <row r="36" spans="1:11" x14ac:dyDescent="0.3">
      <c r="A36" t="s">
        <v>296</v>
      </c>
      <c r="B36" t="s">
        <v>297</v>
      </c>
      <c r="C36">
        <v>2023</v>
      </c>
      <c r="D36">
        <f>_xlfn.NUMBERVALUE(MID(B36,2,LEN(B36)-2))</f>
        <v>319.88</v>
      </c>
      <c r="E36" t="str">
        <f>RIGHT(B36,1)</f>
        <v>K</v>
      </c>
      <c r="F36">
        <f>IF(E36="B",1000000000,IF(E36="M",1000000,IF(E36="K",1000,1)))</f>
        <v>1000</v>
      </c>
      <c r="G36">
        <f t="shared" si="0"/>
        <v>0.31988</v>
      </c>
      <c r="I36" t="str">
        <f>A36</f>
        <v>Cape Verde</v>
      </c>
      <c r="K36" s="1" t="str">
        <f t="shared" si="1"/>
        <v>'Cape Verde': 0.31988,</v>
      </c>
    </row>
    <row r="37" spans="1:11" x14ac:dyDescent="0.3">
      <c r="A37" t="s">
        <v>308</v>
      </c>
      <c r="B37" t="s">
        <v>309</v>
      </c>
      <c r="C37">
        <v>2023</v>
      </c>
      <c r="D37">
        <f>_xlfn.NUMBERVALUE(MID(B37,2,LEN(B37)-2))</f>
        <v>210.05</v>
      </c>
      <c r="E37" t="str">
        <f>RIGHT(B37,1)</f>
        <v>K</v>
      </c>
      <c r="F37">
        <f>IF(E37="B",1000000000,IF(E37="M",1000000,IF(E37="K",1000,1)))</f>
        <v>1000</v>
      </c>
      <c r="G37">
        <f t="shared" si="0"/>
        <v>0.21004999999999999</v>
      </c>
      <c r="I37" t="str">
        <f>A37</f>
        <v>Cayman Islands</v>
      </c>
      <c r="K37" s="1" t="str">
        <f t="shared" si="1"/>
        <v>'Cayman Islands': 0.21005,</v>
      </c>
    </row>
    <row r="38" spans="1:11" x14ac:dyDescent="0.3">
      <c r="A38" t="s">
        <v>328</v>
      </c>
      <c r="B38" t="s">
        <v>329</v>
      </c>
      <c r="C38">
        <v>2023</v>
      </c>
      <c r="D38">
        <f>_xlfn.NUMBERVALUE(MID(B38,2,LEN(B38)-2))</f>
        <v>103.19</v>
      </c>
      <c r="E38" t="str">
        <f>RIGHT(B38,1)</f>
        <v>K</v>
      </c>
      <c r="F38">
        <f>IF(E38="B",1000000000,IF(E38="M",1000000,IF(E38="K",1000,1)))</f>
        <v>1000</v>
      </c>
      <c r="G38">
        <f t="shared" si="0"/>
        <v>0.10319</v>
      </c>
      <c r="I38" t="s">
        <v>407</v>
      </c>
      <c r="K38" s="1" t="str">
        <f t="shared" si="1"/>
        <v>'Central African Rep.': 0.10319,</v>
      </c>
    </row>
    <row r="39" spans="1:11" x14ac:dyDescent="0.3">
      <c r="A39" t="s">
        <v>312</v>
      </c>
      <c r="B39" t="s">
        <v>313</v>
      </c>
      <c r="C39">
        <v>2023</v>
      </c>
      <c r="D39">
        <f>_xlfn.NUMBERVALUE(MID(B39,2,LEN(B39)-2))</f>
        <v>161.52000000000001</v>
      </c>
      <c r="E39" t="str">
        <f>RIGHT(B39,1)</f>
        <v>K</v>
      </c>
      <c r="F39">
        <f>IF(E39="B",1000000000,IF(E39="M",1000000,IF(E39="K",1000,1)))</f>
        <v>1000</v>
      </c>
      <c r="G39">
        <f t="shared" si="0"/>
        <v>0.16152</v>
      </c>
      <c r="I39" t="str">
        <f>A39</f>
        <v>Chad</v>
      </c>
      <c r="K39" s="1" t="str">
        <f t="shared" si="1"/>
        <v>'Chad': 0.16152,</v>
      </c>
    </row>
    <row r="40" spans="1:11" x14ac:dyDescent="0.3">
      <c r="A40" t="s">
        <v>75</v>
      </c>
      <c r="B40" t="s">
        <v>76</v>
      </c>
      <c r="C40">
        <v>2023</v>
      </c>
      <c r="D40">
        <f>_xlfn.NUMBERVALUE(MID(B40,2,LEN(B40)-2))</f>
        <v>47.5</v>
      </c>
      <c r="E40" t="str">
        <f>RIGHT(B40,1)</f>
        <v>M</v>
      </c>
      <c r="F40">
        <f>IF(E40="B",1000000000,IF(E40="M",1000000,IF(E40="K",1000,1)))</f>
        <v>1000000</v>
      </c>
      <c r="G40">
        <f t="shared" si="0"/>
        <v>47.5</v>
      </c>
      <c r="I40" t="str">
        <f>A40</f>
        <v>Chile</v>
      </c>
      <c r="K40" s="1" t="str">
        <f t="shared" si="1"/>
        <v>'Chile': 47.5,</v>
      </c>
    </row>
    <row r="41" spans="1:11" x14ac:dyDescent="0.3">
      <c r="A41" t="s">
        <v>21</v>
      </c>
      <c r="B41" t="s">
        <v>22</v>
      </c>
      <c r="C41">
        <v>2023</v>
      </c>
      <c r="D41">
        <f>_xlfn.NUMBERVALUE(MID(B41,2,LEN(B41)-2))</f>
        <v>268.57</v>
      </c>
      <c r="E41" t="str">
        <f>RIGHT(B41,1)</f>
        <v>M</v>
      </c>
      <c r="F41">
        <f>IF(E41="B",1000000000,IF(E41="M",1000000,IF(E41="K",1000,1)))</f>
        <v>1000000</v>
      </c>
      <c r="G41">
        <f t="shared" si="0"/>
        <v>268.57</v>
      </c>
      <c r="I41" t="str">
        <f>A41</f>
        <v>China</v>
      </c>
      <c r="K41" s="1" t="str">
        <f t="shared" si="1"/>
        <v>'China': 268.57,</v>
      </c>
    </row>
    <row r="42" spans="1:11" x14ac:dyDescent="0.3">
      <c r="A42" t="s">
        <v>131</v>
      </c>
      <c r="B42" t="s">
        <v>132</v>
      </c>
      <c r="C42">
        <v>2023</v>
      </c>
      <c r="D42">
        <f>_xlfn.NUMBERVALUE(MID(B42,2,LEN(B42)-2))</f>
        <v>12.14</v>
      </c>
      <c r="E42" t="str">
        <f>RIGHT(B42,1)</f>
        <v>M</v>
      </c>
      <c r="F42">
        <f>IF(E42="B",1000000000,IF(E42="M",1000000,IF(E42="K",1000,1)))</f>
        <v>1000000</v>
      </c>
      <c r="G42">
        <f t="shared" si="0"/>
        <v>12.14</v>
      </c>
      <c r="I42" t="str">
        <f>A42</f>
        <v>Colombia</v>
      </c>
      <c r="K42" s="1" t="str">
        <f t="shared" si="1"/>
        <v>'Colombia': 12.14,</v>
      </c>
    </row>
    <row r="43" spans="1:11" x14ac:dyDescent="0.3">
      <c r="A43" t="s">
        <v>386</v>
      </c>
      <c r="B43" t="s">
        <v>387</v>
      </c>
      <c r="C43">
        <v>2019</v>
      </c>
      <c r="D43">
        <f>_xlfn.NUMBERVALUE(MID(B43,2,LEN(B43)-2))</f>
        <v>46</v>
      </c>
      <c r="E43" t="str">
        <f>RIGHT(B43,1)</f>
        <v>4</v>
      </c>
      <c r="F43">
        <f>IF(E43="B",1000000000,IF(E43="M",1000000,IF(E43="K",1000,1)))</f>
        <v>1</v>
      </c>
      <c r="G43">
        <f t="shared" si="0"/>
        <v>4.6E-5</v>
      </c>
      <c r="I43" t="str">
        <f>A43</f>
        <v>Comoros</v>
      </c>
      <c r="K43" s="1" t="str">
        <f t="shared" si="1"/>
        <v>'Comoros': 0.000046,</v>
      </c>
    </row>
    <row r="44" spans="1:11" x14ac:dyDescent="0.3">
      <c r="A44" t="s">
        <v>394</v>
      </c>
      <c r="B44" t="s">
        <v>395</v>
      </c>
      <c r="C44">
        <v>2012</v>
      </c>
      <c r="D44">
        <f>_xlfn.NUMBERVALUE(MID(B44,2,LEN(B44)-2))</f>
        <v>20.21</v>
      </c>
      <c r="E44" t="str">
        <f>RIGHT(B44,1)</f>
        <v>K</v>
      </c>
      <c r="F44">
        <f>IF(E44="B",1000000000,IF(E44="M",1000000,IF(E44="K",1000,1)))</f>
        <v>1000</v>
      </c>
      <c r="G44">
        <f t="shared" si="0"/>
        <v>2.0209999999999999E-2</v>
      </c>
      <c r="I44" t="str">
        <f>A44</f>
        <v>Congo</v>
      </c>
      <c r="K44" s="1" t="str">
        <f t="shared" si="1"/>
        <v>'Congo': 0.02021,</v>
      </c>
    </row>
    <row r="45" spans="1:11" x14ac:dyDescent="0.3">
      <c r="A45" t="s">
        <v>204</v>
      </c>
      <c r="B45" t="s">
        <v>205</v>
      </c>
      <c r="C45">
        <v>2023</v>
      </c>
      <c r="D45">
        <f>_xlfn.NUMBERVALUE(MID(B45,2,LEN(B45)-2))</f>
        <v>3.54</v>
      </c>
      <c r="E45" t="str">
        <f>RIGHT(B45,1)</f>
        <v>M</v>
      </c>
      <c r="F45">
        <f>IF(E45="B",1000000000,IF(E45="M",1000000,IF(E45="K",1000,1)))</f>
        <v>1000000</v>
      </c>
      <c r="G45">
        <f t="shared" si="0"/>
        <v>3.54</v>
      </c>
      <c r="I45" t="str">
        <f>A45</f>
        <v>Costa Rica</v>
      </c>
      <c r="K45" s="1" t="str">
        <f t="shared" si="1"/>
        <v>'Costa Rica': 3.54,</v>
      </c>
    </row>
    <row r="46" spans="1:11" x14ac:dyDescent="0.3">
      <c r="A46" t="s">
        <v>165</v>
      </c>
      <c r="B46" t="s">
        <v>166</v>
      </c>
      <c r="C46">
        <v>2023</v>
      </c>
      <c r="D46">
        <f>_xlfn.NUMBERVALUE(MID(B46,2,LEN(B46)-2))</f>
        <v>7.43</v>
      </c>
      <c r="E46" t="str">
        <f>RIGHT(B46,1)</f>
        <v>M</v>
      </c>
      <c r="F46">
        <f>IF(E46="B",1000000000,IF(E46="M",1000000,IF(E46="K",1000,1)))</f>
        <v>1000000</v>
      </c>
      <c r="G46">
        <f t="shared" si="0"/>
        <v>7.43</v>
      </c>
      <c r="I46" t="str">
        <f>A46</f>
        <v>Croatia</v>
      </c>
      <c r="K46" s="1" t="str">
        <f t="shared" si="1"/>
        <v>'Croatia': 7.43,</v>
      </c>
    </row>
    <row r="47" spans="1:11" x14ac:dyDescent="0.3">
      <c r="A47" t="s">
        <v>318</v>
      </c>
      <c r="B47" t="s">
        <v>319</v>
      </c>
      <c r="C47">
        <v>2023</v>
      </c>
      <c r="D47">
        <f>_xlfn.NUMBERVALUE(MID(B47,2,LEN(B47)-2))</f>
        <v>127.56</v>
      </c>
      <c r="E47" t="str">
        <f>RIGHT(B47,1)</f>
        <v>K</v>
      </c>
      <c r="F47">
        <f>IF(E47="B",1000000000,IF(E47="M",1000000,IF(E47="K",1000,1)))</f>
        <v>1000</v>
      </c>
      <c r="G47">
        <f t="shared" si="0"/>
        <v>0.12756000000000001</v>
      </c>
      <c r="I47" t="str">
        <f>A47</f>
        <v>Cuba</v>
      </c>
      <c r="K47" s="1" t="str">
        <f t="shared" si="1"/>
        <v>'Cuba': 0.12756,</v>
      </c>
    </row>
    <row r="48" spans="1:11" x14ac:dyDescent="0.3">
      <c r="A48" t="s">
        <v>107</v>
      </c>
      <c r="B48" t="s">
        <v>108</v>
      </c>
      <c r="C48">
        <v>2023</v>
      </c>
      <c r="D48">
        <f>_xlfn.NUMBERVALUE(MID(B48,2,LEN(B48)-2))</f>
        <v>20.03</v>
      </c>
      <c r="E48" t="str">
        <f>RIGHT(B48,1)</f>
        <v>M</v>
      </c>
      <c r="F48">
        <f>IF(E48="B",1000000000,IF(E48="M",1000000,IF(E48="K",1000,1)))</f>
        <v>1000000</v>
      </c>
      <c r="G48">
        <f t="shared" si="0"/>
        <v>20.03</v>
      </c>
      <c r="I48" t="str">
        <f>A48</f>
        <v>Cyprus</v>
      </c>
      <c r="K48" s="1" t="str">
        <f t="shared" si="1"/>
        <v>'Cyprus': 20.03,</v>
      </c>
    </row>
    <row r="49" spans="1:11" x14ac:dyDescent="0.3">
      <c r="A49" t="s">
        <v>95</v>
      </c>
      <c r="B49" t="s">
        <v>96</v>
      </c>
      <c r="C49">
        <v>2023</v>
      </c>
      <c r="D49">
        <f>_xlfn.NUMBERVALUE(MID(B49,2,LEN(B49)-2))</f>
        <v>34.78</v>
      </c>
      <c r="E49" t="str">
        <f>RIGHT(B49,1)</f>
        <v>M</v>
      </c>
      <c r="F49">
        <f>IF(E49="B",1000000000,IF(E49="M",1000000,IF(E49="K",1000,1)))</f>
        <v>1000000</v>
      </c>
      <c r="G49">
        <f t="shared" si="0"/>
        <v>34.78</v>
      </c>
      <c r="I49" t="s">
        <v>433</v>
      </c>
      <c r="K49" s="1" t="str">
        <f t="shared" si="1"/>
        <v>'Czechia': 34.78,</v>
      </c>
    </row>
    <row r="50" spans="1:11" x14ac:dyDescent="0.3">
      <c r="A50" t="s">
        <v>115</v>
      </c>
      <c r="B50" t="s">
        <v>116</v>
      </c>
      <c r="C50">
        <v>2023</v>
      </c>
      <c r="D50">
        <f>_xlfn.NUMBERVALUE(MID(B50,2,LEN(B50)-2))</f>
        <v>17.77</v>
      </c>
      <c r="E50" t="str">
        <f>RIGHT(B50,1)</f>
        <v>M</v>
      </c>
      <c r="F50">
        <f>IF(E50="B",1000000000,IF(E50="M",1000000,IF(E50="K",1000,1)))</f>
        <v>1000000</v>
      </c>
      <c r="G50">
        <f t="shared" si="0"/>
        <v>17.77</v>
      </c>
      <c r="I50" t="str">
        <f>A50</f>
        <v>Denmark</v>
      </c>
      <c r="K50" s="1" t="str">
        <f t="shared" si="1"/>
        <v>'Denmark': 17.77,</v>
      </c>
    </row>
    <row r="51" spans="1:11" x14ac:dyDescent="0.3">
      <c r="A51" t="s">
        <v>113</v>
      </c>
      <c r="B51" t="s">
        <v>114</v>
      </c>
      <c r="C51">
        <v>2023</v>
      </c>
      <c r="D51">
        <f>_xlfn.NUMBERVALUE(MID(B51,2,LEN(B51)-2))</f>
        <v>17.79</v>
      </c>
      <c r="E51" t="str">
        <f>RIGHT(B51,1)</f>
        <v>M</v>
      </c>
      <c r="F51">
        <f>IF(E51="B",1000000000,IF(E51="M",1000000,IF(E51="K",1000,1)))</f>
        <v>1000000</v>
      </c>
      <c r="G51">
        <f t="shared" si="0"/>
        <v>17.79</v>
      </c>
      <c r="I51" t="str">
        <f>A51</f>
        <v>Djibouti</v>
      </c>
      <c r="K51" s="1" t="str">
        <f t="shared" si="1"/>
        <v>'Djibouti': 17.79,</v>
      </c>
    </row>
    <row r="52" spans="1:11" x14ac:dyDescent="0.3">
      <c r="A52" t="s">
        <v>272</v>
      </c>
      <c r="B52" t="s">
        <v>273</v>
      </c>
      <c r="C52">
        <v>2023</v>
      </c>
      <c r="D52">
        <f>_xlfn.NUMBERVALUE(MID(B52,2,LEN(B52)-2))</f>
        <v>922.25</v>
      </c>
      <c r="E52" t="str">
        <f>RIGHT(B52,1)</f>
        <v>K</v>
      </c>
      <c r="F52">
        <f>IF(E52="B",1000000000,IF(E52="M",1000000,IF(E52="K",1000,1)))</f>
        <v>1000</v>
      </c>
      <c r="G52">
        <f t="shared" si="0"/>
        <v>0.92225000000000001</v>
      </c>
      <c r="I52" t="str">
        <f>A52</f>
        <v>Dominica</v>
      </c>
      <c r="K52" s="1" t="str">
        <f t="shared" si="1"/>
        <v>'Dominica': 0.92225,</v>
      </c>
    </row>
    <row r="53" spans="1:11" x14ac:dyDescent="0.3">
      <c r="A53" t="s">
        <v>167</v>
      </c>
      <c r="B53" t="s">
        <v>168</v>
      </c>
      <c r="C53">
        <v>2023</v>
      </c>
      <c r="D53">
        <f>_xlfn.NUMBERVALUE(MID(B53,2,LEN(B53)-2))</f>
        <v>7.25</v>
      </c>
      <c r="E53" t="str">
        <f>RIGHT(B53,1)</f>
        <v>M</v>
      </c>
      <c r="F53">
        <f>IF(E53="B",1000000000,IF(E53="M",1000000,IF(E53="K",1000,1)))</f>
        <v>1000000</v>
      </c>
      <c r="G53">
        <f t="shared" si="0"/>
        <v>7.25</v>
      </c>
      <c r="I53" t="s">
        <v>405</v>
      </c>
      <c r="K53" s="1" t="str">
        <f t="shared" si="1"/>
        <v>'Dominican Rep.': 7.25,</v>
      </c>
    </row>
    <row r="54" spans="1:11" x14ac:dyDescent="0.3">
      <c r="A54" t="s">
        <v>362</v>
      </c>
      <c r="B54" t="s">
        <v>363</v>
      </c>
      <c r="C54">
        <v>2023</v>
      </c>
      <c r="D54">
        <f>_xlfn.NUMBERVALUE(MID(B54,2,LEN(B54)-2))</f>
        <v>1.95</v>
      </c>
      <c r="E54" t="str">
        <f>RIGHT(B54,1)</f>
        <v>K</v>
      </c>
      <c r="F54">
        <f>IF(E54="B",1000000000,IF(E54="M",1000000,IF(E54="K",1000,1)))</f>
        <v>1000</v>
      </c>
      <c r="G54">
        <f t="shared" si="0"/>
        <v>1.9499999999999999E-3</v>
      </c>
      <c r="I54" t="s">
        <v>449</v>
      </c>
      <c r="K54" s="1" t="str">
        <f t="shared" si="1"/>
        <v>'Timor-Leste': 0.00195,</v>
      </c>
    </row>
    <row r="55" spans="1:11" x14ac:dyDescent="0.3">
      <c r="A55" t="s">
        <v>151</v>
      </c>
      <c r="B55" t="s">
        <v>152</v>
      </c>
      <c r="C55">
        <v>2023</v>
      </c>
      <c r="D55">
        <f>_xlfn.NUMBERVALUE(MID(B55,2,LEN(B55)-2))</f>
        <v>9.66</v>
      </c>
      <c r="E55" t="str">
        <f>RIGHT(B55,1)</f>
        <v>M</v>
      </c>
      <c r="F55">
        <f>IF(E55="B",1000000000,IF(E55="M",1000000,IF(E55="K",1000,1)))</f>
        <v>1000000</v>
      </c>
      <c r="G55">
        <f t="shared" si="0"/>
        <v>9.66</v>
      </c>
      <c r="I55" t="str">
        <f>A55</f>
        <v>Ecuador</v>
      </c>
      <c r="K55" s="1" t="str">
        <f t="shared" si="1"/>
        <v>'Ecuador': 9.66,</v>
      </c>
    </row>
    <row r="56" spans="1:11" x14ac:dyDescent="0.3">
      <c r="A56" t="s">
        <v>97</v>
      </c>
      <c r="B56" t="s">
        <v>98</v>
      </c>
      <c r="C56">
        <v>2023</v>
      </c>
      <c r="D56">
        <f>_xlfn.NUMBERVALUE(MID(B56,2,LEN(B56)-2))</f>
        <v>33.659999999999997</v>
      </c>
      <c r="E56" t="str">
        <f>RIGHT(B56,1)</f>
        <v>M</v>
      </c>
      <c r="F56">
        <f>IF(E56="B",1000000000,IF(E56="M",1000000,IF(E56="K",1000,1)))</f>
        <v>1000000</v>
      </c>
      <c r="G56">
        <f t="shared" si="0"/>
        <v>33.659999999999997</v>
      </c>
      <c r="I56" t="str">
        <f>A56</f>
        <v>Egypt</v>
      </c>
      <c r="K56" s="1" t="str">
        <f t="shared" si="1"/>
        <v>'Egypt': 33.66,</v>
      </c>
    </row>
    <row r="57" spans="1:11" x14ac:dyDescent="0.3">
      <c r="A57" t="s">
        <v>218</v>
      </c>
      <c r="B57" t="s">
        <v>219</v>
      </c>
      <c r="C57">
        <v>2023</v>
      </c>
      <c r="D57">
        <f>_xlfn.NUMBERVALUE(MID(B57,2,LEN(B57)-2))</f>
        <v>2.65</v>
      </c>
      <c r="E57" t="str">
        <f>RIGHT(B57,1)</f>
        <v>M</v>
      </c>
      <c r="F57">
        <f>IF(E57="B",1000000000,IF(E57="M",1000000,IF(E57="K",1000,1)))</f>
        <v>1000000</v>
      </c>
      <c r="G57">
        <f t="shared" si="0"/>
        <v>2.65</v>
      </c>
      <c r="I57" t="str">
        <f>A57</f>
        <v>El Salvador</v>
      </c>
      <c r="K57" s="1" t="str">
        <f t="shared" si="1"/>
        <v>'El Salvador': 2.65,</v>
      </c>
    </row>
    <row r="58" spans="1:11" x14ac:dyDescent="0.3">
      <c r="A58" t="s">
        <v>378</v>
      </c>
      <c r="B58" t="s">
        <v>379</v>
      </c>
      <c r="C58">
        <v>2021</v>
      </c>
      <c r="D58">
        <f>_xlfn.NUMBERVALUE(MID(B58,2,LEN(B58)-2))</f>
        <v>42.32</v>
      </c>
      <c r="E58" t="str">
        <f>RIGHT(B58,1)</f>
        <v>K</v>
      </c>
      <c r="F58">
        <f>IF(E58="B",1000000000,IF(E58="M",1000000,IF(E58="K",1000,1)))</f>
        <v>1000</v>
      </c>
      <c r="G58">
        <f t="shared" si="0"/>
        <v>4.2320000000000003E-2</v>
      </c>
      <c r="I58" t="s">
        <v>435</v>
      </c>
      <c r="K58" s="1" t="str">
        <f t="shared" si="1"/>
        <v>'Eq. Guinea': 0.04232,</v>
      </c>
    </row>
    <row r="59" spans="1:11" x14ac:dyDescent="0.3">
      <c r="A59" t="s">
        <v>354</v>
      </c>
      <c r="B59" t="s">
        <v>355</v>
      </c>
      <c r="C59">
        <v>2023</v>
      </c>
      <c r="D59">
        <f>_xlfn.NUMBERVALUE(MID(B59,2,LEN(B59)-2))</f>
        <v>9.85</v>
      </c>
      <c r="E59" t="str">
        <f>RIGHT(B59,1)</f>
        <v>K</v>
      </c>
      <c r="F59">
        <f>IF(E59="B",1000000000,IF(E59="M",1000000,IF(E59="K",1000,1)))</f>
        <v>1000</v>
      </c>
      <c r="G59">
        <f t="shared" si="0"/>
        <v>9.8499999999999994E-3</v>
      </c>
      <c r="I59" t="str">
        <f>A59</f>
        <v>Eritrea</v>
      </c>
      <c r="K59" s="1" t="str">
        <f t="shared" si="1"/>
        <v>'Eritrea': 0.00985,</v>
      </c>
    </row>
    <row r="60" spans="1:11" x14ac:dyDescent="0.3">
      <c r="A60" t="s">
        <v>145</v>
      </c>
      <c r="B60" t="s">
        <v>146</v>
      </c>
      <c r="C60">
        <v>2023</v>
      </c>
      <c r="D60">
        <f>_xlfn.NUMBERVALUE(MID(B60,2,LEN(B60)-2))</f>
        <v>10.4</v>
      </c>
      <c r="E60" t="str">
        <f>RIGHT(B60,1)</f>
        <v>M</v>
      </c>
      <c r="F60">
        <f>IF(E60="B",1000000000,IF(E60="M",1000000,IF(E60="K",1000,1)))</f>
        <v>1000000</v>
      </c>
      <c r="G60">
        <f t="shared" si="0"/>
        <v>10.4</v>
      </c>
      <c r="I60" t="str">
        <f>A60</f>
        <v>Estonia</v>
      </c>
      <c r="K60" s="1" t="str">
        <f t="shared" si="1"/>
        <v>'Estonia': 10.4,</v>
      </c>
    </row>
    <row r="61" spans="1:11" x14ac:dyDescent="0.3">
      <c r="A61" t="s">
        <v>125</v>
      </c>
      <c r="B61" t="s">
        <v>126</v>
      </c>
      <c r="C61">
        <v>2023</v>
      </c>
      <c r="D61">
        <f>_xlfn.NUMBERVALUE(MID(B61,2,LEN(B61)-2))</f>
        <v>13.56</v>
      </c>
      <c r="E61" t="str">
        <f>RIGHT(B61,1)</f>
        <v>M</v>
      </c>
      <c r="F61">
        <f>IF(E61="B",1000000000,IF(E61="M",1000000,IF(E61="K",1000,1)))</f>
        <v>1000000</v>
      </c>
      <c r="G61">
        <f t="shared" si="0"/>
        <v>13.56</v>
      </c>
      <c r="I61" t="str">
        <f>A61</f>
        <v>Ethiopia</v>
      </c>
      <c r="K61" s="1" t="str">
        <f t="shared" si="1"/>
        <v>'Ethiopia': 13.56,</v>
      </c>
    </row>
    <row r="62" spans="1:11" x14ac:dyDescent="0.3">
      <c r="A62" t="s">
        <v>380</v>
      </c>
      <c r="B62" t="s">
        <v>381</v>
      </c>
      <c r="C62">
        <v>2021</v>
      </c>
      <c r="D62">
        <f>_xlfn.NUMBERVALUE(MID(B62,2,LEN(B62)-2))</f>
        <v>14</v>
      </c>
      <c r="E62" t="str">
        <f>RIGHT(B62,1)</f>
        <v>3</v>
      </c>
      <c r="F62">
        <f>IF(E62="B",1000000000,IF(E62="M",1000000,IF(E62="K",1000,1)))</f>
        <v>1</v>
      </c>
      <c r="G62">
        <f t="shared" si="0"/>
        <v>1.4E-5</v>
      </c>
      <c r="I62" t="str">
        <f>A62</f>
        <v>Faroe Islands</v>
      </c>
      <c r="K62" s="1" t="str">
        <f t="shared" si="1"/>
        <v>'Faroe Islands': 0.000014,</v>
      </c>
    </row>
    <row r="63" spans="1:11" x14ac:dyDescent="0.3">
      <c r="A63" t="s">
        <v>190</v>
      </c>
      <c r="B63" t="s">
        <v>191</v>
      </c>
      <c r="C63">
        <v>2023</v>
      </c>
      <c r="D63">
        <f>_xlfn.NUMBERVALUE(MID(B63,2,LEN(B63)-2))</f>
        <v>4.34</v>
      </c>
      <c r="E63" t="str">
        <f>RIGHT(B63,1)</f>
        <v>M</v>
      </c>
      <c r="F63">
        <f>IF(E63="B",1000000000,IF(E63="M",1000000,IF(E63="K",1000,1)))</f>
        <v>1000000</v>
      </c>
      <c r="G63">
        <f t="shared" si="0"/>
        <v>4.34</v>
      </c>
      <c r="I63" t="str">
        <f>A63</f>
        <v>Fiji</v>
      </c>
      <c r="K63" s="1" t="str">
        <f t="shared" si="1"/>
        <v>'Fiji': 4.34,</v>
      </c>
    </row>
    <row r="64" spans="1:11" x14ac:dyDescent="0.3">
      <c r="A64" t="s">
        <v>137</v>
      </c>
      <c r="B64" t="s">
        <v>138</v>
      </c>
      <c r="C64">
        <v>2023</v>
      </c>
      <c r="D64">
        <f>_xlfn.NUMBERVALUE(MID(B64,2,LEN(B64)-2))</f>
        <v>10.68</v>
      </c>
      <c r="E64" t="str">
        <f>RIGHT(B64,1)</f>
        <v>M</v>
      </c>
      <c r="F64">
        <f>IF(E64="B",1000000000,IF(E64="M",1000000,IF(E64="K",1000,1)))</f>
        <v>1000000</v>
      </c>
      <c r="G64">
        <f t="shared" si="0"/>
        <v>10.68</v>
      </c>
      <c r="I64" t="str">
        <f>A64</f>
        <v>Finland</v>
      </c>
      <c r="K64" s="1" t="str">
        <f t="shared" si="1"/>
        <v>'Finland': 10.68,</v>
      </c>
    </row>
    <row r="65" spans="1:11" x14ac:dyDescent="0.3">
      <c r="A65" t="s">
        <v>17</v>
      </c>
      <c r="B65" t="s">
        <v>18</v>
      </c>
      <c r="C65">
        <v>2023</v>
      </c>
      <c r="D65">
        <f>_xlfn.NUMBERVALUE(MID(B65,2,LEN(B65)-2))</f>
        <v>311.8</v>
      </c>
      <c r="E65" t="str">
        <f>RIGHT(B65,1)</f>
        <v>M</v>
      </c>
      <c r="F65">
        <f>IF(E65="B",1000000000,IF(E65="M",1000000,IF(E65="K",1000,1)))</f>
        <v>1000000</v>
      </c>
      <c r="G65">
        <f t="shared" si="0"/>
        <v>311.8</v>
      </c>
      <c r="I65" t="str">
        <f>A65</f>
        <v>France</v>
      </c>
      <c r="K65" s="1" t="str">
        <f t="shared" si="1"/>
        <v>'France': 311.8,</v>
      </c>
    </row>
    <row r="66" spans="1:11" x14ac:dyDescent="0.3">
      <c r="A66" t="s">
        <v>280</v>
      </c>
      <c r="B66" t="s">
        <v>281</v>
      </c>
      <c r="C66">
        <v>2023</v>
      </c>
      <c r="D66">
        <f>_xlfn.NUMBERVALUE(MID(B66,2,LEN(B66)-2))</f>
        <v>753.93</v>
      </c>
      <c r="E66" t="str">
        <f>RIGHT(B66,1)</f>
        <v>K</v>
      </c>
      <c r="F66">
        <f>IF(E66="B",1000000000,IF(E66="M",1000000,IF(E66="K",1000,1)))</f>
        <v>1000</v>
      </c>
      <c r="G66">
        <f t="shared" si="0"/>
        <v>0.75392999999999999</v>
      </c>
      <c r="I66" t="str">
        <f>A66</f>
        <v>French Polynesia</v>
      </c>
      <c r="K66" s="1" t="str">
        <f t="shared" si="1"/>
        <v>'French Polynesia': 0.75393,</v>
      </c>
    </row>
    <row r="67" spans="1:11" x14ac:dyDescent="0.3">
      <c r="A67" t="s">
        <v>320</v>
      </c>
      <c r="B67" t="s">
        <v>321</v>
      </c>
      <c r="C67">
        <v>2023</v>
      </c>
      <c r="D67">
        <f>_xlfn.NUMBERVALUE(MID(B67,2,LEN(B67)-2))</f>
        <v>120.88</v>
      </c>
      <c r="E67" t="str">
        <f>RIGHT(B67,1)</f>
        <v>K</v>
      </c>
      <c r="F67">
        <f>IF(E67="B",1000000000,IF(E67="M",1000000,IF(E67="K",1000,1)))</f>
        <v>1000</v>
      </c>
      <c r="G67">
        <f t="shared" ref="G67:G130" si="2">F67*D67/1000000</f>
        <v>0.12088</v>
      </c>
      <c r="I67" t="str">
        <f>A67</f>
        <v>Gabon</v>
      </c>
      <c r="K67" s="1" t="str">
        <f t="shared" ref="K67:K130" si="3">"'"&amp;I67&amp;"': "&amp;G67&amp;","</f>
        <v>'Gabon': 0.12088,</v>
      </c>
    </row>
    <row r="68" spans="1:11" x14ac:dyDescent="0.3">
      <c r="A68" t="s">
        <v>210</v>
      </c>
      <c r="B68" t="s">
        <v>211</v>
      </c>
      <c r="C68">
        <v>2023</v>
      </c>
      <c r="D68">
        <f>_xlfn.NUMBERVALUE(MID(B68,2,LEN(B68)-2))</f>
        <v>3.22</v>
      </c>
      <c r="E68" t="str">
        <f>RIGHT(B68,1)</f>
        <v>M</v>
      </c>
      <c r="F68">
        <f>IF(E68="B",1000000000,IF(E68="M",1000000,IF(E68="K",1000,1)))</f>
        <v>1000000</v>
      </c>
      <c r="G68">
        <f t="shared" si="2"/>
        <v>3.22</v>
      </c>
      <c r="I68" t="str">
        <f>A68</f>
        <v>Gambia</v>
      </c>
      <c r="K68" s="1" t="str">
        <f t="shared" si="3"/>
        <v>'Gambia': 3.22,</v>
      </c>
    </row>
    <row r="69" spans="1:11" x14ac:dyDescent="0.3">
      <c r="A69" t="s">
        <v>180</v>
      </c>
      <c r="B69" t="s">
        <v>181</v>
      </c>
      <c r="C69">
        <v>2023</v>
      </c>
      <c r="D69">
        <f>_xlfn.NUMBERVALUE(MID(B69,2,LEN(B69)-2))</f>
        <v>5.83</v>
      </c>
      <c r="E69" t="str">
        <f>RIGHT(B69,1)</f>
        <v>M</v>
      </c>
      <c r="F69">
        <f>IF(E69="B",1000000000,IF(E69="M",1000000,IF(E69="K",1000,1)))</f>
        <v>1000000</v>
      </c>
      <c r="G69">
        <f t="shared" si="2"/>
        <v>5.83</v>
      </c>
      <c r="I69" t="str">
        <f>A69</f>
        <v>Georgia</v>
      </c>
      <c r="K69" s="1" t="str">
        <f t="shared" si="3"/>
        <v>'Georgia': 5.83,</v>
      </c>
    </row>
    <row r="70" spans="1:11" x14ac:dyDescent="0.3">
      <c r="A70" t="s">
        <v>11</v>
      </c>
      <c r="B70" t="s">
        <v>12</v>
      </c>
      <c r="C70">
        <v>2023</v>
      </c>
      <c r="D70">
        <f>_xlfn.NUMBERVALUE(MID(B70,2,LEN(B70)-2))</f>
        <v>603.89</v>
      </c>
      <c r="E70" t="str">
        <f>RIGHT(B70,1)</f>
        <v>M</v>
      </c>
      <c r="F70">
        <f>IF(E70="B",1000000000,IF(E70="M",1000000,IF(E70="K",1000,1)))</f>
        <v>1000000</v>
      </c>
      <c r="G70">
        <f t="shared" si="2"/>
        <v>603.89</v>
      </c>
      <c r="I70" t="str">
        <f>A70</f>
        <v>Germany</v>
      </c>
      <c r="K70" s="1" t="str">
        <f t="shared" si="3"/>
        <v>'Germany': 603.89,</v>
      </c>
    </row>
    <row r="71" spans="1:11" x14ac:dyDescent="0.3">
      <c r="A71" t="s">
        <v>129</v>
      </c>
      <c r="B71" t="s">
        <v>130</v>
      </c>
      <c r="C71">
        <v>2023</v>
      </c>
      <c r="D71">
        <f>_xlfn.NUMBERVALUE(MID(B71,2,LEN(B71)-2))</f>
        <v>12.18</v>
      </c>
      <c r="E71" t="str">
        <f>RIGHT(B71,1)</f>
        <v>M</v>
      </c>
      <c r="F71">
        <f>IF(E71="B",1000000000,IF(E71="M",1000000,IF(E71="K",1000,1)))</f>
        <v>1000000</v>
      </c>
      <c r="G71">
        <f t="shared" si="2"/>
        <v>12.18</v>
      </c>
      <c r="I71" t="str">
        <f>A71</f>
        <v>Ghana</v>
      </c>
      <c r="K71" s="1" t="str">
        <f t="shared" si="3"/>
        <v>'Ghana': 12.18,</v>
      </c>
    </row>
    <row r="72" spans="1:11" x14ac:dyDescent="0.3">
      <c r="A72" t="s">
        <v>169</v>
      </c>
      <c r="B72" t="s">
        <v>170</v>
      </c>
      <c r="C72">
        <v>2023</v>
      </c>
      <c r="D72">
        <f>_xlfn.NUMBERVALUE(MID(B72,2,LEN(B72)-2))</f>
        <v>6.79</v>
      </c>
      <c r="E72" t="str">
        <f>RIGHT(B72,1)</f>
        <v>M</v>
      </c>
      <c r="F72">
        <f>IF(E72="B",1000000000,IF(E72="M",1000000,IF(E72="K",1000,1)))</f>
        <v>1000000</v>
      </c>
      <c r="G72">
        <f t="shared" si="2"/>
        <v>6.79</v>
      </c>
      <c r="I72" t="str">
        <f>A72</f>
        <v>Greece</v>
      </c>
      <c r="K72" s="1" t="str">
        <f t="shared" si="3"/>
        <v>'Greece': 6.79,</v>
      </c>
    </row>
    <row r="73" spans="1:11" x14ac:dyDescent="0.3">
      <c r="A73" t="s">
        <v>374</v>
      </c>
      <c r="B73" t="s">
        <v>375</v>
      </c>
      <c r="C73">
        <v>2022</v>
      </c>
      <c r="D73">
        <f>_xlfn.NUMBERVALUE(MID(B73,2,LEN(B73)-2))</f>
        <v>2.73</v>
      </c>
      <c r="E73" t="str">
        <f>RIGHT(B73,1)</f>
        <v>K</v>
      </c>
      <c r="F73">
        <f>IF(E73="B",1000000000,IF(E73="M",1000000,IF(E73="K",1000,1)))</f>
        <v>1000</v>
      </c>
      <c r="G73">
        <f t="shared" si="2"/>
        <v>2.7299999999999998E-3</v>
      </c>
      <c r="I73" t="str">
        <f>A73</f>
        <v>Greenland</v>
      </c>
      <c r="K73" s="1" t="str">
        <f t="shared" si="3"/>
        <v>'Greenland': 0.00273,</v>
      </c>
    </row>
    <row r="74" spans="1:11" x14ac:dyDescent="0.3">
      <c r="A74" t="s">
        <v>342</v>
      </c>
      <c r="B74" t="s">
        <v>343</v>
      </c>
      <c r="C74">
        <v>2023</v>
      </c>
      <c r="D74">
        <f>_xlfn.NUMBERVALUE(MID(B74,2,LEN(B74)-2))</f>
        <v>44.01</v>
      </c>
      <c r="E74" t="str">
        <f>RIGHT(B74,1)</f>
        <v>K</v>
      </c>
      <c r="F74">
        <f>IF(E74="B",1000000000,IF(E74="M",1000000,IF(E74="K",1000,1)))</f>
        <v>1000</v>
      </c>
      <c r="G74">
        <f t="shared" si="2"/>
        <v>4.4010000000000001E-2</v>
      </c>
      <c r="I74" t="str">
        <f>A74</f>
        <v>Grenada</v>
      </c>
      <c r="K74" s="1" t="str">
        <f t="shared" si="3"/>
        <v>'Grenada': 0.04401,</v>
      </c>
    </row>
    <row r="75" spans="1:11" x14ac:dyDescent="0.3">
      <c r="A75" t="s">
        <v>372</v>
      </c>
      <c r="B75" t="s">
        <v>373</v>
      </c>
      <c r="C75">
        <v>2022</v>
      </c>
      <c r="D75">
        <f>_xlfn.NUMBERVALUE(MID(B75,2,LEN(B75)-2))</f>
        <v>4.07</v>
      </c>
      <c r="E75" t="str">
        <f>RIGHT(B75,1)</f>
        <v>K</v>
      </c>
      <c r="F75">
        <f>IF(E75="B",1000000000,IF(E75="M",1000000,IF(E75="K",1000,1)))</f>
        <v>1000</v>
      </c>
      <c r="G75">
        <f t="shared" si="2"/>
        <v>4.0700000000000007E-3</v>
      </c>
      <c r="I75" t="str">
        <f>A75</f>
        <v>Guam</v>
      </c>
      <c r="K75" s="1" t="str">
        <f t="shared" si="3"/>
        <v>'Guam': 0.00407,</v>
      </c>
    </row>
    <row r="76" spans="1:11" x14ac:dyDescent="0.3">
      <c r="A76" t="s">
        <v>153</v>
      </c>
      <c r="B76" t="s">
        <v>154</v>
      </c>
      <c r="C76">
        <v>2023</v>
      </c>
      <c r="D76">
        <f>_xlfn.NUMBERVALUE(MID(B76,2,LEN(B76)-2))</f>
        <v>9.23</v>
      </c>
      <c r="E76" t="str">
        <f>RIGHT(B76,1)</f>
        <v>M</v>
      </c>
      <c r="F76">
        <f>IF(E76="B",1000000000,IF(E76="M",1000000,IF(E76="K",1000,1)))</f>
        <v>1000000</v>
      </c>
      <c r="G76">
        <f t="shared" si="2"/>
        <v>9.23</v>
      </c>
      <c r="I76" t="str">
        <f>A76</f>
        <v>Guatemala</v>
      </c>
      <c r="K76" s="1" t="str">
        <f t="shared" si="3"/>
        <v>'Guatemala': 9.23,</v>
      </c>
    </row>
    <row r="77" spans="1:11" x14ac:dyDescent="0.3">
      <c r="A77" t="s">
        <v>109</v>
      </c>
      <c r="B77" t="s">
        <v>110</v>
      </c>
      <c r="C77">
        <v>2023</v>
      </c>
      <c r="D77">
        <f>_xlfn.NUMBERVALUE(MID(B77,2,LEN(B77)-2))</f>
        <v>19.46</v>
      </c>
      <c r="E77" t="str">
        <f>RIGHT(B77,1)</f>
        <v>M</v>
      </c>
      <c r="F77">
        <f>IF(E77="B",1000000000,IF(E77="M",1000000,IF(E77="K",1000,1)))</f>
        <v>1000000</v>
      </c>
      <c r="G77">
        <f t="shared" si="2"/>
        <v>19.46</v>
      </c>
      <c r="I77" t="str">
        <f>A77</f>
        <v>Guinea</v>
      </c>
      <c r="K77" s="1" t="str">
        <f t="shared" si="3"/>
        <v>'Guinea': 19.46,</v>
      </c>
    </row>
    <row r="78" spans="1:11" x14ac:dyDescent="0.3">
      <c r="A78" t="s">
        <v>258</v>
      </c>
      <c r="B78" t="s">
        <v>259</v>
      </c>
      <c r="C78">
        <v>2023</v>
      </c>
      <c r="D78">
        <f>_xlfn.NUMBERVALUE(MID(B78,2,LEN(B78)-2))</f>
        <v>1.24</v>
      </c>
      <c r="E78" t="str">
        <f>RIGHT(B78,1)</f>
        <v>M</v>
      </c>
      <c r="F78">
        <f>IF(E78="B",1000000000,IF(E78="M",1000000,IF(E78="K",1000,1)))</f>
        <v>1000000</v>
      </c>
      <c r="G78">
        <f t="shared" si="2"/>
        <v>1.24</v>
      </c>
      <c r="I78" t="s">
        <v>439</v>
      </c>
      <c r="K78" s="1" t="str">
        <f t="shared" si="3"/>
        <v>'Guinea-Bissau': 1.24,</v>
      </c>
    </row>
    <row r="79" spans="1:11" x14ac:dyDescent="0.3">
      <c r="A79" t="s">
        <v>290</v>
      </c>
      <c r="B79" t="s">
        <v>291</v>
      </c>
      <c r="C79">
        <v>2023</v>
      </c>
      <c r="D79">
        <f>_xlfn.NUMBERVALUE(MID(B79,2,LEN(B79)-2))</f>
        <v>520.03</v>
      </c>
      <c r="E79" t="str">
        <f>RIGHT(B79,1)</f>
        <v>K</v>
      </c>
      <c r="F79">
        <f>IF(E79="B",1000000000,IF(E79="M",1000000,IF(E79="K",1000,1)))</f>
        <v>1000</v>
      </c>
      <c r="G79">
        <f t="shared" si="2"/>
        <v>0.52002999999999999</v>
      </c>
      <c r="I79" t="str">
        <f>A79</f>
        <v>Guyana</v>
      </c>
      <c r="K79" s="1" t="str">
        <f t="shared" si="3"/>
        <v>'Guyana': 0.52003,</v>
      </c>
    </row>
    <row r="80" spans="1:11" x14ac:dyDescent="0.3">
      <c r="A80" t="s">
        <v>192</v>
      </c>
      <c r="B80" t="s">
        <v>193</v>
      </c>
      <c r="C80">
        <v>2023</v>
      </c>
      <c r="D80">
        <f>_xlfn.NUMBERVALUE(MID(B80,2,LEN(B80)-2))</f>
        <v>4.1399999999999997</v>
      </c>
      <c r="E80" t="str">
        <f>RIGHT(B80,1)</f>
        <v>M</v>
      </c>
      <c r="F80">
        <f>IF(E80="B",1000000000,IF(E80="M",1000000,IF(E80="K",1000,1)))</f>
        <v>1000000</v>
      </c>
      <c r="G80">
        <f t="shared" si="2"/>
        <v>4.1399999999999997</v>
      </c>
      <c r="I80" t="str">
        <f>A80</f>
        <v>Haiti</v>
      </c>
      <c r="K80" s="1" t="str">
        <f t="shared" si="3"/>
        <v>'Haiti': 4.14,</v>
      </c>
    </row>
    <row r="81" spans="1:11" x14ac:dyDescent="0.3">
      <c r="A81" t="s">
        <v>198</v>
      </c>
      <c r="B81" t="s">
        <v>199</v>
      </c>
      <c r="C81">
        <v>2023</v>
      </c>
      <c r="D81">
        <f>_xlfn.NUMBERVALUE(MID(B81,2,LEN(B81)-2))</f>
        <v>3.8</v>
      </c>
      <c r="E81" t="str">
        <f>RIGHT(B81,1)</f>
        <v>M</v>
      </c>
      <c r="F81">
        <f>IF(E81="B",1000000000,IF(E81="M",1000000,IF(E81="K",1000,1)))</f>
        <v>1000000</v>
      </c>
      <c r="G81">
        <f t="shared" si="2"/>
        <v>3.8</v>
      </c>
      <c r="I81" t="str">
        <f>A81</f>
        <v>Honduras</v>
      </c>
      <c r="K81" s="1" t="str">
        <f t="shared" si="3"/>
        <v>'Honduras': 3.8,</v>
      </c>
    </row>
    <row r="82" spans="1:11" x14ac:dyDescent="0.3">
      <c r="A82" t="s">
        <v>37</v>
      </c>
      <c r="B82" t="s">
        <v>38</v>
      </c>
      <c r="C82">
        <v>2023</v>
      </c>
      <c r="D82">
        <f>_xlfn.NUMBERVALUE(MID(B82,2,LEN(B82)-2))</f>
        <v>177.91</v>
      </c>
      <c r="E82" t="str">
        <f>RIGHT(B82,1)</f>
        <v>M</v>
      </c>
      <c r="F82">
        <f>IF(E82="B",1000000000,IF(E82="M",1000000,IF(E82="K",1000,1)))</f>
        <v>1000000</v>
      </c>
      <c r="G82">
        <f t="shared" si="2"/>
        <v>177.91</v>
      </c>
      <c r="I82" t="str">
        <f>A82</f>
        <v>Hong Kong</v>
      </c>
      <c r="K82" s="1" t="str">
        <f t="shared" si="3"/>
        <v>'Hong Kong': 177.91,</v>
      </c>
    </row>
    <row r="83" spans="1:11" x14ac:dyDescent="0.3">
      <c r="A83" t="s">
        <v>99</v>
      </c>
      <c r="B83" t="s">
        <v>100</v>
      </c>
      <c r="C83">
        <v>2023</v>
      </c>
      <c r="D83">
        <f>_xlfn.NUMBERVALUE(MID(B83,2,LEN(B83)-2))</f>
        <v>32.85</v>
      </c>
      <c r="E83" t="str">
        <f>RIGHT(B83,1)</f>
        <v>M</v>
      </c>
      <c r="F83">
        <f>IF(E83="B",1000000000,IF(E83="M",1000000,IF(E83="K",1000,1)))</f>
        <v>1000000</v>
      </c>
      <c r="G83">
        <f t="shared" si="2"/>
        <v>32.85</v>
      </c>
      <c r="I83" t="str">
        <f>A83</f>
        <v>Hungary</v>
      </c>
      <c r="K83" s="1" t="str">
        <f t="shared" si="3"/>
        <v>'Hungary': 32.85,</v>
      </c>
    </row>
    <row r="84" spans="1:11" x14ac:dyDescent="0.3">
      <c r="A84" t="s">
        <v>278</v>
      </c>
      <c r="B84" t="s">
        <v>279</v>
      </c>
      <c r="C84">
        <v>2023</v>
      </c>
      <c r="D84">
        <f>_xlfn.NUMBERVALUE(MID(B84,2,LEN(B84)-2))</f>
        <v>809.03</v>
      </c>
      <c r="E84" t="str">
        <f>RIGHT(B84,1)</f>
        <v>K</v>
      </c>
      <c r="F84">
        <f>IF(E84="B",1000000000,IF(E84="M",1000000,IF(E84="K",1000,1)))</f>
        <v>1000</v>
      </c>
      <c r="G84">
        <f t="shared" si="2"/>
        <v>0.80903000000000003</v>
      </c>
      <c r="I84" t="str">
        <f>A84</f>
        <v>Iceland</v>
      </c>
      <c r="K84" s="1" t="str">
        <f t="shared" si="3"/>
        <v>'Iceland': 0.80903,</v>
      </c>
    </row>
    <row r="85" spans="1:11" x14ac:dyDescent="0.3">
      <c r="A85" t="s">
        <v>7</v>
      </c>
      <c r="B85" t="s">
        <v>8</v>
      </c>
      <c r="C85">
        <v>2023</v>
      </c>
      <c r="D85">
        <f>_xlfn.NUMBERVALUE(MID(B85,2,LEN(B85)-2))</f>
        <v>860.79</v>
      </c>
      <c r="E85" t="str">
        <f>RIGHT(B85,1)</f>
        <v>M</v>
      </c>
      <c r="F85">
        <f>IF(E85="B",1000000000,IF(E85="M",1000000,IF(E85="K",1000,1)))</f>
        <v>1000000</v>
      </c>
      <c r="G85">
        <f t="shared" si="2"/>
        <v>860.79</v>
      </c>
      <c r="I85" t="str">
        <f>A85</f>
        <v>India</v>
      </c>
      <c r="K85" s="1" t="str">
        <f t="shared" si="3"/>
        <v>'India': 860.79,</v>
      </c>
    </row>
    <row r="86" spans="1:11" x14ac:dyDescent="0.3">
      <c r="A86" t="s">
        <v>69</v>
      </c>
      <c r="B86" t="s">
        <v>70</v>
      </c>
      <c r="C86">
        <v>2023</v>
      </c>
      <c r="D86">
        <f>_xlfn.NUMBERVALUE(MID(B86,2,LEN(B86)-2))</f>
        <v>56.11</v>
      </c>
      <c r="E86" t="str">
        <f>RIGHT(B86,1)</f>
        <v>M</v>
      </c>
      <c r="F86">
        <f>IF(E86="B",1000000000,IF(E86="M",1000000,IF(E86="K",1000,1)))</f>
        <v>1000000</v>
      </c>
      <c r="G86">
        <f t="shared" si="2"/>
        <v>56.11</v>
      </c>
      <c r="I86" t="str">
        <f>A86</f>
        <v>Indonesia</v>
      </c>
      <c r="K86" s="1" t="str">
        <f t="shared" si="3"/>
        <v>'Indonesia': 56.11,</v>
      </c>
    </row>
    <row r="87" spans="1:11" x14ac:dyDescent="0.3">
      <c r="A87" t="s">
        <v>81</v>
      </c>
      <c r="B87" t="s">
        <v>82</v>
      </c>
      <c r="C87">
        <v>2023</v>
      </c>
      <c r="D87">
        <f>_xlfn.NUMBERVALUE(MID(B87,2,LEN(B87)-2))</f>
        <v>44.24</v>
      </c>
      <c r="E87" t="str">
        <f>RIGHT(B87,1)</f>
        <v>M</v>
      </c>
      <c r="F87">
        <f>IF(E87="B",1000000000,IF(E87="M",1000000,IF(E87="K",1000,1)))</f>
        <v>1000000</v>
      </c>
      <c r="G87">
        <f t="shared" si="2"/>
        <v>44.24</v>
      </c>
      <c r="I87" t="str">
        <f>A87</f>
        <v>Iran</v>
      </c>
      <c r="K87" s="1" t="str">
        <f t="shared" si="3"/>
        <v>'Iran': 44.24,</v>
      </c>
    </row>
    <row r="88" spans="1:11" x14ac:dyDescent="0.3">
      <c r="A88" t="s">
        <v>49</v>
      </c>
      <c r="B88" t="s">
        <v>50</v>
      </c>
      <c r="C88">
        <v>2023</v>
      </c>
      <c r="D88">
        <f>_xlfn.NUMBERVALUE(MID(B88,2,LEN(B88)-2))</f>
        <v>130.5</v>
      </c>
      <c r="E88" t="str">
        <f>RIGHT(B88,1)</f>
        <v>M</v>
      </c>
      <c r="F88">
        <f>IF(E88="B",1000000000,IF(E88="M",1000000,IF(E88="K",1000,1)))</f>
        <v>1000000</v>
      </c>
      <c r="G88">
        <f t="shared" si="2"/>
        <v>130.5</v>
      </c>
      <c r="I88" t="str">
        <f>A88</f>
        <v>Iraq</v>
      </c>
      <c r="K88" s="1" t="str">
        <f t="shared" si="3"/>
        <v>'Iraq': 130.5,</v>
      </c>
    </row>
    <row r="89" spans="1:11" x14ac:dyDescent="0.3">
      <c r="A89" t="s">
        <v>59</v>
      </c>
      <c r="B89" t="s">
        <v>60</v>
      </c>
      <c r="C89">
        <v>2023</v>
      </c>
      <c r="D89">
        <f>_xlfn.NUMBERVALUE(MID(B89,2,LEN(B89)-2))</f>
        <v>83.21</v>
      </c>
      <c r="E89" t="str">
        <f>RIGHT(B89,1)</f>
        <v>M</v>
      </c>
      <c r="F89">
        <f>IF(E89="B",1000000000,IF(E89="M",1000000,IF(E89="K",1000,1)))</f>
        <v>1000000</v>
      </c>
      <c r="G89">
        <f t="shared" si="2"/>
        <v>83.21</v>
      </c>
      <c r="I89" t="str">
        <f>A89</f>
        <v>Ireland</v>
      </c>
      <c r="K89" s="1" t="str">
        <f t="shared" si="3"/>
        <v>'Ireland': 83.21,</v>
      </c>
    </row>
    <row r="90" spans="1:11" x14ac:dyDescent="0.3">
      <c r="A90" t="s">
        <v>35</v>
      </c>
      <c r="B90" t="s">
        <v>36</v>
      </c>
      <c r="C90">
        <v>2023</v>
      </c>
      <c r="D90">
        <f>_xlfn.NUMBERVALUE(MID(B90,2,LEN(B90)-2))</f>
        <v>181.99</v>
      </c>
      <c r="E90" t="str">
        <f>RIGHT(B90,1)</f>
        <v>M</v>
      </c>
      <c r="F90">
        <f>IF(E90="B",1000000000,IF(E90="M",1000000,IF(E90="K",1000,1)))</f>
        <v>1000000</v>
      </c>
      <c r="G90">
        <f t="shared" si="2"/>
        <v>181.99</v>
      </c>
      <c r="I90" t="str">
        <f>A90</f>
        <v>Israel</v>
      </c>
      <c r="K90" s="1" t="str">
        <f t="shared" si="3"/>
        <v>'Israel': 181.99,</v>
      </c>
    </row>
    <row r="91" spans="1:11" x14ac:dyDescent="0.3">
      <c r="A91" t="s">
        <v>9</v>
      </c>
      <c r="B91" t="s">
        <v>10</v>
      </c>
      <c r="C91">
        <v>2023</v>
      </c>
      <c r="D91">
        <f>_xlfn.NUMBERVALUE(MID(B91,2,LEN(B91)-2))</f>
        <v>684.27</v>
      </c>
      <c r="E91" t="str">
        <f>RIGHT(B91,1)</f>
        <v>M</v>
      </c>
      <c r="F91">
        <f>IF(E91="B",1000000000,IF(E91="M",1000000,IF(E91="K",1000,1)))</f>
        <v>1000000</v>
      </c>
      <c r="G91">
        <f t="shared" si="2"/>
        <v>684.27</v>
      </c>
      <c r="I91" t="str">
        <f>A91</f>
        <v>Italy</v>
      </c>
      <c r="K91" s="1" t="str">
        <f t="shared" si="3"/>
        <v>'Italy': 684.27,</v>
      </c>
    </row>
    <row r="92" spans="1:11" x14ac:dyDescent="0.3">
      <c r="A92" t="s">
        <v>194</v>
      </c>
      <c r="B92" t="s">
        <v>195</v>
      </c>
      <c r="C92">
        <v>2023</v>
      </c>
      <c r="D92">
        <f>_xlfn.NUMBERVALUE(MID(B92,2,LEN(B92)-2))</f>
        <v>4.0599999999999996</v>
      </c>
      <c r="E92" t="str">
        <f>RIGHT(B92,1)</f>
        <v>M</v>
      </c>
      <c r="F92">
        <f>IF(E92="B",1000000000,IF(E92="M",1000000,IF(E92="K",1000,1)))</f>
        <v>1000000</v>
      </c>
      <c r="G92">
        <f t="shared" si="2"/>
        <v>4.0599999999999996</v>
      </c>
      <c r="I92" t="s">
        <v>406</v>
      </c>
      <c r="K92" s="1" t="str">
        <f t="shared" si="3"/>
        <v>'Côte d'Ivoire': 4.06,</v>
      </c>
    </row>
    <row r="93" spans="1:11" x14ac:dyDescent="0.3">
      <c r="A93" t="s">
        <v>230</v>
      </c>
      <c r="B93" t="s">
        <v>231</v>
      </c>
      <c r="C93">
        <v>2023</v>
      </c>
      <c r="D93">
        <f>_xlfn.NUMBERVALUE(MID(B93,2,LEN(B93)-2))</f>
        <v>1.95</v>
      </c>
      <c r="E93" t="str">
        <f>RIGHT(B93,1)</f>
        <v>M</v>
      </c>
      <c r="F93">
        <f>IF(E93="B",1000000000,IF(E93="M",1000000,IF(E93="K",1000,1)))</f>
        <v>1000000</v>
      </c>
      <c r="G93">
        <f t="shared" si="2"/>
        <v>1.95</v>
      </c>
      <c r="I93" t="str">
        <f>A93</f>
        <v>Jamaica</v>
      </c>
      <c r="K93" s="1" t="str">
        <f t="shared" si="3"/>
        <v>'Jamaica': 1.95,</v>
      </c>
    </row>
    <row r="94" spans="1:11" x14ac:dyDescent="0.3">
      <c r="A94" t="s">
        <v>29</v>
      </c>
      <c r="B94" t="s">
        <v>30</v>
      </c>
      <c r="C94">
        <v>2023</v>
      </c>
      <c r="D94">
        <f>_xlfn.NUMBERVALUE(MID(B94,2,LEN(B94)-2))</f>
        <v>192.71</v>
      </c>
      <c r="E94" t="str">
        <f>RIGHT(B94,1)</f>
        <v>M</v>
      </c>
      <c r="F94">
        <f>IF(E94="B",1000000000,IF(E94="M",1000000,IF(E94="K",1000,1)))</f>
        <v>1000000</v>
      </c>
      <c r="G94">
        <f t="shared" si="2"/>
        <v>192.71</v>
      </c>
      <c r="I94" t="str">
        <f>A94</f>
        <v>Japan</v>
      </c>
      <c r="K94" s="1" t="str">
        <f t="shared" si="3"/>
        <v>'Japan': 192.71,</v>
      </c>
    </row>
    <row r="95" spans="1:11" x14ac:dyDescent="0.3">
      <c r="A95" t="s">
        <v>55</v>
      </c>
      <c r="B95" t="s">
        <v>56</v>
      </c>
      <c r="C95">
        <v>2023</v>
      </c>
      <c r="D95">
        <f>_xlfn.NUMBERVALUE(MID(B95,2,LEN(B95)-2))</f>
        <v>91.36</v>
      </c>
      <c r="E95" t="str">
        <f>RIGHT(B95,1)</f>
        <v>M</v>
      </c>
      <c r="F95">
        <f>IF(E95="B",1000000000,IF(E95="M",1000000,IF(E95="K",1000,1)))</f>
        <v>1000000</v>
      </c>
      <c r="G95">
        <f t="shared" si="2"/>
        <v>91.36</v>
      </c>
      <c r="I95" t="str">
        <f>A95</f>
        <v>Jordan</v>
      </c>
      <c r="K95" s="1" t="str">
        <f t="shared" si="3"/>
        <v>'Jordan': 91.36,</v>
      </c>
    </row>
    <row r="96" spans="1:11" x14ac:dyDescent="0.3">
      <c r="A96" t="s">
        <v>175</v>
      </c>
      <c r="B96" t="s">
        <v>174</v>
      </c>
      <c r="C96">
        <v>2023</v>
      </c>
      <c r="D96">
        <f>_xlfn.NUMBERVALUE(MID(B96,2,LEN(B96)-2))</f>
        <v>6.23</v>
      </c>
      <c r="E96" t="str">
        <f>RIGHT(B96,1)</f>
        <v>M</v>
      </c>
      <c r="F96">
        <f>IF(E96="B",1000000000,IF(E96="M",1000000,IF(E96="K",1000,1)))</f>
        <v>1000000</v>
      </c>
      <c r="G96">
        <f t="shared" si="2"/>
        <v>6.23</v>
      </c>
      <c r="I96" t="str">
        <f>A96</f>
        <v>Kazakhstan</v>
      </c>
      <c r="K96" s="1" t="str">
        <f t="shared" si="3"/>
        <v>'Kazakhstan': 6.23,</v>
      </c>
    </row>
    <row r="97" spans="1:11" x14ac:dyDescent="0.3">
      <c r="A97" t="s">
        <v>77</v>
      </c>
      <c r="B97" t="s">
        <v>78</v>
      </c>
      <c r="C97">
        <v>2023</v>
      </c>
      <c r="D97">
        <f>_xlfn.NUMBERVALUE(MID(B97,2,LEN(B97)-2))</f>
        <v>46.6</v>
      </c>
      <c r="E97" t="str">
        <f>RIGHT(B97,1)</f>
        <v>M</v>
      </c>
      <c r="F97">
        <f>IF(E97="B",1000000000,IF(E97="M",1000000,IF(E97="K",1000,1)))</f>
        <v>1000000</v>
      </c>
      <c r="G97">
        <f t="shared" si="2"/>
        <v>46.6</v>
      </c>
      <c r="I97" t="str">
        <f>A97</f>
        <v>Kenya</v>
      </c>
      <c r="K97" s="1" t="str">
        <f t="shared" si="3"/>
        <v>'Kenya': 46.6,</v>
      </c>
    </row>
    <row r="98" spans="1:11" x14ac:dyDescent="0.3">
      <c r="A98" t="s">
        <v>336</v>
      </c>
      <c r="B98" t="s">
        <v>337</v>
      </c>
      <c r="C98">
        <v>2023</v>
      </c>
      <c r="D98">
        <f>_xlfn.NUMBERVALUE(MID(B98,2,LEN(B98)-2))</f>
        <v>63.95</v>
      </c>
      <c r="E98" t="str">
        <f>RIGHT(B98,1)</f>
        <v>K</v>
      </c>
      <c r="F98">
        <f>IF(E98="B",1000000000,IF(E98="M",1000000,IF(E98="K",1000,1)))</f>
        <v>1000</v>
      </c>
      <c r="G98">
        <f t="shared" si="2"/>
        <v>6.3950000000000007E-2</v>
      </c>
      <c r="I98" t="str">
        <f>A98</f>
        <v>Kiribati</v>
      </c>
      <c r="K98" s="1" t="str">
        <f t="shared" si="3"/>
        <v>'Kiribati': 0.06395,</v>
      </c>
    </row>
    <row r="99" spans="1:11" x14ac:dyDescent="0.3">
      <c r="A99" t="s">
        <v>103</v>
      </c>
      <c r="B99" t="s">
        <v>104</v>
      </c>
      <c r="C99">
        <v>2023</v>
      </c>
      <c r="D99">
        <f>_xlfn.NUMBERVALUE(MID(B99,2,LEN(B99)-2))</f>
        <v>22.13</v>
      </c>
      <c r="E99" t="str">
        <f>RIGHT(B99,1)</f>
        <v>M</v>
      </c>
      <c r="F99">
        <f>IF(E99="B",1000000000,IF(E99="M",1000000,IF(E99="K",1000,1)))</f>
        <v>1000000</v>
      </c>
      <c r="G99">
        <f t="shared" si="2"/>
        <v>22.13</v>
      </c>
      <c r="I99" t="str">
        <f>A99</f>
        <v>Kuwait</v>
      </c>
      <c r="K99" s="1" t="str">
        <f t="shared" si="3"/>
        <v>'Kuwait': 22.13,</v>
      </c>
    </row>
    <row r="100" spans="1:11" x14ac:dyDescent="0.3">
      <c r="A100" t="s">
        <v>208</v>
      </c>
      <c r="B100" t="s">
        <v>209</v>
      </c>
      <c r="C100">
        <v>2023</v>
      </c>
      <c r="D100">
        <f>_xlfn.NUMBERVALUE(MID(B100,2,LEN(B100)-2))</f>
        <v>3.39</v>
      </c>
      <c r="E100" t="str">
        <f>RIGHT(B100,1)</f>
        <v>M</v>
      </c>
      <c r="F100">
        <f>IF(E100="B",1000000000,IF(E100="M",1000000,IF(E100="K",1000,1)))</f>
        <v>1000000</v>
      </c>
      <c r="G100">
        <f t="shared" si="2"/>
        <v>3.39</v>
      </c>
      <c r="I100" t="str">
        <f>A100</f>
        <v>Kyrgyzstan</v>
      </c>
      <c r="K100" s="1" t="str">
        <f t="shared" si="3"/>
        <v>'Kyrgyzstan': 3.39,</v>
      </c>
    </row>
    <row r="101" spans="1:11" x14ac:dyDescent="0.3">
      <c r="A101" t="s">
        <v>338</v>
      </c>
      <c r="B101" t="s">
        <v>339</v>
      </c>
      <c r="C101">
        <v>2023</v>
      </c>
      <c r="D101">
        <f>_xlfn.NUMBERVALUE(MID(B101,2,LEN(B101)-2))</f>
        <v>60.9</v>
      </c>
      <c r="E101" t="str">
        <f>RIGHT(B101,1)</f>
        <v>K</v>
      </c>
      <c r="F101">
        <f>IF(E101="B",1000000000,IF(E101="M",1000000,IF(E101="K",1000,1)))</f>
        <v>1000</v>
      </c>
      <c r="G101">
        <f t="shared" si="2"/>
        <v>6.0900000000000003E-2</v>
      </c>
      <c r="I101" t="str">
        <f>A101</f>
        <v>Laos</v>
      </c>
      <c r="K101" s="1" t="str">
        <f t="shared" si="3"/>
        <v>'Laos': 0.0609,</v>
      </c>
    </row>
    <row r="102" spans="1:11" x14ac:dyDescent="0.3">
      <c r="A102" t="s">
        <v>141</v>
      </c>
      <c r="B102" t="s">
        <v>142</v>
      </c>
      <c r="C102">
        <v>2023</v>
      </c>
      <c r="D102">
        <f>_xlfn.NUMBERVALUE(MID(B102,2,LEN(B102)-2))</f>
        <v>10.53</v>
      </c>
      <c r="E102" t="str">
        <f>RIGHT(B102,1)</f>
        <v>M</v>
      </c>
      <c r="F102">
        <f>IF(E102="B",1000000000,IF(E102="M",1000000,IF(E102="K",1000,1)))</f>
        <v>1000000</v>
      </c>
      <c r="G102">
        <f t="shared" si="2"/>
        <v>10.53</v>
      </c>
      <c r="I102" t="str">
        <f>A102</f>
        <v>Latvia</v>
      </c>
      <c r="K102" s="1" t="str">
        <f t="shared" si="3"/>
        <v>'Latvia': 10.53,</v>
      </c>
    </row>
    <row r="103" spans="1:11" x14ac:dyDescent="0.3">
      <c r="A103" t="s">
        <v>105</v>
      </c>
      <c r="B103" t="s">
        <v>106</v>
      </c>
      <c r="C103">
        <v>2023</v>
      </c>
      <c r="D103">
        <f>_xlfn.NUMBERVALUE(MID(B103,2,LEN(B103)-2))</f>
        <v>20.079999999999998</v>
      </c>
      <c r="E103" t="str">
        <f>RIGHT(B103,1)</f>
        <v>M</v>
      </c>
      <c r="F103">
        <f>IF(E103="B",1000000000,IF(E103="M",1000000,IF(E103="K",1000,1)))</f>
        <v>1000000</v>
      </c>
      <c r="G103">
        <f t="shared" si="2"/>
        <v>20.079999999999998</v>
      </c>
      <c r="I103" t="str">
        <f>A103</f>
        <v>Lebanon</v>
      </c>
      <c r="K103" s="1" t="str">
        <f t="shared" si="3"/>
        <v>'Lebanon': 20.08,</v>
      </c>
    </row>
    <row r="104" spans="1:11" x14ac:dyDescent="0.3">
      <c r="A104" t="s">
        <v>302</v>
      </c>
      <c r="B104" t="s">
        <v>303</v>
      </c>
      <c r="C104">
        <v>2023</v>
      </c>
      <c r="D104">
        <f>_xlfn.NUMBERVALUE(MID(B104,2,LEN(B104)-2))</f>
        <v>272.13</v>
      </c>
      <c r="E104" t="str">
        <f>RIGHT(B104,1)</f>
        <v>K</v>
      </c>
      <c r="F104">
        <f>IF(E104="B",1000000000,IF(E104="M",1000000,IF(E104="K",1000,1)))</f>
        <v>1000</v>
      </c>
      <c r="G104">
        <f t="shared" si="2"/>
        <v>0.27212999999999998</v>
      </c>
      <c r="I104" t="str">
        <f>A104</f>
        <v>Lesotho</v>
      </c>
      <c r="K104" s="1" t="str">
        <f t="shared" si="3"/>
        <v>'Lesotho': 0.27213,</v>
      </c>
    </row>
    <row r="105" spans="1:11" x14ac:dyDescent="0.3">
      <c r="A105" t="s">
        <v>234</v>
      </c>
      <c r="B105" t="s">
        <v>235</v>
      </c>
      <c r="C105">
        <v>2023</v>
      </c>
      <c r="D105">
        <f>_xlfn.NUMBERVALUE(MID(B105,2,LEN(B105)-2))</f>
        <v>1.86</v>
      </c>
      <c r="E105" t="str">
        <f>RIGHT(B105,1)</f>
        <v>M</v>
      </c>
      <c r="F105">
        <f>IF(E105="B",1000000000,IF(E105="M",1000000,IF(E105="K",1000,1)))</f>
        <v>1000000</v>
      </c>
      <c r="G105">
        <f t="shared" si="2"/>
        <v>1.86</v>
      </c>
      <c r="I105" t="str">
        <f>A105</f>
        <v>Liberia</v>
      </c>
      <c r="K105" s="1" t="str">
        <f t="shared" si="3"/>
        <v>'Liberia': 1.86,</v>
      </c>
    </row>
    <row r="106" spans="1:11" x14ac:dyDescent="0.3">
      <c r="A106" t="s">
        <v>85</v>
      </c>
      <c r="B106" t="s">
        <v>86</v>
      </c>
      <c r="C106">
        <v>2023</v>
      </c>
      <c r="D106">
        <f>_xlfn.NUMBERVALUE(MID(B106,2,LEN(B106)-2))</f>
        <v>42.44</v>
      </c>
      <c r="E106" t="str">
        <f>RIGHT(B106,1)</f>
        <v>M</v>
      </c>
      <c r="F106">
        <f>IF(E106="B",1000000000,IF(E106="M",1000000,IF(E106="K",1000,1)))</f>
        <v>1000000</v>
      </c>
      <c r="G106">
        <f t="shared" si="2"/>
        <v>42.44</v>
      </c>
      <c r="I106" t="str">
        <f>A106</f>
        <v>Libya</v>
      </c>
      <c r="K106" s="1" t="str">
        <f t="shared" si="3"/>
        <v>'Libya': 42.44,</v>
      </c>
    </row>
    <row r="107" spans="1:11" x14ac:dyDescent="0.3">
      <c r="A107" t="s">
        <v>159</v>
      </c>
      <c r="B107" t="s">
        <v>160</v>
      </c>
      <c r="C107">
        <v>2023</v>
      </c>
      <c r="D107">
        <f>_xlfn.NUMBERVALUE(MID(B107,2,LEN(B107)-2))</f>
        <v>7.83</v>
      </c>
      <c r="E107" t="str">
        <f>RIGHT(B107,1)</f>
        <v>M</v>
      </c>
      <c r="F107">
        <f>IF(E107="B",1000000000,IF(E107="M",1000000,IF(E107="K",1000,1)))</f>
        <v>1000000</v>
      </c>
      <c r="G107">
        <f t="shared" si="2"/>
        <v>7.83</v>
      </c>
      <c r="I107" t="str">
        <f>A107</f>
        <v>Lithuania</v>
      </c>
      <c r="K107" s="1" t="str">
        <f t="shared" si="3"/>
        <v>'Lithuania': 7.83,</v>
      </c>
    </row>
    <row r="108" spans="1:11" x14ac:dyDescent="0.3">
      <c r="A108" t="s">
        <v>340</v>
      </c>
      <c r="B108" t="s">
        <v>341</v>
      </c>
      <c r="C108">
        <v>2023</v>
      </c>
      <c r="D108">
        <f>_xlfn.NUMBERVALUE(MID(B108,2,LEN(B108)-2))</f>
        <v>50.16</v>
      </c>
      <c r="E108" t="str">
        <f>RIGHT(B108,1)</f>
        <v>K</v>
      </c>
      <c r="F108">
        <f>IF(E108="B",1000000000,IF(E108="M",1000000,IF(E108="K",1000,1)))</f>
        <v>1000</v>
      </c>
      <c r="G108">
        <f t="shared" si="2"/>
        <v>5.0160000000000003E-2</v>
      </c>
      <c r="I108" t="str">
        <f>A108</f>
        <v>Luxembourg</v>
      </c>
      <c r="K108" s="1" t="str">
        <f t="shared" si="3"/>
        <v>'Luxembourg': 0.05016,</v>
      </c>
    </row>
    <row r="109" spans="1:11" x14ac:dyDescent="0.3">
      <c r="A109" t="s">
        <v>238</v>
      </c>
      <c r="B109" t="s">
        <v>239</v>
      </c>
      <c r="C109">
        <v>2023</v>
      </c>
      <c r="D109">
        <f>_xlfn.NUMBERVALUE(MID(B109,2,LEN(B109)-2))</f>
        <v>1.84</v>
      </c>
      <c r="E109" t="str">
        <f>RIGHT(B109,1)</f>
        <v>M</v>
      </c>
      <c r="F109">
        <f>IF(E109="B",1000000000,IF(E109="M",1000000,IF(E109="K",1000,1)))</f>
        <v>1000000</v>
      </c>
      <c r="G109">
        <f t="shared" si="2"/>
        <v>1.84</v>
      </c>
      <c r="I109" t="str">
        <f>A109</f>
        <v>Macau</v>
      </c>
      <c r="K109" s="1" t="str">
        <f t="shared" si="3"/>
        <v>'Macau': 1.84,</v>
      </c>
    </row>
    <row r="110" spans="1:11" x14ac:dyDescent="0.3">
      <c r="A110" t="s">
        <v>316</v>
      </c>
      <c r="B110" t="s">
        <v>317</v>
      </c>
      <c r="C110">
        <v>2023</v>
      </c>
      <c r="D110">
        <f>_xlfn.NUMBERVALUE(MID(B110,2,LEN(B110)-2))</f>
        <v>132.49</v>
      </c>
      <c r="E110" t="str">
        <f>RIGHT(B110,1)</f>
        <v>K</v>
      </c>
      <c r="F110">
        <f>IF(E110="B",1000000000,IF(E110="M",1000000,IF(E110="K",1000,1)))</f>
        <v>1000</v>
      </c>
      <c r="G110">
        <f t="shared" si="2"/>
        <v>0.13249</v>
      </c>
      <c r="I110" t="s">
        <v>442</v>
      </c>
      <c r="K110" s="1" t="str">
        <f t="shared" si="3"/>
        <v>'North Macedonia': 0.13249,</v>
      </c>
    </row>
    <row r="111" spans="1:11" x14ac:dyDescent="0.3">
      <c r="A111" t="s">
        <v>310</v>
      </c>
      <c r="B111" t="s">
        <v>311</v>
      </c>
      <c r="C111">
        <v>2023</v>
      </c>
      <c r="D111">
        <f>_xlfn.NUMBERVALUE(MID(B111,2,LEN(B111)-2))</f>
        <v>205.06</v>
      </c>
      <c r="E111" t="str">
        <f>RIGHT(B111,1)</f>
        <v>K</v>
      </c>
      <c r="F111">
        <f>IF(E111="B",1000000000,IF(E111="M",1000000,IF(E111="K",1000,1)))</f>
        <v>1000</v>
      </c>
      <c r="G111">
        <f t="shared" si="2"/>
        <v>0.20505999999999999</v>
      </c>
      <c r="I111" t="str">
        <f>A111</f>
        <v>Madagascar</v>
      </c>
      <c r="K111" s="1" t="str">
        <f t="shared" si="3"/>
        <v>'Madagascar': 0.20506,</v>
      </c>
    </row>
    <row r="112" spans="1:11" x14ac:dyDescent="0.3">
      <c r="A112" t="s">
        <v>286</v>
      </c>
      <c r="B112" t="s">
        <v>287</v>
      </c>
      <c r="C112">
        <v>2023</v>
      </c>
      <c r="D112">
        <f>_xlfn.NUMBERVALUE(MID(B112,2,LEN(B112)-2))</f>
        <v>566.69000000000005</v>
      </c>
      <c r="E112" t="str">
        <f>RIGHT(B112,1)</f>
        <v>K</v>
      </c>
      <c r="F112">
        <f>IF(E112="B",1000000000,IF(E112="M",1000000,IF(E112="K",1000,1)))</f>
        <v>1000</v>
      </c>
      <c r="G112">
        <f t="shared" si="2"/>
        <v>0.56669000000000003</v>
      </c>
      <c r="I112" t="str">
        <f>A112</f>
        <v>Malawi</v>
      </c>
      <c r="K112" s="1" t="str">
        <f t="shared" si="3"/>
        <v>'Malawi': 0.56669,</v>
      </c>
    </row>
    <row r="113" spans="1:11" x14ac:dyDescent="0.3">
      <c r="A113" t="s">
        <v>65</v>
      </c>
      <c r="B113" t="s">
        <v>66</v>
      </c>
      <c r="C113">
        <v>2023</v>
      </c>
      <c r="D113">
        <f>_xlfn.NUMBERVALUE(MID(B113,2,LEN(B113)-2))</f>
        <v>66.709999999999994</v>
      </c>
      <c r="E113" t="str">
        <f>RIGHT(B113,1)</f>
        <v>M</v>
      </c>
      <c r="F113">
        <f>IF(E113="B",1000000000,IF(E113="M",1000000,IF(E113="K",1000,1)))</f>
        <v>1000000</v>
      </c>
      <c r="G113">
        <f t="shared" si="2"/>
        <v>66.709999999999994</v>
      </c>
      <c r="I113" t="str">
        <f>A113</f>
        <v>Malaysia</v>
      </c>
      <c r="K113" s="1" t="str">
        <f t="shared" si="3"/>
        <v>'Malaysia': 66.71,</v>
      </c>
    </row>
    <row r="114" spans="1:11" x14ac:dyDescent="0.3">
      <c r="A114" t="s">
        <v>51</v>
      </c>
      <c r="B114" t="s">
        <v>52</v>
      </c>
      <c r="C114">
        <v>2023</v>
      </c>
      <c r="D114">
        <f>_xlfn.NUMBERVALUE(MID(B114,2,LEN(B114)-2))</f>
        <v>126.29</v>
      </c>
      <c r="E114" t="str">
        <f>RIGHT(B114,1)</f>
        <v>M</v>
      </c>
      <c r="F114">
        <f>IF(E114="B",1000000000,IF(E114="M",1000000,IF(E114="K",1000,1)))</f>
        <v>1000000</v>
      </c>
      <c r="G114">
        <f t="shared" si="2"/>
        <v>126.29</v>
      </c>
      <c r="I114" t="str">
        <f>A114</f>
        <v>Maldives</v>
      </c>
      <c r="K114" s="1" t="str">
        <f t="shared" si="3"/>
        <v>'Maldives': 126.29,</v>
      </c>
    </row>
    <row r="115" spans="1:11" x14ac:dyDescent="0.3">
      <c r="A115" t="s">
        <v>240</v>
      </c>
      <c r="B115" t="s">
        <v>241</v>
      </c>
      <c r="C115">
        <v>2023</v>
      </c>
      <c r="D115">
        <f>_xlfn.NUMBERVALUE(MID(B115,2,LEN(B115)-2))</f>
        <v>1.8</v>
      </c>
      <c r="E115" t="str">
        <f>RIGHT(B115,1)</f>
        <v>M</v>
      </c>
      <c r="F115">
        <f>IF(E115="B",1000000000,IF(E115="M",1000000,IF(E115="K",1000,1)))</f>
        <v>1000000</v>
      </c>
      <c r="G115">
        <f t="shared" si="2"/>
        <v>1.8</v>
      </c>
      <c r="I115" t="str">
        <f>A115</f>
        <v>Mali</v>
      </c>
      <c r="K115" s="1" t="str">
        <f t="shared" si="3"/>
        <v>'Mali': 1.8,</v>
      </c>
    </row>
    <row r="116" spans="1:11" x14ac:dyDescent="0.3">
      <c r="A116" t="s">
        <v>262</v>
      </c>
      <c r="B116" t="s">
        <v>263</v>
      </c>
      <c r="C116">
        <v>2023</v>
      </c>
      <c r="D116">
        <f>_xlfn.NUMBERVALUE(MID(B116,2,LEN(B116)-2))</f>
        <v>1.0900000000000001</v>
      </c>
      <c r="E116" t="str">
        <f>RIGHT(B116,1)</f>
        <v>M</v>
      </c>
      <c r="F116">
        <f>IF(E116="B",1000000000,IF(E116="M",1000000,IF(E116="K",1000,1)))</f>
        <v>1000000</v>
      </c>
      <c r="G116">
        <f t="shared" si="2"/>
        <v>1.0900000000000001</v>
      </c>
      <c r="I116" t="str">
        <f>A116</f>
        <v>Malta</v>
      </c>
      <c r="K116" s="1" t="str">
        <f t="shared" si="3"/>
        <v>'Malta': 1.09,</v>
      </c>
    </row>
    <row r="117" spans="1:11" x14ac:dyDescent="0.3">
      <c r="A117" t="s">
        <v>350</v>
      </c>
      <c r="B117" t="s">
        <v>351</v>
      </c>
      <c r="C117">
        <v>2023</v>
      </c>
      <c r="D117">
        <f>_xlfn.NUMBERVALUE(MID(B117,2,LEN(B117)-2))</f>
        <v>20.89</v>
      </c>
      <c r="E117" t="str">
        <f>RIGHT(B117,1)</f>
        <v>K</v>
      </c>
      <c r="F117">
        <f>IF(E117="B",1000000000,IF(E117="M",1000000,IF(E117="K",1000,1)))</f>
        <v>1000</v>
      </c>
      <c r="G117">
        <f t="shared" si="2"/>
        <v>2.0889999999999999E-2</v>
      </c>
      <c r="I117" t="str">
        <f>A117</f>
        <v>Marshall Islands</v>
      </c>
      <c r="K117" s="1" t="str">
        <f t="shared" si="3"/>
        <v>'Marshall Islands': 0.02089,</v>
      </c>
    </row>
    <row r="118" spans="1:11" x14ac:dyDescent="0.3">
      <c r="A118" t="s">
        <v>274</v>
      </c>
      <c r="B118" t="s">
        <v>275</v>
      </c>
      <c r="C118">
        <v>2023</v>
      </c>
      <c r="D118">
        <f>_xlfn.NUMBERVALUE(MID(B118,2,LEN(B118)-2))</f>
        <v>921.58</v>
      </c>
      <c r="E118" t="str">
        <f>RIGHT(B118,1)</f>
        <v>K</v>
      </c>
      <c r="F118">
        <f>IF(E118="B",1000000000,IF(E118="M",1000000,IF(E118="K",1000,1)))</f>
        <v>1000</v>
      </c>
      <c r="G118">
        <f t="shared" si="2"/>
        <v>0.92157999999999995</v>
      </c>
      <c r="I118" t="str">
        <f>A118</f>
        <v>Mauritania</v>
      </c>
      <c r="K118" s="1" t="str">
        <f t="shared" si="3"/>
        <v>'Mauritania': 0.92158,</v>
      </c>
    </row>
    <row r="119" spans="1:11" x14ac:dyDescent="0.3">
      <c r="A119" t="s">
        <v>163</v>
      </c>
      <c r="B119" t="s">
        <v>164</v>
      </c>
      <c r="C119">
        <v>2023</v>
      </c>
      <c r="D119">
        <f>_xlfn.NUMBERVALUE(MID(B119,2,LEN(B119)-2))</f>
        <v>7.71</v>
      </c>
      <c r="E119" t="str">
        <f>RIGHT(B119,1)</f>
        <v>M</v>
      </c>
      <c r="F119">
        <f>IF(E119="B",1000000000,IF(E119="M",1000000,IF(E119="K",1000,1)))</f>
        <v>1000000</v>
      </c>
      <c r="G119">
        <f t="shared" si="2"/>
        <v>7.71</v>
      </c>
      <c r="I119" t="str">
        <f>A119</f>
        <v>Mauritius</v>
      </c>
      <c r="K119" s="1" t="str">
        <f t="shared" si="3"/>
        <v>'Mauritius': 7.71,</v>
      </c>
    </row>
    <row r="120" spans="1:11" x14ac:dyDescent="0.3">
      <c r="A120" t="s">
        <v>33</v>
      </c>
      <c r="B120" t="s">
        <v>34</v>
      </c>
      <c r="C120">
        <v>2023</v>
      </c>
      <c r="D120">
        <f>_xlfn.NUMBERVALUE(MID(B120,2,LEN(B120)-2))</f>
        <v>186.04</v>
      </c>
      <c r="E120" t="str">
        <f>RIGHT(B120,1)</f>
        <v>M</v>
      </c>
      <c r="F120">
        <f>IF(E120="B",1000000000,IF(E120="M",1000000,IF(E120="K",1000,1)))</f>
        <v>1000000</v>
      </c>
      <c r="G120">
        <f t="shared" si="2"/>
        <v>186.04</v>
      </c>
      <c r="I120" t="str">
        <f>A120</f>
        <v>Mexico</v>
      </c>
      <c r="K120" s="1" t="str">
        <f t="shared" si="3"/>
        <v>'Mexico': 186.04,</v>
      </c>
    </row>
    <row r="121" spans="1:11" x14ac:dyDescent="0.3">
      <c r="A121" t="s">
        <v>298</v>
      </c>
      <c r="B121" t="s">
        <v>299</v>
      </c>
      <c r="C121">
        <v>2023</v>
      </c>
      <c r="D121">
        <f>_xlfn.NUMBERVALUE(MID(B121,2,LEN(B121)-2))</f>
        <v>319.22000000000003</v>
      </c>
      <c r="E121" t="str">
        <f>RIGHT(B121,1)</f>
        <v>K</v>
      </c>
      <c r="F121">
        <f>IF(E121="B",1000000000,IF(E121="M",1000000,IF(E121="K",1000,1)))</f>
        <v>1000</v>
      </c>
      <c r="G121">
        <f t="shared" si="2"/>
        <v>0.31922</v>
      </c>
      <c r="I121" t="str">
        <f>A121</f>
        <v>Moldova</v>
      </c>
      <c r="K121" s="1" t="str">
        <f t="shared" si="3"/>
        <v>'Moldova': 0.31922,</v>
      </c>
    </row>
    <row r="122" spans="1:11" x14ac:dyDescent="0.3">
      <c r="A122" t="s">
        <v>252</v>
      </c>
      <c r="B122" t="s">
        <v>253</v>
      </c>
      <c r="C122">
        <v>2023</v>
      </c>
      <c r="D122">
        <f>_xlfn.NUMBERVALUE(MID(B122,2,LEN(B122)-2))</f>
        <v>1.4</v>
      </c>
      <c r="E122" t="str">
        <f>RIGHT(B122,1)</f>
        <v>M</v>
      </c>
      <c r="F122">
        <f>IF(E122="B",1000000000,IF(E122="M",1000000,IF(E122="K",1000,1)))</f>
        <v>1000000</v>
      </c>
      <c r="G122">
        <f t="shared" si="2"/>
        <v>1.4</v>
      </c>
      <c r="I122" t="str">
        <f>A122</f>
        <v>Mongolia</v>
      </c>
      <c r="K122" s="1" t="str">
        <f t="shared" si="3"/>
        <v>'Mongolia': 1.4,</v>
      </c>
    </row>
    <row r="123" spans="1:11" x14ac:dyDescent="0.3">
      <c r="A123" t="s">
        <v>314</v>
      </c>
      <c r="B123" t="s">
        <v>315</v>
      </c>
      <c r="C123">
        <v>2023</v>
      </c>
      <c r="D123">
        <f>_xlfn.NUMBERVALUE(MID(B123,2,LEN(B123)-2))</f>
        <v>150.16</v>
      </c>
      <c r="E123" t="str">
        <f>RIGHT(B123,1)</f>
        <v>K</v>
      </c>
      <c r="F123">
        <f>IF(E123="B",1000000000,IF(E123="M",1000000,IF(E123="K",1000,1)))</f>
        <v>1000</v>
      </c>
      <c r="G123">
        <f t="shared" si="2"/>
        <v>0.15015999999999999</v>
      </c>
      <c r="I123" t="str">
        <f>A123</f>
        <v>Montenegro</v>
      </c>
      <c r="K123" s="1" t="str">
        <f t="shared" si="3"/>
        <v>'Montenegro': 0.15016,</v>
      </c>
    </row>
    <row r="124" spans="1:11" x14ac:dyDescent="0.3">
      <c r="A124" t="s">
        <v>127</v>
      </c>
      <c r="B124" t="s">
        <v>128</v>
      </c>
      <c r="C124">
        <v>2023</v>
      </c>
      <c r="D124">
        <f>_xlfn.NUMBERVALUE(MID(B124,2,LEN(B124)-2))</f>
        <v>13.39</v>
      </c>
      <c r="E124" t="str">
        <f>RIGHT(B124,1)</f>
        <v>M</v>
      </c>
      <c r="F124">
        <f>IF(E124="B",1000000000,IF(E124="M",1000000,IF(E124="K",1000,1)))</f>
        <v>1000000</v>
      </c>
      <c r="G124">
        <f t="shared" si="2"/>
        <v>13.39</v>
      </c>
      <c r="I124" t="str">
        <f>A124</f>
        <v>Morocco</v>
      </c>
      <c r="K124" s="1" t="str">
        <f t="shared" si="3"/>
        <v>'Morocco': 13.39,</v>
      </c>
    </row>
    <row r="125" spans="1:11" x14ac:dyDescent="0.3">
      <c r="A125" t="s">
        <v>260</v>
      </c>
      <c r="B125" t="s">
        <v>261</v>
      </c>
      <c r="C125">
        <v>2023</v>
      </c>
      <c r="D125">
        <f>_xlfn.NUMBERVALUE(MID(B125,2,LEN(B125)-2))</f>
        <v>1.19</v>
      </c>
      <c r="E125" t="str">
        <f>RIGHT(B125,1)</f>
        <v>M</v>
      </c>
      <c r="F125">
        <f>IF(E125="B",1000000000,IF(E125="M",1000000,IF(E125="K",1000,1)))</f>
        <v>1000000</v>
      </c>
      <c r="G125">
        <f t="shared" si="2"/>
        <v>1.19</v>
      </c>
      <c r="I125" t="str">
        <f>A125</f>
        <v>Mozambique</v>
      </c>
      <c r="K125" s="1" t="str">
        <f t="shared" si="3"/>
        <v>'Mozambique': 1.19,</v>
      </c>
    </row>
    <row r="126" spans="1:11" x14ac:dyDescent="0.3">
      <c r="A126" t="s">
        <v>214</v>
      </c>
      <c r="B126" t="s">
        <v>215</v>
      </c>
      <c r="C126">
        <v>2023</v>
      </c>
      <c r="D126">
        <f>_xlfn.NUMBERVALUE(MID(B126,2,LEN(B126)-2))</f>
        <v>2.77</v>
      </c>
      <c r="E126" t="str">
        <f>RIGHT(B126,1)</f>
        <v>M</v>
      </c>
      <c r="F126">
        <f>IF(E126="B",1000000000,IF(E126="M",1000000,IF(E126="K",1000,1)))</f>
        <v>1000000</v>
      </c>
      <c r="G126">
        <f t="shared" si="2"/>
        <v>2.77</v>
      </c>
      <c r="I126" t="str">
        <f>A126</f>
        <v>Myanmar</v>
      </c>
      <c r="K126" s="1" t="str">
        <f t="shared" si="3"/>
        <v>'Myanmar': 2.77,</v>
      </c>
    </row>
    <row r="127" spans="1:11" x14ac:dyDescent="0.3">
      <c r="A127" t="s">
        <v>332</v>
      </c>
      <c r="B127" t="s">
        <v>333</v>
      </c>
      <c r="C127">
        <v>2023</v>
      </c>
      <c r="D127">
        <f>_xlfn.NUMBERVALUE(MID(B127,2,LEN(B127)-2))</f>
        <v>90.54</v>
      </c>
      <c r="E127" t="str">
        <f>RIGHT(B127,1)</f>
        <v>K</v>
      </c>
      <c r="F127">
        <f>IF(E127="B",1000000000,IF(E127="M",1000000,IF(E127="K",1000,1)))</f>
        <v>1000</v>
      </c>
      <c r="G127">
        <f t="shared" si="2"/>
        <v>9.0539999999999995E-2</v>
      </c>
      <c r="I127" t="str">
        <f>A127</f>
        <v>Namibia</v>
      </c>
      <c r="K127" s="1" t="str">
        <f t="shared" si="3"/>
        <v>'Namibia': 0.09054,</v>
      </c>
    </row>
    <row r="128" spans="1:11" x14ac:dyDescent="0.3">
      <c r="A128" t="s">
        <v>264</v>
      </c>
      <c r="B128" t="s">
        <v>265</v>
      </c>
      <c r="C128">
        <v>2023</v>
      </c>
      <c r="D128">
        <f>_xlfn.NUMBERVALUE(MID(B128,2,LEN(B128)-2))</f>
        <v>1.04</v>
      </c>
      <c r="E128" t="str">
        <f>RIGHT(B128,1)</f>
        <v>M</v>
      </c>
      <c r="F128">
        <f>IF(E128="B",1000000000,IF(E128="M",1000000,IF(E128="K",1000,1)))</f>
        <v>1000000</v>
      </c>
      <c r="G128">
        <f t="shared" si="2"/>
        <v>1.04</v>
      </c>
      <c r="I128" t="str">
        <f>A128</f>
        <v>Nepal</v>
      </c>
      <c r="K128" s="1" t="str">
        <f t="shared" si="3"/>
        <v>'Nepal': 1.04,</v>
      </c>
    </row>
    <row r="129" spans="1:11" x14ac:dyDescent="0.3">
      <c r="A129" t="s">
        <v>15</v>
      </c>
      <c r="B129" t="s">
        <v>16</v>
      </c>
      <c r="C129">
        <v>2023</v>
      </c>
      <c r="D129">
        <f>_xlfn.NUMBERVALUE(MID(B129,2,LEN(B129)-2))</f>
        <v>348.15</v>
      </c>
      <c r="E129" t="str">
        <f>RIGHT(B129,1)</f>
        <v>M</v>
      </c>
      <c r="F129">
        <f>IF(E129="B",1000000000,IF(E129="M",1000000,IF(E129="K",1000,1)))</f>
        <v>1000000</v>
      </c>
      <c r="G129">
        <f t="shared" si="2"/>
        <v>348.15</v>
      </c>
      <c r="I129" t="str">
        <f>A129</f>
        <v>Netherlands</v>
      </c>
      <c r="K129" s="1" t="str">
        <f t="shared" si="3"/>
        <v>'Netherlands': 348.15,</v>
      </c>
    </row>
    <row r="130" spans="1:11" x14ac:dyDescent="0.3">
      <c r="A130" t="s">
        <v>306</v>
      </c>
      <c r="B130" t="s">
        <v>307</v>
      </c>
      <c r="C130">
        <v>2023</v>
      </c>
      <c r="D130">
        <f>_xlfn.NUMBERVALUE(MID(B130,2,LEN(B130)-2))</f>
        <v>256.14999999999998</v>
      </c>
      <c r="E130" t="str">
        <f>RIGHT(B130,1)</f>
        <v>K</v>
      </c>
      <c r="F130">
        <f>IF(E130="B",1000000000,IF(E130="M",1000000,IF(E130="K",1000,1)))</f>
        <v>1000</v>
      </c>
      <c r="G130">
        <f t="shared" si="2"/>
        <v>0.25614999999999999</v>
      </c>
      <c r="I130" t="str">
        <f>A130</f>
        <v>New Caledonia</v>
      </c>
      <c r="K130" s="1" t="str">
        <f t="shared" si="3"/>
        <v>'New Caledonia': 0.25615,</v>
      </c>
    </row>
    <row r="131" spans="1:11" x14ac:dyDescent="0.3">
      <c r="A131" t="s">
        <v>101</v>
      </c>
      <c r="B131" t="s">
        <v>102</v>
      </c>
      <c r="C131">
        <v>2023</v>
      </c>
      <c r="D131">
        <f>_xlfn.NUMBERVALUE(MID(B131,2,LEN(B131)-2))</f>
        <v>26.56</v>
      </c>
      <c r="E131" t="str">
        <f>RIGHT(B131,1)</f>
        <v>M</v>
      </c>
      <c r="F131">
        <f>IF(E131="B",1000000000,IF(E131="M",1000000,IF(E131="K",1000,1)))</f>
        <v>1000000</v>
      </c>
      <c r="G131">
        <f t="shared" ref="G131:G194" si="4">F131*D131/1000000</f>
        <v>26.56</v>
      </c>
      <c r="I131" t="str">
        <f>A131</f>
        <v>New Zealand</v>
      </c>
      <c r="K131" s="1" t="str">
        <f t="shared" ref="K131:K194" si="5">"'"&amp;I131&amp;"': "&amp;G131&amp;","</f>
        <v>'New Zealand': 26.56,</v>
      </c>
    </row>
    <row r="132" spans="1:11" x14ac:dyDescent="0.3">
      <c r="A132" t="s">
        <v>224</v>
      </c>
      <c r="B132" t="s">
        <v>225</v>
      </c>
      <c r="C132">
        <v>2023</v>
      </c>
      <c r="D132">
        <f>_xlfn.NUMBERVALUE(MID(B132,2,LEN(B132)-2))</f>
        <v>2.23</v>
      </c>
      <c r="E132" t="str">
        <f>RIGHT(B132,1)</f>
        <v>M</v>
      </c>
      <c r="F132">
        <f>IF(E132="B",1000000000,IF(E132="M",1000000,IF(E132="K",1000,1)))</f>
        <v>1000000</v>
      </c>
      <c r="G132">
        <f t="shared" si="4"/>
        <v>2.23</v>
      </c>
      <c r="I132" t="str">
        <f>A132</f>
        <v>Nicaragua</v>
      </c>
      <c r="K132" s="1" t="str">
        <f t="shared" si="5"/>
        <v>'Nicaragua': 2.23,</v>
      </c>
    </row>
    <row r="133" spans="1:11" x14ac:dyDescent="0.3">
      <c r="A133" t="s">
        <v>254</v>
      </c>
      <c r="B133" t="s">
        <v>255</v>
      </c>
      <c r="C133">
        <v>2023</v>
      </c>
      <c r="D133">
        <f>_xlfn.NUMBERVALUE(MID(B133,2,LEN(B133)-2))</f>
        <v>1.33</v>
      </c>
      <c r="E133" t="str">
        <f>RIGHT(B133,1)</f>
        <v>M</v>
      </c>
      <c r="F133">
        <f>IF(E133="B",1000000000,IF(E133="M",1000000,IF(E133="K",1000,1)))</f>
        <v>1000000</v>
      </c>
      <c r="G133">
        <f t="shared" si="4"/>
        <v>1.33</v>
      </c>
      <c r="I133" t="str">
        <f>A133</f>
        <v>Niger</v>
      </c>
      <c r="K133" s="1" t="str">
        <f t="shared" si="5"/>
        <v>'Niger': 1.33,</v>
      </c>
    </row>
    <row r="134" spans="1:11" x14ac:dyDescent="0.3">
      <c r="A134" t="s">
        <v>149</v>
      </c>
      <c r="B134" t="s">
        <v>150</v>
      </c>
      <c r="C134">
        <v>2023</v>
      </c>
      <c r="D134">
        <f>_xlfn.NUMBERVALUE(MID(B134,2,LEN(B134)-2))</f>
        <v>9.67</v>
      </c>
      <c r="E134" t="str">
        <f>RIGHT(B134,1)</f>
        <v>M</v>
      </c>
      <c r="F134">
        <f>IF(E134="B",1000000000,IF(E134="M",1000000,IF(E134="K",1000,1)))</f>
        <v>1000000</v>
      </c>
      <c r="G134">
        <f t="shared" si="4"/>
        <v>9.67</v>
      </c>
      <c r="I134" t="str">
        <f>A134</f>
        <v>Nigeria</v>
      </c>
      <c r="K134" s="1" t="str">
        <f t="shared" si="5"/>
        <v>'Nigeria': 9.67,</v>
      </c>
    </row>
    <row r="135" spans="1:11" x14ac:dyDescent="0.3">
      <c r="A135" t="s">
        <v>384</v>
      </c>
      <c r="B135" t="s">
        <v>385</v>
      </c>
      <c r="C135">
        <v>2020</v>
      </c>
      <c r="D135">
        <f>_xlfn.NUMBERVALUE(MID(B135,2,LEN(B135)-2))</f>
        <v>56.46</v>
      </c>
      <c r="E135" t="str">
        <f>RIGHT(B135,1)</f>
        <v>K</v>
      </c>
      <c r="F135">
        <f>IF(E135="B",1000000000,IF(E135="M",1000000,IF(E135="K",1000,1)))</f>
        <v>1000</v>
      </c>
      <c r="G135">
        <f t="shared" si="4"/>
        <v>5.6460000000000003E-2</v>
      </c>
      <c r="I135" t="str">
        <f>A135</f>
        <v>North Korea</v>
      </c>
      <c r="K135" s="1" t="str">
        <f t="shared" si="5"/>
        <v>'North Korea': 0.05646,</v>
      </c>
    </row>
    <row r="136" spans="1:11" x14ac:dyDescent="0.3">
      <c r="A136" t="s">
        <v>388</v>
      </c>
      <c r="B136" t="s">
        <v>389</v>
      </c>
      <c r="C136">
        <v>2019</v>
      </c>
      <c r="D136">
        <f>_xlfn.NUMBERVALUE(MID(B136,2,LEN(B136)-2))</f>
        <v>22</v>
      </c>
      <c r="E136" t="str">
        <f>RIGHT(B136,1)</f>
        <v>8</v>
      </c>
      <c r="F136">
        <f>IF(E136="B",1000000000,IF(E136="M",1000000,IF(E136="K",1000,1)))</f>
        <v>1</v>
      </c>
      <c r="G136">
        <f t="shared" si="4"/>
        <v>2.1999999999999999E-5</v>
      </c>
      <c r="I136" t="str">
        <f>A136</f>
        <v>Northern Mariana Islands</v>
      </c>
      <c r="K136" s="1" t="str">
        <f t="shared" si="5"/>
        <v>'Northern Mariana Islands': 0.000022,</v>
      </c>
    </row>
    <row r="137" spans="1:11" x14ac:dyDescent="0.3">
      <c r="A137" t="s">
        <v>91</v>
      </c>
      <c r="B137" t="s">
        <v>92</v>
      </c>
      <c r="C137">
        <v>2023</v>
      </c>
      <c r="D137">
        <f>_xlfn.NUMBERVALUE(MID(B137,2,LEN(B137)-2))</f>
        <v>36.07</v>
      </c>
      <c r="E137" t="str">
        <f>RIGHT(B137,1)</f>
        <v>M</v>
      </c>
      <c r="F137">
        <f>IF(E137="B",1000000000,IF(E137="M",1000000,IF(E137="K",1000,1)))</f>
        <v>1000000</v>
      </c>
      <c r="G137">
        <f t="shared" si="4"/>
        <v>36.07</v>
      </c>
      <c r="I137" t="str">
        <f>A137</f>
        <v>Norway</v>
      </c>
      <c r="K137" s="1" t="str">
        <f t="shared" si="5"/>
        <v>'Norway': 36.07,</v>
      </c>
    </row>
    <row r="138" spans="1:11" x14ac:dyDescent="0.3">
      <c r="A138" t="s">
        <v>135</v>
      </c>
      <c r="B138" t="s">
        <v>136</v>
      </c>
      <c r="C138">
        <v>2023</v>
      </c>
      <c r="D138">
        <f>_xlfn.NUMBERVALUE(MID(B138,2,LEN(B138)-2))</f>
        <v>10.88</v>
      </c>
      <c r="E138" t="str">
        <f>RIGHT(B138,1)</f>
        <v>M</v>
      </c>
      <c r="F138">
        <f>IF(E138="B",1000000000,IF(E138="M",1000000,IF(E138="K",1000,1)))</f>
        <v>1000000</v>
      </c>
      <c r="G138">
        <f t="shared" si="4"/>
        <v>10.88</v>
      </c>
      <c r="I138" t="str">
        <f>A138</f>
        <v>Oman</v>
      </c>
      <c r="K138" s="1" t="str">
        <f t="shared" si="5"/>
        <v>'Oman': 10.88,</v>
      </c>
    </row>
    <row r="139" spans="1:11" x14ac:dyDescent="0.3">
      <c r="A139" t="s">
        <v>45</v>
      </c>
      <c r="B139" t="s">
        <v>46</v>
      </c>
      <c r="C139">
        <v>2023</v>
      </c>
      <c r="D139">
        <f>_xlfn.NUMBERVALUE(MID(B139,2,LEN(B139)-2))</f>
        <v>136.44</v>
      </c>
      <c r="E139" t="str">
        <f>RIGHT(B139,1)</f>
        <v>M</v>
      </c>
      <c r="F139">
        <f>IF(E139="B",1000000000,IF(E139="M",1000000,IF(E139="K",1000,1)))</f>
        <v>1000000</v>
      </c>
      <c r="G139">
        <f t="shared" si="4"/>
        <v>136.44</v>
      </c>
      <c r="I139" t="str">
        <f>A139</f>
        <v>Pakistan</v>
      </c>
      <c r="K139" s="1" t="str">
        <f t="shared" si="5"/>
        <v>'Pakistan': 136.44,</v>
      </c>
    </row>
    <row r="140" spans="1:11" x14ac:dyDescent="0.3">
      <c r="A140" t="s">
        <v>368</v>
      </c>
      <c r="B140" t="s">
        <v>369</v>
      </c>
      <c r="C140">
        <v>2023</v>
      </c>
      <c r="D140">
        <f>_xlfn.NUMBERVALUE(MID(B140,2,LEN(B140)-2))</f>
        <v>83</v>
      </c>
      <c r="E140" t="str">
        <f>RIGHT(B140,1)</f>
        <v>2</v>
      </c>
      <c r="F140">
        <f>IF(E140="B",1000000000,IF(E140="M",1000000,IF(E140="K",1000,1)))</f>
        <v>1</v>
      </c>
      <c r="G140">
        <f t="shared" si="4"/>
        <v>8.2999999999999998E-5</v>
      </c>
      <c r="I140" t="str">
        <f>A140</f>
        <v>Palau</v>
      </c>
      <c r="K140" s="1" t="str">
        <f t="shared" si="5"/>
        <v>'Palau': 0.000083,</v>
      </c>
    </row>
    <row r="141" spans="1:11" x14ac:dyDescent="0.3">
      <c r="A141" t="s">
        <v>396</v>
      </c>
      <c r="B141" t="s">
        <v>397</v>
      </c>
      <c r="C141">
        <v>2010</v>
      </c>
      <c r="D141">
        <f>_xlfn.NUMBERVALUE(MID(B141,2,LEN(B141)-2))</f>
        <v>19.920000000000002</v>
      </c>
      <c r="E141" t="str">
        <f>RIGHT(B141,1)</f>
        <v>K</v>
      </c>
      <c r="F141">
        <f>IF(E141="B",1000000000,IF(E141="M",1000000,IF(E141="K",1000,1)))</f>
        <v>1000</v>
      </c>
      <c r="G141">
        <f t="shared" si="4"/>
        <v>1.992E-2</v>
      </c>
      <c r="I141" t="str">
        <f>A141</f>
        <v>Palestine</v>
      </c>
      <c r="K141" s="1" t="str">
        <f t="shared" si="5"/>
        <v>'Palestine': 0.01992,</v>
      </c>
    </row>
    <row r="142" spans="1:11" x14ac:dyDescent="0.3">
      <c r="A142" t="s">
        <v>139</v>
      </c>
      <c r="B142" t="s">
        <v>140</v>
      </c>
      <c r="C142">
        <v>2023</v>
      </c>
      <c r="D142">
        <f>_xlfn.NUMBERVALUE(MID(B142,2,LEN(B142)-2))</f>
        <v>10.58</v>
      </c>
      <c r="E142" t="str">
        <f>RIGHT(B142,1)</f>
        <v>M</v>
      </c>
      <c r="F142">
        <f>IF(E142="B",1000000000,IF(E142="M",1000000,IF(E142="K",1000,1)))</f>
        <v>1000000</v>
      </c>
      <c r="G142">
        <f t="shared" si="4"/>
        <v>10.58</v>
      </c>
      <c r="I142" t="str">
        <f>A142</f>
        <v>Panama</v>
      </c>
      <c r="K142" s="1" t="str">
        <f t="shared" si="5"/>
        <v>'Panama': 10.58,</v>
      </c>
    </row>
    <row r="143" spans="1:11" x14ac:dyDescent="0.3">
      <c r="A143" t="s">
        <v>206</v>
      </c>
      <c r="B143" t="s">
        <v>207</v>
      </c>
      <c r="C143">
        <v>2023</v>
      </c>
      <c r="D143">
        <f>_xlfn.NUMBERVALUE(MID(B143,2,LEN(B143)-2))</f>
        <v>3.5</v>
      </c>
      <c r="E143" t="str">
        <f>RIGHT(B143,1)</f>
        <v>M</v>
      </c>
      <c r="F143">
        <f>IF(E143="B",1000000000,IF(E143="M",1000000,IF(E143="K",1000,1)))</f>
        <v>1000000</v>
      </c>
      <c r="G143">
        <f t="shared" si="4"/>
        <v>3.5</v>
      </c>
      <c r="I143" t="str">
        <f>A143</f>
        <v>Papua New Guinea</v>
      </c>
      <c r="K143" s="1" t="str">
        <f t="shared" si="5"/>
        <v>'Papua New Guinea': 3.5,</v>
      </c>
    </row>
    <row r="144" spans="1:11" x14ac:dyDescent="0.3">
      <c r="A144" t="s">
        <v>288</v>
      </c>
      <c r="B144" t="s">
        <v>289</v>
      </c>
      <c r="C144">
        <v>2023</v>
      </c>
      <c r="D144">
        <f>_xlfn.NUMBERVALUE(MID(B144,2,LEN(B144)-2))</f>
        <v>563.04</v>
      </c>
      <c r="E144" t="str">
        <f>RIGHT(B144,1)</f>
        <v>K</v>
      </c>
      <c r="F144">
        <f>IF(E144="B",1000000000,IF(E144="M",1000000,IF(E144="K",1000,1)))</f>
        <v>1000</v>
      </c>
      <c r="G144">
        <f t="shared" si="4"/>
        <v>0.56303999999999998</v>
      </c>
      <c r="I144" t="str">
        <f>A144</f>
        <v>Paraguay</v>
      </c>
      <c r="K144" s="1" t="str">
        <f t="shared" si="5"/>
        <v>'Paraguay': 0.56304,</v>
      </c>
    </row>
    <row r="145" spans="1:11" x14ac:dyDescent="0.3">
      <c r="A145" t="s">
        <v>93</v>
      </c>
      <c r="B145" t="s">
        <v>94</v>
      </c>
      <c r="C145">
        <v>2023</v>
      </c>
      <c r="D145">
        <f>_xlfn.NUMBERVALUE(MID(B145,2,LEN(B145)-2))</f>
        <v>35.770000000000003</v>
      </c>
      <c r="E145" t="str">
        <f>RIGHT(B145,1)</f>
        <v>M</v>
      </c>
      <c r="F145">
        <f>IF(E145="B",1000000000,IF(E145="M",1000000,IF(E145="K",1000,1)))</f>
        <v>1000000</v>
      </c>
      <c r="G145">
        <f t="shared" si="4"/>
        <v>35.770000000000003</v>
      </c>
      <c r="I145" t="str">
        <f>A145</f>
        <v>Peru</v>
      </c>
      <c r="K145" s="1" t="str">
        <f t="shared" si="5"/>
        <v>'Peru': 35.77,</v>
      </c>
    </row>
    <row r="146" spans="1:11" x14ac:dyDescent="0.3">
      <c r="A146" t="s">
        <v>121</v>
      </c>
      <c r="B146" t="s">
        <v>122</v>
      </c>
      <c r="C146">
        <v>2023</v>
      </c>
      <c r="D146">
        <f>_xlfn.NUMBERVALUE(MID(B146,2,LEN(B146)-2))</f>
        <v>14.91</v>
      </c>
      <c r="E146" t="str">
        <f>RIGHT(B146,1)</f>
        <v>M</v>
      </c>
      <c r="F146">
        <f>IF(E146="B",1000000000,IF(E146="M",1000000,IF(E146="K",1000,1)))</f>
        <v>1000000</v>
      </c>
      <c r="G146">
        <f t="shared" si="4"/>
        <v>14.91</v>
      </c>
      <c r="I146" t="str">
        <f>A146</f>
        <v>Philippines</v>
      </c>
      <c r="K146" s="1" t="str">
        <f t="shared" si="5"/>
        <v>'Philippines': 14.91,</v>
      </c>
    </row>
    <row r="147" spans="1:11" x14ac:dyDescent="0.3">
      <c r="A147" t="s">
        <v>67</v>
      </c>
      <c r="B147" t="s">
        <v>68</v>
      </c>
      <c r="C147">
        <v>2023</v>
      </c>
      <c r="D147">
        <f>_xlfn.NUMBERVALUE(MID(B147,2,LEN(B147)-2))</f>
        <v>62.81</v>
      </c>
      <c r="E147" t="str">
        <f>RIGHT(B147,1)</f>
        <v>M</v>
      </c>
      <c r="F147">
        <f>IF(E147="B",1000000000,IF(E147="M",1000000,IF(E147="K",1000,1)))</f>
        <v>1000000</v>
      </c>
      <c r="G147">
        <f t="shared" si="4"/>
        <v>62.81</v>
      </c>
      <c r="I147" t="str">
        <f>A147</f>
        <v>Poland</v>
      </c>
      <c r="K147" s="1" t="str">
        <f t="shared" si="5"/>
        <v>'Poland': 62.81,</v>
      </c>
    </row>
    <row r="148" spans="1:11" x14ac:dyDescent="0.3">
      <c r="A148" t="s">
        <v>147</v>
      </c>
      <c r="B148" t="s">
        <v>148</v>
      </c>
      <c r="C148">
        <v>2023</v>
      </c>
      <c r="D148">
        <f>_xlfn.NUMBERVALUE(MID(B148,2,LEN(B148)-2))</f>
        <v>10.24</v>
      </c>
      <c r="E148" t="str">
        <f>RIGHT(B148,1)</f>
        <v>M</v>
      </c>
      <c r="F148">
        <f>IF(E148="B",1000000000,IF(E148="M",1000000,IF(E148="K",1000,1)))</f>
        <v>1000000</v>
      </c>
      <c r="G148">
        <f t="shared" si="4"/>
        <v>10.24</v>
      </c>
      <c r="I148" t="str">
        <f>A148</f>
        <v>Portugal</v>
      </c>
      <c r="K148" s="1" t="str">
        <f t="shared" si="5"/>
        <v>'Portugal': 10.24,</v>
      </c>
    </row>
    <row r="149" spans="1:11" x14ac:dyDescent="0.3">
      <c r="A149" t="s">
        <v>111</v>
      </c>
      <c r="B149" t="s">
        <v>112</v>
      </c>
      <c r="C149">
        <v>2023</v>
      </c>
      <c r="D149">
        <f>_xlfn.NUMBERVALUE(MID(B149,2,LEN(B149)-2))</f>
        <v>18.18</v>
      </c>
      <c r="E149" t="str">
        <f>RIGHT(B149,1)</f>
        <v>M</v>
      </c>
      <c r="F149">
        <f>IF(E149="B",1000000000,IF(E149="M",1000000,IF(E149="K",1000,1)))</f>
        <v>1000000</v>
      </c>
      <c r="G149">
        <f t="shared" si="4"/>
        <v>18.18</v>
      </c>
      <c r="I149" t="str">
        <f>A149</f>
        <v>Qatar</v>
      </c>
      <c r="K149" s="1" t="str">
        <f t="shared" si="5"/>
        <v>'Qatar': 18.18,</v>
      </c>
    </row>
    <row r="150" spans="1:11" x14ac:dyDescent="0.3">
      <c r="A150" t="s">
        <v>220</v>
      </c>
      <c r="B150" t="s">
        <v>221</v>
      </c>
      <c r="C150">
        <v>2023</v>
      </c>
      <c r="D150">
        <f>_xlfn.NUMBERVALUE(MID(B150,2,LEN(B150)-2))</f>
        <v>2.37</v>
      </c>
      <c r="E150" t="str">
        <f>RIGHT(B150,1)</f>
        <v>M</v>
      </c>
      <c r="F150">
        <f>IF(E150="B",1000000000,IF(E150="M",1000000,IF(E150="K",1000,1)))</f>
        <v>1000000</v>
      </c>
      <c r="G150">
        <f t="shared" si="4"/>
        <v>2.37</v>
      </c>
      <c r="I150" t="str">
        <f>A150</f>
        <v>Republic of the Congo</v>
      </c>
      <c r="K150" s="1" t="str">
        <f t="shared" si="5"/>
        <v>'Republic of the Congo': 2.37,</v>
      </c>
    </row>
    <row r="151" spans="1:11" x14ac:dyDescent="0.3">
      <c r="A151" t="s">
        <v>143</v>
      </c>
      <c r="B151" t="s">
        <v>144</v>
      </c>
      <c r="C151">
        <v>2023</v>
      </c>
      <c r="D151">
        <f>_xlfn.NUMBERVALUE(MID(B151,2,LEN(B151)-2))</f>
        <v>10.44</v>
      </c>
      <c r="E151" t="str">
        <f>RIGHT(B151,1)</f>
        <v>M</v>
      </c>
      <c r="F151">
        <f>IF(E151="B",1000000000,IF(E151="M",1000000,IF(E151="K",1000,1)))</f>
        <v>1000000</v>
      </c>
      <c r="G151">
        <f t="shared" si="4"/>
        <v>10.44</v>
      </c>
      <c r="I151" t="str">
        <f>A151</f>
        <v>Romania</v>
      </c>
      <c r="K151" s="1" t="str">
        <f t="shared" si="5"/>
        <v>'Romania': 10.44,</v>
      </c>
    </row>
    <row r="152" spans="1:11" x14ac:dyDescent="0.3">
      <c r="A152" t="s">
        <v>43</v>
      </c>
      <c r="B152" t="s">
        <v>44</v>
      </c>
      <c r="C152">
        <v>2023</v>
      </c>
      <c r="D152">
        <f>_xlfn.NUMBERVALUE(MID(B152,2,LEN(B152)-2))</f>
        <v>146.41999999999999</v>
      </c>
      <c r="E152" t="str">
        <f>RIGHT(B152,1)</f>
        <v>M</v>
      </c>
      <c r="F152">
        <f>IF(E152="B",1000000000,IF(E152="M",1000000,IF(E152="K",1000,1)))</f>
        <v>1000000</v>
      </c>
      <c r="G152">
        <f t="shared" si="4"/>
        <v>146.41999999999999</v>
      </c>
      <c r="I152" t="str">
        <f>A152</f>
        <v>Russia</v>
      </c>
      <c r="K152" s="1" t="str">
        <f t="shared" si="5"/>
        <v>'Russia': 146.42,</v>
      </c>
    </row>
    <row r="153" spans="1:11" x14ac:dyDescent="0.3">
      <c r="A153" t="s">
        <v>244</v>
      </c>
      <c r="B153" t="s">
        <v>245</v>
      </c>
      <c r="C153">
        <v>2023</v>
      </c>
      <c r="D153">
        <f>_xlfn.NUMBERVALUE(MID(B153,2,LEN(B153)-2))</f>
        <v>1.71</v>
      </c>
      <c r="E153" t="str">
        <f>RIGHT(B153,1)</f>
        <v>M</v>
      </c>
      <c r="F153">
        <f>IF(E153="B",1000000000,IF(E153="M",1000000,IF(E153="K",1000,1)))</f>
        <v>1000000</v>
      </c>
      <c r="G153">
        <f t="shared" si="4"/>
        <v>1.71</v>
      </c>
      <c r="I153" t="str">
        <f>A153</f>
        <v>Rwanda</v>
      </c>
      <c r="K153" s="1" t="str">
        <f t="shared" si="5"/>
        <v>'Rwanda': 1.71,</v>
      </c>
    </row>
    <row r="154" spans="1:11" x14ac:dyDescent="0.3">
      <c r="A154" t="s">
        <v>392</v>
      </c>
      <c r="B154" t="s">
        <v>393</v>
      </c>
      <c r="C154">
        <v>2016</v>
      </c>
      <c r="D154">
        <f>_xlfn.NUMBERVALUE(MID(B154,2,LEN(B154)-2))</f>
        <v>28.51</v>
      </c>
      <c r="E154" t="str">
        <f>RIGHT(B154,1)</f>
        <v>K</v>
      </c>
      <c r="F154">
        <f>IF(E154="B",1000000000,IF(E154="M",1000000,IF(E154="K",1000,1)))</f>
        <v>1000</v>
      </c>
      <c r="G154">
        <f t="shared" si="4"/>
        <v>2.8510000000000001E-2</v>
      </c>
      <c r="I154" t="str">
        <f>A154</f>
        <v>Samoa</v>
      </c>
      <c r="K154" s="1" t="str">
        <f t="shared" si="5"/>
        <v>'Samoa': 0.02851,</v>
      </c>
    </row>
    <row r="155" spans="1:11" x14ac:dyDescent="0.3">
      <c r="A155" t="s">
        <v>376</v>
      </c>
      <c r="B155" t="s">
        <v>377</v>
      </c>
      <c r="C155">
        <v>2022</v>
      </c>
      <c r="D155">
        <f>_xlfn.NUMBERVALUE(MID(B155,2,LEN(B155)-2))</f>
        <v>1.2</v>
      </c>
      <c r="E155" t="str">
        <f>RIGHT(B155,1)</f>
        <v>K</v>
      </c>
      <c r="F155">
        <f>IF(E155="B",1000000000,IF(E155="M",1000000,IF(E155="K",1000,1)))</f>
        <v>1000</v>
      </c>
      <c r="G155">
        <f t="shared" si="4"/>
        <v>1.1999999999999999E-3</v>
      </c>
      <c r="I155" t="str">
        <f>A155</f>
        <v>San Marino</v>
      </c>
      <c r="K155" s="1" t="str">
        <f t="shared" si="5"/>
        <v>'San Marino': 0.0012,</v>
      </c>
    </row>
    <row r="156" spans="1:11" x14ac:dyDescent="0.3">
      <c r="A156" t="s">
        <v>360</v>
      </c>
      <c r="B156" t="s">
        <v>361</v>
      </c>
      <c r="C156">
        <v>2023</v>
      </c>
      <c r="D156">
        <f>_xlfn.NUMBERVALUE(MID(B156,2,LEN(B156)-2))</f>
        <v>2.31</v>
      </c>
      <c r="E156" t="str">
        <f>RIGHT(B156,1)</f>
        <v>K</v>
      </c>
      <c r="F156">
        <f>IF(E156="B",1000000000,IF(E156="M",1000000,IF(E156="K",1000,1)))</f>
        <v>1000</v>
      </c>
      <c r="G156">
        <f t="shared" si="4"/>
        <v>2.31E-3</v>
      </c>
      <c r="I156" t="str">
        <f>A156</f>
        <v>Sao Tome And Principe</v>
      </c>
      <c r="K156" s="1" t="str">
        <f t="shared" si="5"/>
        <v>'Sao Tome And Principe': 0.00231,</v>
      </c>
    </row>
    <row r="157" spans="1:11" x14ac:dyDescent="0.3">
      <c r="A157" t="s">
        <v>47</v>
      </c>
      <c r="B157" t="s">
        <v>48</v>
      </c>
      <c r="C157">
        <v>2023</v>
      </c>
      <c r="D157">
        <f>_xlfn.NUMBERVALUE(MID(B157,2,LEN(B157)-2))</f>
        <v>131.36000000000001</v>
      </c>
      <c r="E157" t="str">
        <f>RIGHT(B157,1)</f>
        <v>M</v>
      </c>
      <c r="F157">
        <f>IF(E157="B",1000000000,IF(E157="M",1000000,IF(E157="K",1000,1)))</f>
        <v>1000000</v>
      </c>
      <c r="G157">
        <f t="shared" si="4"/>
        <v>131.36000000000001</v>
      </c>
      <c r="I157" t="str">
        <f>A157</f>
        <v>Saudi Arabia</v>
      </c>
      <c r="K157" s="1" t="str">
        <f t="shared" si="5"/>
        <v>'Saudi Arabia': 131.36,</v>
      </c>
    </row>
    <row r="158" spans="1:11" x14ac:dyDescent="0.3">
      <c r="A158" t="s">
        <v>200</v>
      </c>
      <c r="B158" t="s">
        <v>201</v>
      </c>
      <c r="C158">
        <v>2023</v>
      </c>
      <c r="D158">
        <f>_xlfn.NUMBERVALUE(MID(B158,2,LEN(B158)-2))</f>
        <v>3.74</v>
      </c>
      <c r="E158" t="str">
        <f>RIGHT(B158,1)</f>
        <v>M</v>
      </c>
      <c r="F158">
        <f>IF(E158="B",1000000000,IF(E158="M",1000000,IF(E158="K",1000,1)))</f>
        <v>1000000</v>
      </c>
      <c r="G158">
        <f t="shared" si="4"/>
        <v>3.74</v>
      </c>
      <c r="I158" t="str">
        <f>A158</f>
        <v>Senegal</v>
      </c>
      <c r="K158" s="1" t="str">
        <f t="shared" si="5"/>
        <v>'Senegal': 3.74,</v>
      </c>
    </row>
    <row r="159" spans="1:11" x14ac:dyDescent="0.3">
      <c r="A159" t="s">
        <v>188</v>
      </c>
      <c r="B159" t="s">
        <v>189</v>
      </c>
      <c r="C159">
        <v>2023</v>
      </c>
      <c r="D159">
        <f>_xlfn.NUMBERVALUE(MID(B159,2,LEN(B159)-2))</f>
        <v>4.67</v>
      </c>
      <c r="E159" t="str">
        <f>RIGHT(B159,1)</f>
        <v>M</v>
      </c>
      <c r="F159">
        <f>IF(E159="B",1000000000,IF(E159="M",1000000,IF(E159="K",1000,1)))</f>
        <v>1000000</v>
      </c>
      <c r="G159">
        <f t="shared" si="4"/>
        <v>4.67</v>
      </c>
      <c r="I159" t="str">
        <f>A159</f>
        <v>Serbia</v>
      </c>
      <c r="K159" s="1" t="str">
        <f t="shared" si="5"/>
        <v>'Serbia': 4.67,</v>
      </c>
    </row>
    <row r="160" spans="1:11" x14ac:dyDescent="0.3">
      <c r="A160" t="s">
        <v>171</v>
      </c>
      <c r="B160" t="s">
        <v>172</v>
      </c>
      <c r="C160">
        <v>2023</v>
      </c>
      <c r="D160">
        <f>_xlfn.NUMBERVALUE(MID(B160,2,LEN(B160)-2))</f>
        <v>6.7</v>
      </c>
      <c r="E160" t="str">
        <f>RIGHT(B160,1)</f>
        <v>M</v>
      </c>
      <c r="F160">
        <f>IF(E160="B",1000000000,IF(E160="M",1000000,IF(E160="K",1000,1)))</f>
        <v>1000000</v>
      </c>
      <c r="G160">
        <f t="shared" si="4"/>
        <v>6.7</v>
      </c>
      <c r="I160" t="str">
        <f>A160</f>
        <v>Seychelles</v>
      </c>
      <c r="K160" s="1" t="str">
        <f t="shared" si="5"/>
        <v>'Seychelles': 6.7,</v>
      </c>
    </row>
    <row r="161" spans="1:11" x14ac:dyDescent="0.3">
      <c r="A161" t="s">
        <v>119</v>
      </c>
      <c r="B161" t="s">
        <v>120</v>
      </c>
      <c r="C161">
        <v>2023</v>
      </c>
      <c r="D161">
        <f>_xlfn.NUMBERVALUE(MID(B161,2,LEN(B161)-2))</f>
        <v>15.91</v>
      </c>
      <c r="E161" t="str">
        <f>RIGHT(B161,1)</f>
        <v>M</v>
      </c>
      <c r="F161">
        <f>IF(E161="B",1000000000,IF(E161="M",1000000,IF(E161="K",1000,1)))</f>
        <v>1000000</v>
      </c>
      <c r="G161">
        <f t="shared" si="4"/>
        <v>15.91</v>
      </c>
      <c r="I161" t="str">
        <f>A161</f>
        <v>Sierra Leone</v>
      </c>
      <c r="K161" s="1" t="str">
        <f t="shared" si="5"/>
        <v>'Sierra Leone': 15.91,</v>
      </c>
    </row>
    <row r="162" spans="1:11" x14ac:dyDescent="0.3">
      <c r="A162" t="s">
        <v>41</v>
      </c>
      <c r="B162" t="s">
        <v>42</v>
      </c>
      <c r="C162">
        <v>2023</v>
      </c>
      <c r="D162">
        <f>_xlfn.NUMBERVALUE(MID(B162,2,LEN(B162)-2))</f>
        <v>151.49</v>
      </c>
      <c r="E162" t="str">
        <f>RIGHT(B162,1)</f>
        <v>M</v>
      </c>
      <c r="F162">
        <f>IF(E162="B",1000000000,IF(E162="M",1000000,IF(E162="K",1000,1)))</f>
        <v>1000000</v>
      </c>
      <c r="G162">
        <f t="shared" si="4"/>
        <v>151.49</v>
      </c>
      <c r="I162" t="str">
        <f>A162</f>
        <v>Singapore</v>
      </c>
      <c r="K162" s="1" t="str">
        <f t="shared" si="5"/>
        <v>'Singapore': 151.49,</v>
      </c>
    </row>
    <row r="163" spans="1:11" x14ac:dyDescent="0.3">
      <c r="A163" t="s">
        <v>117</v>
      </c>
      <c r="B163" t="s">
        <v>118</v>
      </c>
      <c r="C163">
        <v>2023</v>
      </c>
      <c r="D163">
        <f>_xlfn.NUMBERVALUE(MID(B163,2,LEN(B163)-2))</f>
        <v>17.61</v>
      </c>
      <c r="E163" t="str">
        <f>RIGHT(B163,1)</f>
        <v>M</v>
      </c>
      <c r="F163">
        <f>IF(E163="B",1000000000,IF(E163="M",1000000,IF(E163="K",1000,1)))</f>
        <v>1000000</v>
      </c>
      <c r="G163">
        <f t="shared" si="4"/>
        <v>17.61</v>
      </c>
      <c r="I163" t="str">
        <f>A163</f>
        <v>Slovakia</v>
      </c>
      <c r="K163" s="1" t="str">
        <f t="shared" si="5"/>
        <v>'Slovakia': 17.61,</v>
      </c>
    </row>
    <row r="164" spans="1:11" x14ac:dyDescent="0.3">
      <c r="A164" t="s">
        <v>161</v>
      </c>
      <c r="B164" t="s">
        <v>162</v>
      </c>
      <c r="C164">
        <v>2023</v>
      </c>
      <c r="D164">
        <f>_xlfn.NUMBERVALUE(MID(B164,2,LEN(B164)-2))</f>
        <v>7.76</v>
      </c>
      <c r="E164" t="str">
        <f>RIGHT(B164,1)</f>
        <v>M</v>
      </c>
      <c r="F164">
        <f>IF(E164="B",1000000000,IF(E164="M",1000000,IF(E164="K",1000,1)))</f>
        <v>1000000</v>
      </c>
      <c r="G164">
        <f t="shared" si="4"/>
        <v>7.76</v>
      </c>
      <c r="I164" t="str">
        <f>A164</f>
        <v>Slovenia</v>
      </c>
      <c r="K164" s="1" t="str">
        <f t="shared" si="5"/>
        <v>'Slovenia': 7.76,</v>
      </c>
    </row>
    <row r="165" spans="1:11" x14ac:dyDescent="0.3">
      <c r="A165" t="s">
        <v>304</v>
      </c>
      <c r="B165" t="s">
        <v>305</v>
      </c>
      <c r="C165">
        <v>2023</v>
      </c>
      <c r="D165">
        <f>_xlfn.NUMBERVALUE(MID(B165,2,LEN(B165)-2))</f>
        <v>269.35000000000002</v>
      </c>
      <c r="E165" t="str">
        <f>RIGHT(B165,1)</f>
        <v>K</v>
      </c>
      <c r="F165">
        <f>IF(E165="B",1000000000,IF(E165="M",1000000,IF(E165="K",1000,1)))</f>
        <v>1000</v>
      </c>
      <c r="G165">
        <f t="shared" si="4"/>
        <v>0.26934999999999998</v>
      </c>
      <c r="I165" t="s">
        <v>445</v>
      </c>
      <c r="K165" s="1" t="str">
        <f t="shared" si="5"/>
        <v>'Solomon Is.': 0.26935,</v>
      </c>
    </row>
    <row r="166" spans="1:11" x14ac:dyDescent="0.3">
      <c r="A166" t="s">
        <v>330</v>
      </c>
      <c r="B166" t="s">
        <v>331</v>
      </c>
      <c r="C166">
        <v>2023</v>
      </c>
      <c r="D166">
        <f>_xlfn.NUMBERVALUE(MID(B166,2,LEN(B166)-2))</f>
        <v>96.25</v>
      </c>
      <c r="E166" t="str">
        <f>RIGHT(B166,1)</f>
        <v>K</v>
      </c>
      <c r="F166">
        <f>IF(E166="B",1000000000,IF(E166="M",1000000,IF(E166="K",1000,1)))</f>
        <v>1000</v>
      </c>
      <c r="G166">
        <f t="shared" si="4"/>
        <v>9.6250000000000002E-2</v>
      </c>
      <c r="I166" t="str">
        <f>A166</f>
        <v>Somalia</v>
      </c>
      <c r="K166" s="1" t="str">
        <f t="shared" si="5"/>
        <v>'Somalia': 0.09625,</v>
      </c>
    </row>
    <row r="167" spans="1:11" x14ac:dyDescent="0.3">
      <c r="A167" t="s">
        <v>87</v>
      </c>
      <c r="B167" t="s">
        <v>88</v>
      </c>
      <c r="C167">
        <v>2023</v>
      </c>
      <c r="D167">
        <f>_xlfn.NUMBERVALUE(MID(B167,2,LEN(B167)-2))</f>
        <v>39.299999999999997</v>
      </c>
      <c r="E167" t="str">
        <f>RIGHT(B167,1)</f>
        <v>M</v>
      </c>
      <c r="F167">
        <f>IF(E167="B",1000000000,IF(E167="M",1000000,IF(E167="K",1000,1)))</f>
        <v>1000000</v>
      </c>
      <c r="G167">
        <f t="shared" si="4"/>
        <v>39.299999999999997</v>
      </c>
      <c r="I167" t="str">
        <f>A167</f>
        <v>South Africa</v>
      </c>
      <c r="K167" s="1" t="str">
        <f t="shared" si="5"/>
        <v>'South Africa': 39.3,</v>
      </c>
    </row>
    <row r="168" spans="1:11" x14ac:dyDescent="0.3">
      <c r="A168" t="s">
        <v>61</v>
      </c>
      <c r="B168" t="s">
        <v>62</v>
      </c>
      <c r="C168">
        <v>2023</v>
      </c>
      <c r="D168">
        <f>_xlfn.NUMBERVALUE(MID(B168,2,LEN(B168)-2))</f>
        <v>76.98</v>
      </c>
      <c r="E168" t="str">
        <f>RIGHT(B168,1)</f>
        <v>M</v>
      </c>
      <c r="F168">
        <f>IF(E168="B",1000000000,IF(E168="M",1000000,IF(E168="K",1000,1)))</f>
        <v>1000000</v>
      </c>
      <c r="G168">
        <f t="shared" si="4"/>
        <v>76.98</v>
      </c>
      <c r="I168" t="str">
        <f>A168</f>
        <v>South Korea</v>
      </c>
      <c r="K168" s="1" t="str">
        <f t="shared" si="5"/>
        <v>'South Korea': 76.98,</v>
      </c>
    </row>
    <row r="169" spans="1:11" x14ac:dyDescent="0.3">
      <c r="A169" t="s">
        <v>57</v>
      </c>
      <c r="B169" t="s">
        <v>58</v>
      </c>
      <c r="C169">
        <v>2023</v>
      </c>
      <c r="D169">
        <f>_xlfn.NUMBERVALUE(MID(B169,2,LEN(B169)-2))</f>
        <v>90.49</v>
      </c>
      <c r="E169" t="str">
        <f>RIGHT(B169,1)</f>
        <v>M</v>
      </c>
      <c r="F169">
        <f>IF(E169="B",1000000000,IF(E169="M",1000000,IF(E169="K",1000,1)))</f>
        <v>1000000</v>
      </c>
      <c r="G169">
        <f t="shared" si="4"/>
        <v>90.49</v>
      </c>
      <c r="I169" t="str">
        <f>A169</f>
        <v>Spain</v>
      </c>
      <c r="K169" s="1" t="str">
        <f t="shared" si="5"/>
        <v>'Spain': 90.49,</v>
      </c>
    </row>
    <row r="170" spans="1:11" x14ac:dyDescent="0.3">
      <c r="A170" t="s">
        <v>364</v>
      </c>
      <c r="B170" t="s">
        <v>365</v>
      </c>
      <c r="C170">
        <v>2023</v>
      </c>
      <c r="D170">
        <f>_xlfn.NUMBERVALUE(MID(B170,2,LEN(B170)-2))</f>
        <v>94</v>
      </c>
      <c r="E170" t="str">
        <f>RIGHT(B170,1)</f>
        <v>6</v>
      </c>
      <c r="F170">
        <f>IF(E170="B",1000000000,IF(E170="M",1000000,IF(E170="K",1000,1)))</f>
        <v>1</v>
      </c>
      <c r="G170">
        <f t="shared" si="4"/>
        <v>9.3999999999999994E-5</v>
      </c>
      <c r="I170" t="str">
        <f>A170</f>
        <v>St Kitts and Nevis</v>
      </c>
      <c r="K170" s="1" t="str">
        <f t="shared" si="5"/>
        <v>'St Kitts and Nevis': 0.000094,</v>
      </c>
    </row>
    <row r="171" spans="1:11" x14ac:dyDescent="0.3">
      <c r="A171" t="s">
        <v>390</v>
      </c>
      <c r="B171" t="s">
        <v>391</v>
      </c>
      <c r="C171">
        <v>2017</v>
      </c>
      <c r="D171">
        <f>_xlfn.NUMBERVALUE(MID(B171,2,LEN(B171)-2))</f>
        <v>4.83</v>
      </c>
      <c r="E171" t="str">
        <f>RIGHT(B171,1)</f>
        <v>K</v>
      </c>
      <c r="F171">
        <f>IF(E171="B",1000000000,IF(E171="M",1000000,IF(E171="K",1000,1)))</f>
        <v>1000</v>
      </c>
      <c r="G171">
        <f t="shared" si="4"/>
        <v>4.8300000000000001E-3</v>
      </c>
      <c r="I171" t="str">
        <f>A171</f>
        <v>St Vincent and the Grenadines</v>
      </c>
      <c r="K171" s="1" t="str">
        <f t="shared" si="5"/>
        <v>'St Vincent and the Grenadines': 0.00483,</v>
      </c>
    </row>
    <row r="172" spans="1:11" x14ac:dyDescent="0.3">
      <c r="A172" t="s">
        <v>248</v>
      </c>
      <c r="B172" t="s">
        <v>249</v>
      </c>
      <c r="C172">
        <v>2023</v>
      </c>
      <c r="D172">
        <f>_xlfn.NUMBERVALUE(MID(B172,2,LEN(B172)-2))</f>
        <v>1.61</v>
      </c>
      <c r="E172" t="str">
        <f>RIGHT(B172,1)</f>
        <v>M</v>
      </c>
      <c r="F172">
        <f>IF(E172="B",1000000000,IF(E172="M",1000000,IF(E172="K",1000,1)))</f>
        <v>1000000</v>
      </c>
      <c r="G172">
        <f t="shared" si="4"/>
        <v>1.61</v>
      </c>
      <c r="I172" t="str">
        <f>A172</f>
        <v>Sudan</v>
      </c>
      <c r="K172" s="1" t="str">
        <f t="shared" si="5"/>
        <v>'Sudan': 1.61,</v>
      </c>
    </row>
    <row r="173" spans="1:11" x14ac:dyDescent="0.3">
      <c r="A173" t="s">
        <v>216</v>
      </c>
      <c r="B173" t="s">
        <v>217</v>
      </c>
      <c r="C173">
        <v>2023</v>
      </c>
      <c r="D173">
        <f>_xlfn.NUMBERVALUE(MID(B173,2,LEN(B173)-2))</f>
        <v>2.73</v>
      </c>
      <c r="E173" t="str">
        <f>RIGHT(B173,1)</f>
        <v>M</v>
      </c>
      <c r="F173">
        <f>IF(E173="B",1000000000,IF(E173="M",1000000,IF(E173="K",1000,1)))</f>
        <v>1000000</v>
      </c>
      <c r="G173">
        <f t="shared" si="4"/>
        <v>2.73</v>
      </c>
      <c r="I173" t="str">
        <f>A173</f>
        <v>Suriname</v>
      </c>
      <c r="K173" s="1" t="str">
        <f t="shared" si="5"/>
        <v>'Suriname': 2.73,</v>
      </c>
    </row>
    <row r="174" spans="1:11" x14ac:dyDescent="0.3">
      <c r="A174" t="s">
        <v>232</v>
      </c>
      <c r="B174" t="s">
        <v>233</v>
      </c>
      <c r="C174">
        <v>2023</v>
      </c>
      <c r="D174">
        <f>_xlfn.NUMBERVALUE(MID(B174,2,LEN(B174)-2))</f>
        <v>1.87</v>
      </c>
      <c r="E174" t="str">
        <f>RIGHT(B174,1)</f>
        <v>M</v>
      </c>
      <c r="F174">
        <f>IF(E174="B",1000000000,IF(E174="M",1000000,IF(E174="K",1000,1)))</f>
        <v>1000000</v>
      </c>
      <c r="G174">
        <f t="shared" si="4"/>
        <v>1.87</v>
      </c>
      <c r="I174" t="s">
        <v>436</v>
      </c>
      <c r="K174" s="1" t="str">
        <f t="shared" si="5"/>
        <v>'eSwatini': 1.87,</v>
      </c>
    </row>
    <row r="175" spans="1:11" x14ac:dyDescent="0.3">
      <c r="A175" t="s">
        <v>53</v>
      </c>
      <c r="B175" t="s">
        <v>54</v>
      </c>
      <c r="C175">
        <v>2023</v>
      </c>
      <c r="D175">
        <f>_xlfn.NUMBERVALUE(MID(B175,2,LEN(B175)-2))</f>
        <v>98.15</v>
      </c>
      <c r="E175" t="str">
        <f>RIGHT(B175,1)</f>
        <v>M</v>
      </c>
      <c r="F175">
        <f>IF(E175="B",1000000000,IF(E175="M",1000000,IF(E175="K",1000,1)))</f>
        <v>1000000</v>
      </c>
      <c r="G175">
        <f t="shared" si="4"/>
        <v>98.15</v>
      </c>
      <c r="I175" t="str">
        <f>A175</f>
        <v>Sweden</v>
      </c>
      <c r="K175" s="1" t="str">
        <f t="shared" si="5"/>
        <v>'Sweden': 98.15,</v>
      </c>
    </row>
    <row r="176" spans="1:11" x14ac:dyDescent="0.3">
      <c r="A176" t="s">
        <v>31</v>
      </c>
      <c r="B176" t="s">
        <v>32</v>
      </c>
      <c r="C176">
        <v>2023</v>
      </c>
      <c r="D176">
        <f>_xlfn.NUMBERVALUE(MID(B176,2,LEN(B176)-2))</f>
        <v>187.99</v>
      </c>
      <c r="E176" t="str">
        <f>RIGHT(B176,1)</f>
        <v>M</v>
      </c>
      <c r="F176">
        <f>IF(E176="B",1000000000,IF(E176="M",1000000,IF(E176="K",1000,1)))</f>
        <v>1000000</v>
      </c>
      <c r="G176">
        <f t="shared" si="4"/>
        <v>187.99</v>
      </c>
      <c r="I176" t="str">
        <f>A176</f>
        <v>Switzerland</v>
      </c>
      <c r="K176" s="1" t="str">
        <f t="shared" si="5"/>
        <v>'Switzerland': 187.99,</v>
      </c>
    </row>
    <row r="177" spans="1:11" x14ac:dyDescent="0.3">
      <c r="A177" t="s">
        <v>83</v>
      </c>
      <c r="B177" t="s">
        <v>84</v>
      </c>
      <c r="C177">
        <v>2023</v>
      </c>
      <c r="D177">
        <f>_xlfn.NUMBERVALUE(MID(B177,2,LEN(B177)-2))</f>
        <v>43.36</v>
      </c>
      <c r="E177" t="str">
        <f>RIGHT(B177,1)</f>
        <v>M</v>
      </c>
      <c r="F177">
        <f>IF(E177="B",1000000000,IF(E177="M",1000000,IF(E177="K",1000,1)))</f>
        <v>1000000</v>
      </c>
      <c r="G177">
        <f t="shared" si="4"/>
        <v>43.36</v>
      </c>
      <c r="I177" t="str">
        <f>A177</f>
        <v>Syria</v>
      </c>
      <c r="K177" s="1" t="str">
        <f t="shared" si="5"/>
        <v>'Syria': 43.36,</v>
      </c>
    </row>
    <row r="178" spans="1:11" x14ac:dyDescent="0.3">
      <c r="A178" t="s">
        <v>268</v>
      </c>
      <c r="B178" t="s">
        <v>269</v>
      </c>
      <c r="C178">
        <v>2023</v>
      </c>
      <c r="D178">
        <f>_xlfn.NUMBERVALUE(MID(B178,2,LEN(B178)-2))</f>
        <v>995.35</v>
      </c>
      <c r="E178" t="str">
        <f>RIGHT(B178,1)</f>
        <v>K</v>
      </c>
      <c r="F178">
        <f>IF(E178="B",1000000000,IF(E178="M",1000000,IF(E178="K",1000,1)))</f>
        <v>1000</v>
      </c>
      <c r="G178">
        <f t="shared" si="4"/>
        <v>0.99534999999999996</v>
      </c>
      <c r="I178" t="str">
        <f>A178</f>
        <v>Tajikistan</v>
      </c>
      <c r="K178" s="1" t="str">
        <f t="shared" si="5"/>
        <v>'Tajikistan': 0.99535,</v>
      </c>
    </row>
    <row r="179" spans="1:11" x14ac:dyDescent="0.3">
      <c r="A179" t="s">
        <v>133</v>
      </c>
      <c r="B179" t="s">
        <v>134</v>
      </c>
      <c r="C179">
        <v>2023</v>
      </c>
      <c r="D179">
        <f>_xlfn.NUMBERVALUE(MID(B179,2,LEN(B179)-2))</f>
        <v>11.34</v>
      </c>
      <c r="E179" t="str">
        <f>RIGHT(B179,1)</f>
        <v>M</v>
      </c>
      <c r="F179">
        <f>IF(E179="B",1000000000,IF(E179="M",1000000,IF(E179="K",1000,1)))</f>
        <v>1000000</v>
      </c>
      <c r="G179">
        <f t="shared" si="4"/>
        <v>11.34</v>
      </c>
      <c r="I179" t="str">
        <f>A179</f>
        <v>Tanzania</v>
      </c>
      <c r="K179" s="1" t="str">
        <f t="shared" si="5"/>
        <v>'Tanzania': 11.34,</v>
      </c>
    </row>
    <row r="180" spans="1:11" x14ac:dyDescent="0.3">
      <c r="A180" t="s">
        <v>73</v>
      </c>
      <c r="B180" t="s">
        <v>74</v>
      </c>
      <c r="C180">
        <v>2023</v>
      </c>
      <c r="D180">
        <f>_xlfn.NUMBERVALUE(MID(B180,2,LEN(B180)-2))</f>
        <v>50.15</v>
      </c>
      <c r="E180" t="str">
        <f>RIGHT(B180,1)</f>
        <v>M</v>
      </c>
      <c r="F180">
        <f>IF(E180="B",1000000000,IF(E180="M",1000000,IF(E180="K",1000,1)))</f>
        <v>1000000</v>
      </c>
      <c r="G180">
        <f t="shared" si="4"/>
        <v>50.15</v>
      </c>
      <c r="I180" t="str">
        <f>A180</f>
        <v>Thailand</v>
      </c>
      <c r="K180" s="1" t="str">
        <f t="shared" si="5"/>
        <v>'Thailand': 50.15,</v>
      </c>
    </row>
    <row r="181" spans="1:11" x14ac:dyDescent="0.3">
      <c r="A181" t="s">
        <v>246</v>
      </c>
      <c r="B181" t="s">
        <v>247</v>
      </c>
      <c r="C181">
        <v>2023</v>
      </c>
      <c r="D181">
        <f>_xlfn.NUMBERVALUE(MID(B181,2,LEN(B181)-2))</f>
        <v>1.63</v>
      </c>
      <c r="E181" t="str">
        <f>RIGHT(B181,1)</f>
        <v>M</v>
      </c>
      <c r="F181">
        <f>IF(E181="B",1000000000,IF(E181="M",1000000,IF(E181="K",1000,1)))</f>
        <v>1000000</v>
      </c>
      <c r="G181">
        <f t="shared" si="4"/>
        <v>1.63</v>
      </c>
      <c r="I181" t="str">
        <f>A181</f>
        <v>Togo</v>
      </c>
      <c r="K181" s="1" t="str">
        <f t="shared" si="5"/>
        <v>'Togo': 1.63,</v>
      </c>
    </row>
    <row r="182" spans="1:11" x14ac:dyDescent="0.3">
      <c r="A182" t="s">
        <v>348</v>
      </c>
      <c r="B182" t="s">
        <v>349</v>
      </c>
      <c r="C182">
        <v>2023</v>
      </c>
      <c r="D182">
        <f>_xlfn.NUMBERVALUE(MID(B182,2,LEN(B182)-2))</f>
        <v>21.33</v>
      </c>
      <c r="E182" t="str">
        <f>RIGHT(B182,1)</f>
        <v>K</v>
      </c>
      <c r="F182">
        <f>IF(E182="B",1000000000,IF(E182="M",1000000,IF(E182="K",1000,1)))</f>
        <v>1000</v>
      </c>
      <c r="G182">
        <f t="shared" si="4"/>
        <v>2.1329999999999998E-2</v>
      </c>
      <c r="I182" t="str">
        <f>A182</f>
        <v>Tonga</v>
      </c>
      <c r="K182" s="1" t="str">
        <f t="shared" si="5"/>
        <v>'Tonga': 0.02133,</v>
      </c>
    </row>
    <row r="183" spans="1:11" x14ac:dyDescent="0.3">
      <c r="A183" t="s">
        <v>236</v>
      </c>
      <c r="B183" t="s">
        <v>237</v>
      </c>
      <c r="C183">
        <v>2023</v>
      </c>
      <c r="D183">
        <f>_xlfn.NUMBERVALUE(MID(B183,2,LEN(B183)-2))</f>
        <v>1.85</v>
      </c>
      <c r="E183" t="str">
        <f>RIGHT(B183,1)</f>
        <v>M</v>
      </c>
      <c r="F183">
        <f>IF(E183="B",1000000000,IF(E183="M",1000000,IF(E183="K",1000,1)))</f>
        <v>1000000</v>
      </c>
      <c r="G183">
        <f t="shared" si="4"/>
        <v>1.85</v>
      </c>
      <c r="I183" t="s">
        <v>450</v>
      </c>
      <c r="K183" s="1" t="str">
        <f t="shared" si="5"/>
        <v>'Trinidad and Tobago': 1.85,</v>
      </c>
    </row>
    <row r="184" spans="1:11" x14ac:dyDescent="0.3">
      <c r="A184" t="s">
        <v>186</v>
      </c>
      <c r="B184" t="s">
        <v>187</v>
      </c>
      <c r="C184">
        <v>2023</v>
      </c>
      <c r="D184">
        <f>_xlfn.NUMBERVALUE(MID(B184,2,LEN(B184)-2))</f>
        <v>5.13</v>
      </c>
      <c r="E184" t="str">
        <f>RIGHT(B184,1)</f>
        <v>M</v>
      </c>
      <c r="F184">
        <f>IF(E184="B",1000000000,IF(E184="M",1000000,IF(E184="K",1000,1)))</f>
        <v>1000000</v>
      </c>
      <c r="G184">
        <f t="shared" si="4"/>
        <v>5.13</v>
      </c>
      <c r="I184" t="str">
        <f>A184</f>
        <v>Tunisia</v>
      </c>
      <c r="K184" s="1" t="str">
        <f t="shared" si="5"/>
        <v>'Tunisia': 5.13,</v>
      </c>
    </row>
    <row r="185" spans="1:11" x14ac:dyDescent="0.3">
      <c r="A185" t="s">
        <v>27</v>
      </c>
      <c r="B185" t="s">
        <v>28</v>
      </c>
      <c r="C185">
        <v>2023</v>
      </c>
      <c r="D185">
        <f>_xlfn.NUMBERVALUE(MID(B185,2,LEN(B185)-2))</f>
        <v>197.63</v>
      </c>
      <c r="E185" t="str">
        <f>RIGHT(B185,1)</f>
        <v>M</v>
      </c>
      <c r="F185">
        <f>IF(E185="B",1000000000,IF(E185="M",1000000,IF(E185="K",1000,1)))</f>
        <v>1000000</v>
      </c>
      <c r="G185">
        <f t="shared" si="4"/>
        <v>197.63</v>
      </c>
      <c r="I185" t="str">
        <f>A185</f>
        <v>Turkey</v>
      </c>
      <c r="K185" s="1" t="str">
        <f t="shared" si="5"/>
        <v>'Turkey': 197.63,</v>
      </c>
    </row>
    <row r="186" spans="1:11" x14ac:dyDescent="0.3">
      <c r="A186" t="s">
        <v>212</v>
      </c>
      <c r="B186" t="s">
        <v>213</v>
      </c>
      <c r="C186">
        <v>2023</v>
      </c>
      <c r="D186">
        <f>_xlfn.NUMBERVALUE(MID(B186,2,LEN(B186)-2))</f>
        <v>3.04</v>
      </c>
      <c r="E186" t="str">
        <f>RIGHT(B186,1)</f>
        <v>M</v>
      </c>
      <c r="F186">
        <f>IF(E186="B",1000000000,IF(E186="M",1000000,IF(E186="K",1000,1)))</f>
        <v>1000000</v>
      </c>
      <c r="G186">
        <f t="shared" si="4"/>
        <v>3.04</v>
      </c>
      <c r="I186" t="str">
        <f>A186</f>
        <v>Turkmenistan</v>
      </c>
      <c r="K186" s="1" t="str">
        <f t="shared" si="5"/>
        <v>'Turkmenistan': 3.04,</v>
      </c>
    </row>
    <row r="187" spans="1:11" x14ac:dyDescent="0.3">
      <c r="A187" t="s">
        <v>155</v>
      </c>
      <c r="B187" t="s">
        <v>156</v>
      </c>
      <c r="C187">
        <v>2023</v>
      </c>
      <c r="D187">
        <f>_xlfn.NUMBERVALUE(MID(B187,2,LEN(B187)-2))</f>
        <v>8.84</v>
      </c>
      <c r="E187" t="str">
        <f>RIGHT(B187,1)</f>
        <v>M</v>
      </c>
      <c r="F187">
        <f>IF(E187="B",1000000000,IF(E187="M",1000000,IF(E187="K",1000,1)))</f>
        <v>1000000</v>
      </c>
      <c r="G187">
        <f t="shared" si="4"/>
        <v>8.84</v>
      </c>
      <c r="I187" t="str">
        <f>A187</f>
        <v>Uganda</v>
      </c>
      <c r="K187" s="1" t="str">
        <f t="shared" si="5"/>
        <v>'Uganda': 8.84,</v>
      </c>
    </row>
    <row r="188" spans="1:11" x14ac:dyDescent="0.3">
      <c r="A188" t="s">
        <v>123</v>
      </c>
      <c r="B188" t="s">
        <v>124</v>
      </c>
      <c r="C188">
        <v>2023</v>
      </c>
      <c r="D188">
        <f>_xlfn.NUMBERVALUE(MID(B188,2,LEN(B188)-2))</f>
        <v>14.66</v>
      </c>
      <c r="E188" t="str">
        <f>RIGHT(B188,1)</f>
        <v>M</v>
      </c>
      <c r="F188">
        <f>IF(E188="B",1000000000,IF(E188="M",1000000,IF(E188="K",1000,1)))</f>
        <v>1000000</v>
      </c>
      <c r="G188">
        <f t="shared" si="4"/>
        <v>14.66</v>
      </c>
      <c r="I188" t="str">
        <f>A188</f>
        <v>Ukraine</v>
      </c>
      <c r="K188" s="1" t="str">
        <f t="shared" si="5"/>
        <v>'Ukraine': 14.66,</v>
      </c>
    </row>
    <row r="189" spans="1:11" x14ac:dyDescent="0.3">
      <c r="A189" t="s">
        <v>13</v>
      </c>
      <c r="B189" t="s">
        <v>14</v>
      </c>
      <c r="C189">
        <v>2023</v>
      </c>
      <c r="D189">
        <f>_xlfn.NUMBERVALUE(MID(B189,2,LEN(B189)-2))</f>
        <v>390.13</v>
      </c>
      <c r="E189" t="str">
        <f>RIGHT(B189,1)</f>
        <v>M</v>
      </c>
      <c r="F189">
        <f>IF(E189="B",1000000000,IF(E189="M",1000000,IF(E189="K",1000,1)))</f>
        <v>1000000</v>
      </c>
      <c r="G189">
        <f t="shared" si="4"/>
        <v>390.13</v>
      </c>
      <c r="I189" t="str">
        <f>A189</f>
        <v>United Arab Emirates</v>
      </c>
      <c r="K189" s="1" t="str">
        <f t="shared" si="5"/>
        <v>'United Arab Emirates': 390.13,</v>
      </c>
    </row>
    <row r="190" spans="1:11" x14ac:dyDescent="0.3">
      <c r="A190" t="s">
        <v>5</v>
      </c>
      <c r="B190" t="s">
        <v>6</v>
      </c>
      <c r="C190">
        <v>2023</v>
      </c>
      <c r="D190">
        <f>_xlfn.NUMBERVALUE(MID(B190,2,LEN(B190)-2))</f>
        <v>861.11</v>
      </c>
      <c r="E190" t="str">
        <f>RIGHT(B190,1)</f>
        <v>M</v>
      </c>
      <c r="F190">
        <f>IF(E190="B",1000000000,IF(E190="M",1000000,IF(E190="K",1000,1)))</f>
        <v>1000000</v>
      </c>
      <c r="G190">
        <f t="shared" si="4"/>
        <v>861.11</v>
      </c>
      <c r="I190" t="str">
        <f>A190</f>
        <v>United Kingdom</v>
      </c>
      <c r="K190" s="1" t="str">
        <f t="shared" si="5"/>
        <v>'United Kingdom': 861.11,</v>
      </c>
    </row>
    <row r="191" spans="1:11" x14ac:dyDescent="0.3">
      <c r="A191" t="s">
        <v>3</v>
      </c>
      <c r="B191" t="s">
        <v>4</v>
      </c>
      <c r="C191">
        <v>2023</v>
      </c>
      <c r="D191">
        <f>_xlfn.NUMBERVALUE(MID(B191,2,LEN(B191)-2))</f>
        <v>2.79</v>
      </c>
      <c r="E191" t="str">
        <f>RIGHT(B191,1)</f>
        <v>B</v>
      </c>
      <c r="F191">
        <f>IF(E191="B",1000000000,IF(E191="M",1000000,IF(E191="K",1000,1)))</f>
        <v>1000000000</v>
      </c>
      <c r="G191">
        <f t="shared" si="4"/>
        <v>2790</v>
      </c>
      <c r="I191" t="s">
        <v>404</v>
      </c>
      <c r="K191" s="1" t="str">
        <f t="shared" si="5"/>
        <v>'United States of America': 2790,</v>
      </c>
    </row>
    <row r="192" spans="1:11" x14ac:dyDescent="0.3">
      <c r="A192" t="s">
        <v>228</v>
      </c>
      <c r="B192" t="s">
        <v>229</v>
      </c>
      <c r="C192">
        <v>2023</v>
      </c>
      <c r="D192">
        <f>_xlfn.NUMBERVALUE(MID(B192,2,LEN(B192)-2))</f>
        <v>2.04</v>
      </c>
      <c r="E192" t="str">
        <f>RIGHT(B192,1)</f>
        <v>M</v>
      </c>
      <c r="F192">
        <f>IF(E192="B",1000000000,IF(E192="M",1000000,IF(E192="K",1000,1)))</f>
        <v>1000000</v>
      </c>
      <c r="G192">
        <f t="shared" si="4"/>
        <v>2.04</v>
      </c>
      <c r="I192" t="str">
        <f>A192</f>
        <v>Uruguay</v>
      </c>
      <c r="K192" s="1" t="str">
        <f t="shared" si="5"/>
        <v>'Uruguay': 2.04,</v>
      </c>
    </row>
    <row r="193" spans="1:11" x14ac:dyDescent="0.3">
      <c r="A193" t="s">
        <v>173</v>
      </c>
      <c r="B193" t="s">
        <v>174</v>
      </c>
      <c r="C193">
        <v>2023</v>
      </c>
      <c r="D193">
        <f>_xlfn.NUMBERVALUE(MID(B193,2,LEN(B193)-2))</f>
        <v>6.23</v>
      </c>
      <c r="E193" t="str">
        <f>RIGHT(B193,1)</f>
        <v>M</v>
      </c>
      <c r="F193">
        <f>IF(E193="B",1000000000,IF(E193="M",1000000,IF(E193="K",1000,1)))</f>
        <v>1000000</v>
      </c>
      <c r="G193">
        <f t="shared" si="4"/>
        <v>6.23</v>
      </c>
      <c r="I193" t="str">
        <f>A193</f>
        <v>Uzbekistan</v>
      </c>
      <c r="K193" s="1" t="str">
        <f t="shared" si="5"/>
        <v>'Uzbekistan': 6.23,</v>
      </c>
    </row>
    <row r="194" spans="1:11" x14ac:dyDescent="0.3">
      <c r="A194" t="s">
        <v>324</v>
      </c>
      <c r="B194" t="s">
        <v>325</v>
      </c>
      <c r="C194">
        <v>2023</v>
      </c>
      <c r="D194">
        <f>_xlfn.NUMBERVALUE(MID(B194,2,LEN(B194)-2))</f>
        <v>116.67</v>
      </c>
      <c r="E194" t="str">
        <f>RIGHT(B194,1)</f>
        <v>K</v>
      </c>
      <c r="F194">
        <f>IF(E194="B",1000000000,IF(E194="M",1000000,IF(E194="K",1000,1)))</f>
        <v>1000</v>
      </c>
      <c r="G194">
        <f t="shared" si="4"/>
        <v>0.11667</v>
      </c>
      <c r="I194" t="str">
        <f>A194</f>
        <v>Vanuatu</v>
      </c>
      <c r="K194" s="1" t="str">
        <f t="shared" si="5"/>
        <v>'Vanuatu': 0.11667,</v>
      </c>
    </row>
    <row r="195" spans="1:11" x14ac:dyDescent="0.3">
      <c r="A195" t="s">
        <v>282</v>
      </c>
      <c r="B195" t="s">
        <v>283</v>
      </c>
      <c r="C195">
        <v>2023</v>
      </c>
      <c r="D195">
        <f>_xlfn.NUMBERVALUE(MID(B195,2,LEN(B195)-2))</f>
        <v>742.92</v>
      </c>
      <c r="E195" t="str">
        <f>RIGHT(B195,1)</f>
        <v>K</v>
      </c>
      <c r="F195">
        <f>IF(E195="B",1000000000,IF(E195="M",1000000,IF(E195="K",1000,1)))</f>
        <v>1000</v>
      </c>
      <c r="G195">
        <f t="shared" ref="G195:G199" si="6">F195*D195/1000000</f>
        <v>0.74292000000000002</v>
      </c>
      <c r="I195" t="str">
        <f>A195</f>
        <v>Venezuela</v>
      </c>
      <c r="K195" s="1" t="str">
        <f t="shared" ref="K195:K199" si="7">"'"&amp;I195&amp;"': "&amp;G195&amp;","</f>
        <v>'Venezuela': 0.74292,</v>
      </c>
    </row>
    <row r="196" spans="1:11" x14ac:dyDescent="0.3">
      <c r="A196" t="s">
        <v>89</v>
      </c>
      <c r="B196" t="s">
        <v>90</v>
      </c>
      <c r="C196">
        <v>2023</v>
      </c>
      <c r="D196">
        <f>_xlfn.NUMBERVALUE(MID(B196,2,LEN(B196)-2))</f>
        <v>38.6</v>
      </c>
      <c r="E196" t="str">
        <f>RIGHT(B196,1)</f>
        <v>M</v>
      </c>
      <c r="F196">
        <f>IF(E196="B",1000000000,IF(E196="M",1000000,IF(E196="K",1000,1)))</f>
        <v>1000000</v>
      </c>
      <c r="G196">
        <f t="shared" si="6"/>
        <v>38.6</v>
      </c>
      <c r="I196" t="str">
        <f>A196</f>
        <v>Vietnam</v>
      </c>
      <c r="K196" s="1" t="str">
        <f t="shared" si="7"/>
        <v>'Vietnam': 38.6,</v>
      </c>
    </row>
    <row r="197" spans="1:11" x14ac:dyDescent="0.3">
      <c r="A197" t="s">
        <v>222</v>
      </c>
      <c r="B197" t="s">
        <v>223</v>
      </c>
      <c r="C197">
        <v>2023</v>
      </c>
      <c r="D197">
        <f>_xlfn.NUMBERVALUE(MID(B197,2,LEN(B197)-2))</f>
        <v>2.36</v>
      </c>
      <c r="E197" t="str">
        <f>RIGHT(B197,1)</f>
        <v>M</v>
      </c>
      <c r="F197">
        <f>IF(E197="B",1000000000,IF(E197="M",1000000,IF(E197="K",1000,1)))</f>
        <v>1000000</v>
      </c>
      <c r="G197">
        <f t="shared" si="6"/>
        <v>2.36</v>
      </c>
      <c r="I197" t="str">
        <f>A197</f>
        <v>Yemen</v>
      </c>
      <c r="K197" s="1" t="str">
        <f t="shared" si="7"/>
        <v>'Yemen': 2.36,</v>
      </c>
    </row>
    <row r="198" spans="1:11" x14ac:dyDescent="0.3">
      <c r="A198" t="s">
        <v>276</v>
      </c>
      <c r="B198" t="s">
        <v>277</v>
      </c>
      <c r="C198">
        <v>2023</v>
      </c>
      <c r="D198">
        <f>_xlfn.NUMBERVALUE(MID(B198,2,LEN(B198)-2))</f>
        <v>872.82</v>
      </c>
      <c r="E198" t="str">
        <f>RIGHT(B198,1)</f>
        <v>K</v>
      </c>
      <c r="F198">
        <f>IF(E198="B",1000000000,IF(E198="M",1000000,IF(E198="K",1000,1)))</f>
        <v>1000</v>
      </c>
      <c r="G198">
        <f t="shared" si="6"/>
        <v>0.87282000000000004</v>
      </c>
      <c r="I198" t="str">
        <f>A198</f>
        <v>Zambia</v>
      </c>
      <c r="K198" s="1" t="str">
        <f t="shared" si="7"/>
        <v>'Zambia': 0.87282,</v>
      </c>
    </row>
    <row r="199" spans="1:11" x14ac:dyDescent="0.3">
      <c r="A199" t="s">
        <v>334</v>
      </c>
      <c r="B199" t="s">
        <v>335</v>
      </c>
      <c r="C199">
        <v>2023</v>
      </c>
      <c r="D199">
        <f>_xlfn.NUMBERVALUE(MID(B199,2,LEN(B199)-2))</f>
        <v>82.83</v>
      </c>
      <c r="E199" t="str">
        <f>RIGHT(B199,1)</f>
        <v>K</v>
      </c>
      <c r="F199">
        <f>IF(E199="B",1000000000,IF(E199="M",1000000,IF(E199="K",1000,1)))</f>
        <v>1000</v>
      </c>
      <c r="G199">
        <f t="shared" si="6"/>
        <v>8.2830000000000001E-2</v>
      </c>
      <c r="I199" t="str">
        <f>A199</f>
        <v>Zimbabwe</v>
      </c>
      <c r="K199" s="1" t="str">
        <f t="shared" si="7"/>
        <v>'Zimbabwe': 0.08283,</v>
      </c>
    </row>
  </sheetData>
  <sortState xmlns:xlrd2="http://schemas.microsoft.com/office/spreadsheetml/2017/richdata2" ref="A2:K199">
    <sortCondition ref="A2:A199"/>
  </sortState>
  <conditionalFormatting sqref="G1:G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271F-2E09-448A-937D-C8BD4733CBA4}">
  <dimension ref="A1:T196"/>
  <sheetViews>
    <sheetView tabSelected="1" topLeftCell="A161" workbookViewId="0">
      <selection activeCell="K2" sqref="K2:K196"/>
    </sheetView>
  </sheetViews>
  <sheetFormatPr defaultRowHeight="14.4" x14ac:dyDescent="0.3"/>
  <cols>
    <col min="1" max="1" width="31.6640625" customWidth="1"/>
    <col min="9" max="9" width="28.77734375" customWidth="1"/>
  </cols>
  <sheetData>
    <row r="1" spans="1:17" s="2" customFormat="1" x14ac:dyDescent="0.3">
      <c r="A1" s="2" t="s">
        <v>452</v>
      </c>
      <c r="B1" s="2" t="s">
        <v>1</v>
      </c>
      <c r="C1" s="2" t="s">
        <v>2</v>
      </c>
      <c r="D1" s="2" t="s">
        <v>398</v>
      </c>
      <c r="E1" s="2" t="s">
        <v>399</v>
      </c>
      <c r="F1" s="2" t="s">
        <v>401</v>
      </c>
      <c r="G1" s="2" t="s">
        <v>400</v>
      </c>
      <c r="I1" s="2" t="s">
        <v>403</v>
      </c>
      <c r="K1" s="3" t="s">
        <v>402</v>
      </c>
    </row>
    <row r="2" spans="1:17" x14ac:dyDescent="0.3">
      <c r="A2" t="s">
        <v>266</v>
      </c>
      <c r="B2" t="s">
        <v>555</v>
      </c>
      <c r="C2">
        <v>2023</v>
      </c>
      <c r="D2">
        <f>_xlfn.NUMBERVALUE(MID(B2,2,LEN(B2)-2))</f>
        <v>123.5</v>
      </c>
      <c r="E2" t="str">
        <f>RIGHT(B2,1)</f>
        <v>K</v>
      </c>
      <c r="F2">
        <f>IF(E2="B",1000000000,IF(E2="M",1000000,IF(E2="K",1000,1)))</f>
        <v>1000</v>
      </c>
      <c r="G2">
        <f>F2*D2/1000000</f>
        <v>0.1235</v>
      </c>
      <c r="I2" t="str">
        <f>A2</f>
        <v>Afghanistan</v>
      </c>
      <c r="K2" s="1" t="str">
        <f>"'"&amp;I2&amp;"': "&amp;G2&amp;","</f>
        <v>'Afghanistan': 0.1235,</v>
      </c>
      <c r="Q2" t="s">
        <v>640</v>
      </c>
    </row>
    <row r="3" spans="1:17" x14ac:dyDescent="0.3">
      <c r="A3" t="s">
        <v>184</v>
      </c>
      <c r="B3" t="s">
        <v>543</v>
      </c>
      <c r="C3">
        <v>2023</v>
      </c>
      <c r="D3">
        <f>_xlfn.NUMBERVALUE(MID(B3,2,LEN(B3)-2))</f>
        <v>349.96</v>
      </c>
      <c r="E3" t="str">
        <f>RIGHT(B3,1)</f>
        <v>K</v>
      </c>
      <c r="F3">
        <f>IF(E3="B",1000000000,IF(E3="M",1000000,IF(E3="K",1000,1)))</f>
        <v>1000</v>
      </c>
      <c r="G3">
        <f>F3*D3/1000000</f>
        <v>0.34995999999999999</v>
      </c>
      <c r="I3" t="str">
        <f>A3</f>
        <v>Albania</v>
      </c>
      <c r="K3" s="1" t="str">
        <f t="shared" ref="K3:K66" si="0">"'"&amp;I3&amp;"': "&amp;G3&amp;","</f>
        <v>'Albania': 0.34996,</v>
      </c>
    </row>
    <row r="4" spans="1:17" x14ac:dyDescent="0.3">
      <c r="A4" t="s">
        <v>242</v>
      </c>
      <c r="B4" t="s">
        <v>514</v>
      </c>
      <c r="C4">
        <v>2023</v>
      </c>
      <c r="D4">
        <f>_xlfn.NUMBERVALUE(MID(B4,2,LEN(B4)-2))</f>
        <v>4.51</v>
      </c>
      <c r="E4" t="str">
        <f>RIGHT(B4,1)</f>
        <v>M</v>
      </c>
      <c r="F4">
        <f>IF(E4="B",1000000000,IF(E4="M",1000000,IF(E4="K",1000,1)))</f>
        <v>1000000</v>
      </c>
      <c r="G4">
        <f>F4*D4/1000000</f>
        <v>4.51</v>
      </c>
      <c r="I4" t="str">
        <f>A4</f>
        <v>Algeria</v>
      </c>
      <c r="K4" s="1" t="str">
        <f t="shared" si="0"/>
        <v>'Algeria': 4.51,</v>
      </c>
    </row>
    <row r="5" spans="1:17" x14ac:dyDescent="0.3">
      <c r="A5" t="s">
        <v>370</v>
      </c>
      <c r="B5" t="s">
        <v>619</v>
      </c>
      <c r="C5">
        <v>2022</v>
      </c>
      <c r="D5">
        <f>_xlfn.NUMBERVALUE(MID(B5,2,LEN(B5)-2))</f>
        <v>19.350000000000001</v>
      </c>
      <c r="E5" t="str">
        <f>RIGHT(B5,1)</f>
        <v>K</v>
      </c>
      <c r="F5">
        <f>IF(E5="B",1000000000,IF(E5="M",1000000,IF(E5="K",1000,1)))</f>
        <v>1000</v>
      </c>
      <c r="G5">
        <f>F5*D5/1000000</f>
        <v>1.9349999999999999E-2</v>
      </c>
      <c r="I5" t="str">
        <f>A5</f>
        <v>American Samoa</v>
      </c>
      <c r="K5" s="1" t="str">
        <f t="shared" si="0"/>
        <v>'American Samoa': 0.01935,</v>
      </c>
    </row>
    <row r="6" spans="1:17" x14ac:dyDescent="0.3">
      <c r="A6" t="s">
        <v>382</v>
      </c>
      <c r="B6" t="s">
        <v>574</v>
      </c>
      <c r="C6">
        <v>2023</v>
      </c>
      <c r="D6">
        <f>_xlfn.NUMBERVALUE(MID(B6,2,LEN(B6)-2))</f>
        <v>15.49</v>
      </c>
      <c r="E6" t="str">
        <f>RIGHT(B6,1)</f>
        <v>K</v>
      </c>
      <c r="F6">
        <f>IF(E6="B",1000000000,IF(E6="M",1000000,IF(E6="K",1000,1)))</f>
        <v>1000</v>
      </c>
      <c r="G6">
        <f>F6*D6/1000000</f>
        <v>1.549E-2</v>
      </c>
      <c r="I6" t="str">
        <f>A6</f>
        <v>Andorra</v>
      </c>
      <c r="K6" s="1" t="str">
        <f t="shared" si="0"/>
        <v>'Andorra': 0.01549,</v>
      </c>
    </row>
    <row r="7" spans="1:17" x14ac:dyDescent="0.3">
      <c r="A7" t="s">
        <v>226</v>
      </c>
      <c r="B7" t="s">
        <v>567</v>
      </c>
      <c r="C7">
        <v>2023</v>
      </c>
      <c r="D7">
        <f>_xlfn.NUMBERVALUE(MID(B7,2,LEN(B7)-2))</f>
        <v>49.55</v>
      </c>
      <c r="E7" t="str">
        <f>RIGHT(B7,1)</f>
        <v>K</v>
      </c>
      <c r="F7">
        <f>IF(E7="B",1000000000,IF(E7="M",1000000,IF(E7="K",1000,1)))</f>
        <v>1000</v>
      </c>
      <c r="G7">
        <f>F7*D7/1000000</f>
        <v>4.9549999999999997E-2</v>
      </c>
      <c r="I7" t="str">
        <f>A7</f>
        <v>Angola</v>
      </c>
      <c r="K7" s="1" t="str">
        <f t="shared" si="0"/>
        <v>'Angola': 0.04955,</v>
      </c>
    </row>
    <row r="8" spans="1:17" x14ac:dyDescent="0.3">
      <c r="A8" t="s">
        <v>294</v>
      </c>
      <c r="B8" t="s">
        <v>621</v>
      </c>
      <c r="C8">
        <v>2022</v>
      </c>
      <c r="D8">
        <f>_xlfn.NUMBERVALUE(MID(B8,2,LEN(B8)-2))</f>
        <v>36</v>
      </c>
      <c r="E8" t="str">
        <f>RIGHT(B8,1)</f>
        <v>6</v>
      </c>
      <c r="F8">
        <f>IF(E8="B",1000000000,IF(E8="M",1000000,IF(E8="K",1000,1)))</f>
        <v>1</v>
      </c>
      <c r="G8">
        <f>F8*D8/1000000</f>
        <v>3.6000000000000001E-5</v>
      </c>
      <c r="I8" t="str">
        <f>A8</f>
        <v>Antigua and Barbuda</v>
      </c>
      <c r="K8" s="1" t="str">
        <f t="shared" si="0"/>
        <v>'Antigua and Barbuda': 0.000036,</v>
      </c>
    </row>
    <row r="9" spans="1:17" x14ac:dyDescent="0.3">
      <c r="A9" t="s">
        <v>157</v>
      </c>
      <c r="B9" t="s">
        <v>513</v>
      </c>
      <c r="C9">
        <v>2023</v>
      </c>
      <c r="D9">
        <f>_xlfn.NUMBERVALUE(MID(B9,2,LEN(B9)-2))</f>
        <v>5.58</v>
      </c>
      <c r="E9" t="str">
        <f>RIGHT(B9,1)</f>
        <v>M</v>
      </c>
      <c r="F9">
        <f>IF(E9="B",1000000000,IF(E9="M",1000000,IF(E9="K",1000,1)))</f>
        <v>1000000</v>
      </c>
      <c r="G9">
        <f>F9*D9/1000000</f>
        <v>5.58</v>
      </c>
      <c r="I9" t="str">
        <f>A9</f>
        <v>Argentina</v>
      </c>
      <c r="K9" s="1" t="str">
        <f t="shared" si="0"/>
        <v>'Argentina': 5.58,</v>
      </c>
    </row>
    <row r="10" spans="1:17" x14ac:dyDescent="0.3">
      <c r="A10" t="s">
        <v>250</v>
      </c>
      <c r="B10" t="s">
        <v>590</v>
      </c>
      <c r="C10">
        <v>2023</v>
      </c>
      <c r="D10">
        <f>_xlfn.NUMBERVALUE(MID(B10,2,LEN(B10)-2))</f>
        <v>2.94</v>
      </c>
      <c r="E10" t="str">
        <f>RIGHT(B10,1)</f>
        <v>K</v>
      </c>
      <c r="F10">
        <f>IF(E10="B",1000000000,IF(E10="M",1000000,IF(E10="K",1000,1)))</f>
        <v>1000</v>
      </c>
      <c r="G10">
        <f>F10*D10/1000000</f>
        <v>2.9399999999999999E-3</v>
      </c>
      <c r="I10" t="str">
        <f>A10</f>
        <v>Armenia</v>
      </c>
      <c r="K10" s="1" t="str">
        <f t="shared" si="0"/>
        <v>'Armenia': 0.00294,</v>
      </c>
    </row>
    <row r="11" spans="1:17" x14ac:dyDescent="0.3">
      <c r="A11" t="s">
        <v>366</v>
      </c>
      <c r="B11" t="s">
        <v>569</v>
      </c>
      <c r="C11">
        <v>2023</v>
      </c>
      <c r="D11">
        <f>_xlfn.NUMBERVALUE(MID(B11,2,LEN(B11)-2))</f>
        <v>46.87</v>
      </c>
      <c r="E11" t="str">
        <f>RIGHT(B11,1)</f>
        <v>K</v>
      </c>
      <c r="F11">
        <f>IF(E11="B",1000000000,IF(E11="M",1000000,IF(E11="K",1000,1)))</f>
        <v>1000</v>
      </c>
      <c r="G11">
        <f>F11*D11/1000000</f>
        <v>4.6870000000000002E-2</v>
      </c>
      <c r="I11" t="str">
        <f>A11</f>
        <v>Aruba</v>
      </c>
      <c r="K11" s="1" t="str">
        <f t="shared" si="0"/>
        <v>'Aruba': 0.04687,</v>
      </c>
    </row>
    <row r="12" spans="1:17" x14ac:dyDescent="0.3">
      <c r="A12" t="s">
        <v>23</v>
      </c>
      <c r="B12" t="s">
        <v>475</v>
      </c>
      <c r="C12">
        <v>2023</v>
      </c>
      <c r="D12">
        <f>_xlfn.NUMBERVALUE(MID(B12,2,LEN(B12)-2))</f>
        <v>185.52</v>
      </c>
      <c r="E12" t="str">
        <f>RIGHT(B12,1)</f>
        <v>M</v>
      </c>
      <c r="F12">
        <f>IF(E12="B",1000000000,IF(E12="M",1000000,IF(E12="K",1000,1)))</f>
        <v>1000000</v>
      </c>
      <c r="G12">
        <f>F12*D12/1000000</f>
        <v>185.52</v>
      </c>
      <c r="I12" t="str">
        <f>A12</f>
        <v>Australia</v>
      </c>
      <c r="K12" s="1" t="str">
        <f t="shared" si="0"/>
        <v>'Australia': 185.52,</v>
      </c>
    </row>
    <row r="13" spans="1:17" x14ac:dyDescent="0.3">
      <c r="A13" t="s">
        <v>79</v>
      </c>
      <c r="B13" t="s">
        <v>486</v>
      </c>
      <c r="C13">
        <v>2023</v>
      </c>
      <c r="D13">
        <f>_xlfn.NUMBERVALUE(MID(B13,2,LEN(B13)-2))</f>
        <v>52.76</v>
      </c>
      <c r="E13" t="str">
        <f>RIGHT(B13,1)</f>
        <v>M</v>
      </c>
      <c r="F13">
        <f>IF(E13="B",1000000000,IF(E13="M",1000000,IF(E13="K",1000,1)))</f>
        <v>1000000</v>
      </c>
      <c r="G13">
        <f>F13*D13/1000000</f>
        <v>52.76</v>
      </c>
      <c r="I13" t="str">
        <f>A13</f>
        <v>Austria</v>
      </c>
      <c r="K13" s="1" t="str">
        <f t="shared" si="0"/>
        <v>'Austria': 52.76,</v>
      </c>
    </row>
    <row r="14" spans="1:17" x14ac:dyDescent="0.3">
      <c r="A14" t="s">
        <v>71</v>
      </c>
      <c r="B14" t="s">
        <v>599</v>
      </c>
      <c r="C14">
        <v>2023</v>
      </c>
      <c r="D14">
        <f>_xlfn.NUMBERVALUE(MID(B14,2,LEN(B14)-2))</f>
        <v>67</v>
      </c>
      <c r="E14" t="str">
        <f>RIGHT(B14,1)</f>
        <v>2</v>
      </c>
      <c r="F14">
        <f>IF(E14="B",1000000000,IF(E14="M",1000000,IF(E14="K",1000,1)))</f>
        <v>1</v>
      </c>
      <c r="G14">
        <f>F14*D14/1000000</f>
        <v>6.7000000000000002E-5</v>
      </c>
      <c r="I14" t="str">
        <f>A14</f>
        <v>Azerbaijan</v>
      </c>
      <c r="K14" s="1" t="str">
        <f t="shared" si="0"/>
        <v>'Azerbaijan': 0.000067,</v>
      </c>
    </row>
    <row r="15" spans="1:17" x14ac:dyDescent="0.3">
      <c r="A15" t="s">
        <v>352</v>
      </c>
      <c r="B15" t="s">
        <v>609</v>
      </c>
      <c r="C15">
        <v>2023</v>
      </c>
      <c r="D15">
        <f>_xlfn.NUMBERVALUE(MID(B15,2,LEN(B15)-2))</f>
        <v>13</v>
      </c>
      <c r="E15" t="str">
        <f>RIGHT(B15,1)</f>
        <v>4</v>
      </c>
      <c r="F15">
        <f>IF(E15="B",1000000000,IF(E15="M",1000000,IF(E15="K",1000,1)))</f>
        <v>1</v>
      </c>
      <c r="G15">
        <f>F15*D15/1000000</f>
        <v>1.2999999999999999E-5</v>
      </c>
      <c r="I15" t="str">
        <f>A15</f>
        <v>Bahamas</v>
      </c>
      <c r="K15" s="1" t="str">
        <f t="shared" si="0"/>
        <v>'Bahamas': 0.000013,</v>
      </c>
    </row>
    <row r="16" spans="1:17" x14ac:dyDescent="0.3">
      <c r="A16" t="s">
        <v>178</v>
      </c>
      <c r="B16" t="s">
        <v>507</v>
      </c>
      <c r="C16">
        <v>2023</v>
      </c>
      <c r="D16">
        <f>_xlfn.NUMBERVALUE(MID(B16,2,LEN(B16)-2))</f>
        <v>10.81</v>
      </c>
      <c r="E16" t="str">
        <f>RIGHT(B16,1)</f>
        <v>M</v>
      </c>
      <c r="F16">
        <f>IF(E16="B",1000000000,IF(E16="M",1000000,IF(E16="K",1000,1)))</f>
        <v>1000000</v>
      </c>
      <c r="G16">
        <f>F16*D16/1000000</f>
        <v>10.81</v>
      </c>
      <c r="I16" t="str">
        <f>A16</f>
        <v>Bahrain</v>
      </c>
      <c r="K16" s="1" t="str">
        <f t="shared" si="0"/>
        <v>'Bahrain': 10.81,</v>
      </c>
    </row>
    <row r="17" spans="1:20" x14ac:dyDescent="0.3">
      <c r="A17" t="s">
        <v>39</v>
      </c>
      <c r="B17" t="s">
        <v>484</v>
      </c>
      <c r="C17">
        <v>2023</v>
      </c>
      <c r="D17">
        <f>_xlfn.NUMBERVALUE(MID(B17,2,LEN(B17)-2))</f>
        <v>67.36</v>
      </c>
      <c r="E17" t="str">
        <f>RIGHT(B17,1)</f>
        <v>M</v>
      </c>
      <c r="F17">
        <f>IF(E17="B",1000000000,IF(E17="M",1000000,IF(E17="K",1000,1)))</f>
        <v>1000000</v>
      </c>
      <c r="G17">
        <f>F17*D17/1000000</f>
        <v>67.36</v>
      </c>
      <c r="I17" t="str">
        <f>A17</f>
        <v>Bangladesh</v>
      </c>
      <c r="K17" s="1" t="str">
        <f t="shared" si="0"/>
        <v>'Bangladesh': 67.36,</v>
      </c>
    </row>
    <row r="18" spans="1:20" x14ac:dyDescent="0.3">
      <c r="A18" t="s">
        <v>300</v>
      </c>
      <c r="B18" t="s">
        <v>588</v>
      </c>
      <c r="C18">
        <v>2023</v>
      </c>
      <c r="D18">
        <f>_xlfn.NUMBERVALUE(MID(B18,2,LEN(B18)-2))</f>
        <v>3.68</v>
      </c>
      <c r="E18" t="str">
        <f>RIGHT(B18,1)</f>
        <v>K</v>
      </c>
      <c r="F18">
        <f>IF(E18="B",1000000000,IF(E18="M",1000000,IF(E18="K",1000,1)))</f>
        <v>1000</v>
      </c>
      <c r="G18">
        <f>F18*D18/1000000</f>
        <v>3.6800000000000001E-3</v>
      </c>
      <c r="I18" t="str">
        <f>A18</f>
        <v>Barbados</v>
      </c>
      <c r="K18" s="1" t="str">
        <f t="shared" si="0"/>
        <v>'Barbados': 0.00368,</v>
      </c>
    </row>
    <row r="19" spans="1:20" x14ac:dyDescent="0.3">
      <c r="A19" t="s">
        <v>202</v>
      </c>
      <c r="B19" t="s">
        <v>528</v>
      </c>
      <c r="C19">
        <v>2023</v>
      </c>
      <c r="D19">
        <f>_xlfn.NUMBERVALUE(MID(B19,2,LEN(B19)-2))</f>
        <v>1.28</v>
      </c>
      <c r="E19" t="str">
        <f>RIGHT(B19,1)</f>
        <v>M</v>
      </c>
      <c r="F19">
        <f>IF(E19="B",1000000000,IF(E19="M",1000000,IF(E19="K",1000,1)))</f>
        <v>1000000</v>
      </c>
      <c r="G19">
        <f>F19*D19/1000000</f>
        <v>1.28</v>
      </c>
      <c r="I19" t="str">
        <f>A19</f>
        <v>Belarus</v>
      </c>
      <c r="K19" s="1" t="str">
        <f t="shared" si="0"/>
        <v>'Belarus': 1.28,</v>
      </c>
    </row>
    <row r="20" spans="1:20" x14ac:dyDescent="0.3">
      <c r="A20" t="s">
        <v>25</v>
      </c>
      <c r="B20" t="s">
        <v>485</v>
      </c>
      <c r="C20">
        <v>2023</v>
      </c>
      <c r="D20">
        <f>_xlfn.NUMBERVALUE(MID(B20,2,LEN(B20)-2))</f>
        <v>58.36</v>
      </c>
      <c r="E20" t="str">
        <f>RIGHT(B20,1)</f>
        <v>M</v>
      </c>
      <c r="F20">
        <f>IF(E20="B",1000000000,IF(E20="M",1000000,IF(E20="K",1000,1)))</f>
        <v>1000000</v>
      </c>
      <c r="G20">
        <f>F20*D20/1000000</f>
        <v>58.36</v>
      </c>
      <c r="I20" t="str">
        <f>A20</f>
        <v>Belgium</v>
      </c>
      <c r="K20" s="1" t="str">
        <f t="shared" si="0"/>
        <v>'Belgium': 58.36,</v>
      </c>
    </row>
    <row r="21" spans="1:20" x14ac:dyDescent="0.3">
      <c r="A21" t="s">
        <v>270</v>
      </c>
      <c r="B21" t="s">
        <v>581</v>
      </c>
      <c r="C21">
        <v>2023</v>
      </c>
      <c r="D21">
        <f>_xlfn.NUMBERVALUE(MID(B21,2,LEN(B21)-2))</f>
        <v>7.12</v>
      </c>
      <c r="E21" t="str">
        <f>RIGHT(B21,1)</f>
        <v>K</v>
      </c>
      <c r="F21">
        <f>IF(E21="B",1000000000,IF(E21="M",1000000,IF(E21="K",1000,1)))</f>
        <v>1000</v>
      </c>
      <c r="G21">
        <f>F21*D21/1000000</f>
        <v>7.1199999999999996E-3</v>
      </c>
      <c r="I21" t="str">
        <f>A21</f>
        <v>Belize</v>
      </c>
      <c r="K21" s="1" t="str">
        <f t="shared" si="0"/>
        <v>'Belize': 0.00712,</v>
      </c>
    </row>
    <row r="22" spans="1:20" x14ac:dyDescent="0.3">
      <c r="A22" t="s">
        <v>284</v>
      </c>
      <c r="B22" t="s">
        <v>625</v>
      </c>
      <c r="C22">
        <v>2022</v>
      </c>
      <c r="D22">
        <f>_xlfn.NUMBERVALUE(MID(B22,2,LEN(B22)-2))</f>
        <v>3</v>
      </c>
      <c r="E22" t="str">
        <f>RIGHT(B22,1)</f>
        <v>8</v>
      </c>
      <c r="F22">
        <f>IF(E22="B",1000000000,IF(E22="M",1000000,IF(E22="K",1000,1)))</f>
        <v>1</v>
      </c>
      <c r="G22">
        <f>F22*D22/1000000</f>
        <v>3.0000000000000001E-6</v>
      </c>
      <c r="I22" t="str">
        <f>A22</f>
        <v>Benin</v>
      </c>
      <c r="K22" s="1" t="str">
        <f t="shared" si="0"/>
        <v>'Benin': 0.000003,</v>
      </c>
    </row>
    <row r="23" spans="1:20" x14ac:dyDescent="0.3">
      <c r="A23" t="s">
        <v>356</v>
      </c>
      <c r="B23" t="s">
        <v>579</v>
      </c>
      <c r="C23">
        <v>2023</v>
      </c>
      <c r="D23">
        <f>_xlfn.NUMBERVALUE(MID(B23,2,LEN(B23)-2))</f>
        <v>8.52</v>
      </c>
      <c r="E23" t="str">
        <f>RIGHT(B23,1)</f>
        <v>K</v>
      </c>
      <c r="F23">
        <f>IF(E23="B",1000000000,IF(E23="M",1000000,IF(E23="K",1000,1)))</f>
        <v>1000</v>
      </c>
      <c r="G23">
        <f>F23*D23/1000000</f>
        <v>8.5199999999999998E-3</v>
      </c>
      <c r="I23" t="str">
        <f>A23</f>
        <v>Bermuda</v>
      </c>
      <c r="K23" s="1" t="str">
        <f t="shared" si="0"/>
        <v>'Bermuda': 0.00852,</v>
      </c>
    </row>
    <row r="24" spans="1:20" x14ac:dyDescent="0.3">
      <c r="A24" t="s">
        <v>358</v>
      </c>
      <c r="B24" t="s">
        <v>620</v>
      </c>
      <c r="C24">
        <v>2022</v>
      </c>
      <c r="D24">
        <f>_xlfn.NUMBERVALUE(MID(B24,2,LEN(B24)-2))</f>
        <v>52</v>
      </c>
      <c r="E24" t="str">
        <f>RIGHT(B24,1)</f>
        <v>5</v>
      </c>
      <c r="F24">
        <f>IF(E24="B",1000000000,IF(E24="M",1000000,IF(E24="K",1000,1)))</f>
        <v>1</v>
      </c>
      <c r="G24">
        <f>F24*D24/1000000</f>
        <v>5.1999999999999997E-5</v>
      </c>
      <c r="I24" t="str">
        <f>A24</f>
        <v>Bhutan</v>
      </c>
      <c r="K24" s="1" t="str">
        <f t="shared" si="0"/>
        <v>'Bhutan': 0.000052,</v>
      </c>
    </row>
    <row r="25" spans="1:20" x14ac:dyDescent="0.3">
      <c r="A25" t="s">
        <v>176</v>
      </c>
      <c r="B25" t="s">
        <v>596</v>
      </c>
      <c r="C25">
        <v>2023</v>
      </c>
      <c r="D25">
        <f>_xlfn.NUMBERVALUE(MID(B25,2,LEN(B25)-2))</f>
        <v>1.32</v>
      </c>
      <c r="E25" t="str">
        <f>RIGHT(B25,1)</f>
        <v>K</v>
      </c>
      <c r="F25">
        <f>IF(E25="B",1000000000,IF(E25="M",1000000,IF(E25="K",1000,1)))</f>
        <v>1000</v>
      </c>
      <c r="G25">
        <f>F25*D25/1000000</f>
        <v>1.32E-3</v>
      </c>
      <c r="I25" t="str">
        <f>A25</f>
        <v>Bolivia</v>
      </c>
      <c r="K25" s="1" t="str">
        <f t="shared" si="0"/>
        <v>'Bolivia': 0.00132,</v>
      </c>
    </row>
    <row r="26" spans="1:20" x14ac:dyDescent="0.3">
      <c r="A26" t="s">
        <v>344</v>
      </c>
      <c r="B26" t="s">
        <v>535</v>
      </c>
      <c r="C26">
        <v>2023</v>
      </c>
      <c r="D26">
        <f>_xlfn.NUMBERVALUE(MID(B26,2,LEN(B26)-2))</f>
        <v>872.32</v>
      </c>
      <c r="E26" t="str">
        <f>RIGHT(B26,1)</f>
        <v>K</v>
      </c>
      <c r="F26">
        <f>IF(E26="B",1000000000,IF(E26="M",1000000,IF(E26="K",1000,1)))</f>
        <v>1000</v>
      </c>
      <c r="G26">
        <f>F26*D26/1000000</f>
        <v>0.87231999999999998</v>
      </c>
      <c r="I26" t="s">
        <v>432</v>
      </c>
      <c r="K26" s="1" t="str">
        <f t="shared" si="0"/>
        <v>'Bosnia and Herz.': 0.87232,</v>
      </c>
    </row>
    <row r="27" spans="1:20" x14ac:dyDescent="0.3">
      <c r="A27" t="s">
        <v>326</v>
      </c>
      <c r="B27" t="s">
        <v>597</v>
      </c>
      <c r="C27">
        <v>2023</v>
      </c>
      <c r="D27">
        <f>_xlfn.NUMBERVALUE(MID(B27,2,LEN(B27)-2))</f>
        <v>1.27</v>
      </c>
      <c r="E27" t="str">
        <f>RIGHT(B27,1)</f>
        <v>K</v>
      </c>
      <c r="F27">
        <f>IF(E27="B",1000000000,IF(E27="M",1000000,IF(E27="K",1000,1)))</f>
        <v>1000</v>
      </c>
      <c r="G27">
        <f>F27*D27/1000000</f>
        <v>1.2700000000000001E-3</v>
      </c>
      <c r="I27" t="str">
        <f>A27</f>
        <v>Botswana</v>
      </c>
      <c r="K27" s="1" t="str">
        <f t="shared" si="0"/>
        <v>'Botswana': 0.00127,</v>
      </c>
    </row>
    <row r="28" spans="1:20" x14ac:dyDescent="0.3">
      <c r="A28" t="s">
        <v>63</v>
      </c>
      <c r="B28" t="s">
        <v>489</v>
      </c>
      <c r="C28">
        <v>2023</v>
      </c>
      <c r="D28">
        <f>_xlfn.NUMBERVALUE(MID(B28,2,LEN(B28)-2))</f>
        <v>46.74</v>
      </c>
      <c r="E28" t="str">
        <f>RIGHT(B28,1)</f>
        <v>M</v>
      </c>
      <c r="F28">
        <f>IF(E28="B",1000000000,IF(E28="M",1000000,IF(E28="K",1000,1)))</f>
        <v>1000000</v>
      </c>
      <c r="G28">
        <f>F28*D28/1000000</f>
        <v>46.74</v>
      </c>
      <c r="I28" t="str">
        <f>A28</f>
        <v>Brazil</v>
      </c>
      <c r="K28" s="1" t="str">
        <f t="shared" si="0"/>
        <v>'Brazil': 46.74,</v>
      </c>
    </row>
    <row r="29" spans="1:20" x14ac:dyDescent="0.3">
      <c r="A29" t="s">
        <v>322</v>
      </c>
      <c r="B29" t="s">
        <v>512</v>
      </c>
      <c r="C29">
        <v>2023</v>
      </c>
      <c r="D29">
        <f>_xlfn.NUMBERVALUE(MID(B29,2,LEN(B29)-2))</f>
        <v>5.79</v>
      </c>
      <c r="E29" t="str">
        <f>RIGHT(B29,1)</f>
        <v>M</v>
      </c>
      <c r="F29">
        <f>IF(E29="B",1000000000,IF(E29="M",1000000,IF(E29="K",1000,1)))</f>
        <v>1000000</v>
      </c>
      <c r="G29">
        <f>F29*D29/1000000</f>
        <v>5.79</v>
      </c>
      <c r="I29" t="str">
        <f>A29</f>
        <v>Brunei</v>
      </c>
      <c r="K29" s="1" t="str">
        <f t="shared" si="0"/>
        <v>'Brunei': 5.79,</v>
      </c>
    </row>
    <row r="30" spans="1:20" x14ac:dyDescent="0.3">
      <c r="A30" t="s">
        <v>182</v>
      </c>
      <c r="B30" t="s">
        <v>509</v>
      </c>
      <c r="C30">
        <v>2023</v>
      </c>
      <c r="D30">
        <f>_xlfn.NUMBERVALUE(MID(B30,2,LEN(B30)-2))</f>
        <v>8.06</v>
      </c>
      <c r="E30" t="str">
        <f>RIGHT(B30,1)</f>
        <v>M</v>
      </c>
      <c r="F30">
        <f>IF(E30="B",1000000000,IF(E30="M",1000000,IF(E30="K",1000,1)))</f>
        <v>1000000</v>
      </c>
      <c r="G30">
        <f>F30*D30/1000000</f>
        <v>8.06</v>
      </c>
      <c r="I30" t="str">
        <f>A30</f>
        <v>Bulgaria</v>
      </c>
      <c r="K30" s="1" t="str">
        <f t="shared" si="0"/>
        <v>'Bulgaria': 8.06,</v>
      </c>
    </row>
    <row r="31" spans="1:20" x14ac:dyDescent="0.3">
      <c r="A31" t="s">
        <v>256</v>
      </c>
      <c r="B31" t="s">
        <v>612</v>
      </c>
      <c r="C31">
        <v>2023</v>
      </c>
      <c r="D31">
        <f>_xlfn.NUMBERVALUE(MID(B31,2,LEN(B31)-2))</f>
        <v>1</v>
      </c>
      <c r="E31" t="str">
        <f>RIGHT(B31,1)</f>
        <v>9</v>
      </c>
      <c r="F31">
        <f>IF(E31="B",1000000000,IF(E31="M",1000000,IF(E31="K",1000,1)))</f>
        <v>1</v>
      </c>
      <c r="G31">
        <f>F31*D31/1000000</f>
        <v>9.9999999999999995E-7</v>
      </c>
      <c r="I31" t="str">
        <f>A31</f>
        <v>Burkina Faso</v>
      </c>
      <c r="K31" s="1" t="str">
        <f t="shared" si="0"/>
        <v>'Burkina Faso': 0.000001,</v>
      </c>
      <c r="T31" t="s">
        <v>434</v>
      </c>
    </row>
    <row r="32" spans="1:20" x14ac:dyDescent="0.3">
      <c r="A32" t="s">
        <v>346</v>
      </c>
      <c r="B32" t="s">
        <v>618</v>
      </c>
      <c r="C32">
        <v>2021</v>
      </c>
      <c r="D32">
        <f>_xlfn.NUMBERVALUE(MID(B32,2,LEN(B32)-2))</f>
        <v>0</v>
      </c>
      <c r="E32" t="str">
        <f>RIGHT(B32,1)</f>
        <v>2</v>
      </c>
      <c r="F32">
        <f>IF(E32="B",1000000000,IF(E32="M",1000000,IF(E32="K",1000,1)))</f>
        <v>1</v>
      </c>
      <c r="G32">
        <f>F32*D32/1000000</f>
        <v>0</v>
      </c>
      <c r="I32" t="str">
        <f>A32</f>
        <v>Burundi</v>
      </c>
      <c r="K32" s="1" t="str">
        <f t="shared" si="0"/>
        <v>'Burundi': 0,</v>
      </c>
      <c r="T32" t="s">
        <v>435</v>
      </c>
    </row>
    <row r="33" spans="1:20" x14ac:dyDescent="0.3">
      <c r="A33" t="s">
        <v>196</v>
      </c>
      <c r="B33" t="s">
        <v>503</v>
      </c>
      <c r="C33">
        <v>2023</v>
      </c>
      <c r="D33">
        <f>_xlfn.NUMBERVALUE(MID(B33,2,LEN(B33)-2))</f>
        <v>13.81</v>
      </c>
      <c r="E33" t="str">
        <f>RIGHT(B33,1)</f>
        <v>M</v>
      </c>
      <c r="F33">
        <f>IF(E33="B",1000000000,IF(E33="M",1000000,IF(E33="K",1000,1)))</f>
        <v>1000000</v>
      </c>
      <c r="G33">
        <f>F33*D33/1000000</f>
        <v>13.81</v>
      </c>
      <c r="I33" t="str">
        <f>A33</f>
        <v>Cambodia</v>
      </c>
      <c r="K33" s="1" t="str">
        <f t="shared" si="0"/>
        <v>'Cambodia': 13.81,</v>
      </c>
      <c r="T33" t="s">
        <v>437</v>
      </c>
    </row>
    <row r="34" spans="1:20" x14ac:dyDescent="0.3">
      <c r="A34" t="s">
        <v>292</v>
      </c>
      <c r="B34" t="s">
        <v>539</v>
      </c>
      <c r="C34">
        <v>2023</v>
      </c>
      <c r="D34">
        <f>_xlfn.NUMBERVALUE(MID(B34,2,LEN(B34)-2))</f>
        <v>435.21</v>
      </c>
      <c r="E34" t="str">
        <f>RIGHT(B34,1)</f>
        <v>K</v>
      </c>
      <c r="F34">
        <f>IF(E34="B",1000000000,IF(E34="M",1000000,IF(E34="K",1000,1)))</f>
        <v>1000</v>
      </c>
      <c r="G34">
        <f>F34*D34/1000000</f>
        <v>0.43520999999999999</v>
      </c>
      <c r="I34" t="str">
        <f>A34</f>
        <v>Cameroon</v>
      </c>
      <c r="K34" s="1" t="str">
        <f t="shared" si="0"/>
        <v>'Cameroon': 0.43521,</v>
      </c>
    </row>
    <row r="35" spans="1:20" x14ac:dyDescent="0.3">
      <c r="A35" t="s">
        <v>19</v>
      </c>
      <c r="B35" t="s">
        <v>478</v>
      </c>
      <c r="C35">
        <v>2023</v>
      </c>
      <c r="D35">
        <f>_xlfn.NUMBERVALUE(MID(B35,2,LEN(B35)-2))</f>
        <v>125.13</v>
      </c>
      <c r="E35" t="str">
        <f>RIGHT(B35,1)</f>
        <v>M</v>
      </c>
      <c r="F35">
        <f>IF(E35="B",1000000000,IF(E35="M",1000000,IF(E35="K",1000,1)))</f>
        <v>1000000</v>
      </c>
      <c r="G35">
        <f>F35*D35/1000000</f>
        <v>125.13</v>
      </c>
      <c r="I35" t="str">
        <f>A35</f>
        <v>Canada</v>
      </c>
      <c r="K35" s="1" t="str">
        <f t="shared" si="0"/>
        <v>'Canada': 125.13,</v>
      </c>
      <c r="Q35" t="s">
        <v>438</v>
      </c>
    </row>
    <row r="36" spans="1:20" x14ac:dyDescent="0.3">
      <c r="A36" t="s">
        <v>296</v>
      </c>
      <c r="B36" t="s">
        <v>363</v>
      </c>
      <c r="C36">
        <v>2023</v>
      </c>
      <c r="D36">
        <f>_xlfn.NUMBERVALUE(MID(B36,2,LEN(B36)-2))</f>
        <v>1.95</v>
      </c>
      <c r="E36" t="str">
        <f>RIGHT(B36,1)</f>
        <v>K</v>
      </c>
      <c r="F36">
        <f>IF(E36="B",1000000000,IF(E36="M",1000000,IF(E36="K",1000,1)))</f>
        <v>1000</v>
      </c>
      <c r="G36">
        <f>F36*D36/1000000</f>
        <v>1.9499999999999999E-3</v>
      </c>
      <c r="I36" t="str">
        <f>A36</f>
        <v>Cape Verde</v>
      </c>
      <c r="K36" s="1" t="str">
        <f t="shared" si="0"/>
        <v>'Cape Verde': 0.00195,</v>
      </c>
    </row>
    <row r="37" spans="1:20" x14ac:dyDescent="0.3">
      <c r="A37" t="s">
        <v>308</v>
      </c>
      <c r="B37" t="s">
        <v>626</v>
      </c>
      <c r="C37">
        <v>2022</v>
      </c>
      <c r="D37">
        <f>_xlfn.NUMBERVALUE(MID(B37,2,LEN(B37)-2))</f>
        <v>3</v>
      </c>
      <c r="E37" t="str">
        <f>RIGHT(B37,1)</f>
        <v>0</v>
      </c>
      <c r="F37">
        <f>IF(E37="B",1000000000,IF(E37="M",1000000,IF(E37="K",1000,1)))</f>
        <v>1</v>
      </c>
      <c r="G37">
        <f>F37*D37/1000000</f>
        <v>3.0000000000000001E-6</v>
      </c>
      <c r="I37" t="str">
        <f>A37</f>
        <v>Cayman Islands</v>
      </c>
      <c r="K37" s="1" t="str">
        <f t="shared" si="0"/>
        <v>'Cayman Islands': 0.000003,</v>
      </c>
      <c r="Q37" t="s">
        <v>440</v>
      </c>
    </row>
    <row r="38" spans="1:20" x14ac:dyDescent="0.3">
      <c r="A38" t="s">
        <v>328</v>
      </c>
      <c r="B38" t="s">
        <v>594</v>
      </c>
      <c r="C38">
        <v>2023</v>
      </c>
      <c r="D38">
        <f>_xlfn.NUMBERVALUE(MID(B38,2,LEN(B38)-2))</f>
        <v>1.88</v>
      </c>
      <c r="E38" t="str">
        <f>RIGHT(B38,1)</f>
        <v>K</v>
      </c>
      <c r="F38">
        <f>IF(E38="B",1000000000,IF(E38="M",1000000,IF(E38="K",1000,1)))</f>
        <v>1000</v>
      </c>
      <c r="G38">
        <f>F38*D38/1000000</f>
        <v>1.8799999999999999E-3</v>
      </c>
      <c r="I38" t="s">
        <v>407</v>
      </c>
      <c r="K38" s="1" t="str">
        <f t="shared" si="0"/>
        <v>'Central African Rep.': 0.00188,</v>
      </c>
      <c r="Q38" t="s">
        <v>441</v>
      </c>
    </row>
    <row r="39" spans="1:20" x14ac:dyDescent="0.3">
      <c r="A39" t="s">
        <v>312</v>
      </c>
      <c r="B39" t="s">
        <v>632</v>
      </c>
      <c r="C39">
        <v>2020</v>
      </c>
      <c r="D39">
        <f>_xlfn.NUMBERVALUE(MID(B39,2,LEN(B39)-2))</f>
        <v>7</v>
      </c>
      <c r="E39" t="str">
        <f>RIGHT(B39,1)</f>
        <v>5</v>
      </c>
      <c r="F39">
        <f>IF(E39="B",1000000000,IF(E39="M",1000000,IF(E39="K",1000,1)))</f>
        <v>1</v>
      </c>
      <c r="G39">
        <f>F39*D39/1000000</f>
        <v>6.9999999999999999E-6</v>
      </c>
      <c r="I39" t="str">
        <f>A39</f>
        <v>Chad</v>
      </c>
      <c r="K39" s="1" t="str">
        <f t="shared" si="0"/>
        <v>'Chad': 0.000007,</v>
      </c>
      <c r="Q39" t="s">
        <v>442</v>
      </c>
    </row>
    <row r="40" spans="1:20" x14ac:dyDescent="0.3">
      <c r="A40" t="s">
        <v>75</v>
      </c>
      <c r="B40" t="s">
        <v>510</v>
      </c>
      <c r="C40">
        <v>2023</v>
      </c>
      <c r="D40">
        <f>_xlfn.NUMBERVALUE(MID(B40,2,LEN(B40)-2))</f>
        <v>7.1</v>
      </c>
      <c r="E40" t="str">
        <f>RIGHT(B40,1)</f>
        <v>M</v>
      </c>
      <c r="F40">
        <f>IF(E40="B",1000000000,IF(E40="M",1000000,IF(E40="K",1000,1)))</f>
        <v>1000000</v>
      </c>
      <c r="G40">
        <f>F40*D40/1000000</f>
        <v>7.1</v>
      </c>
      <c r="I40" t="str">
        <f>A40</f>
        <v>Chile</v>
      </c>
      <c r="K40" s="1" t="str">
        <f t="shared" si="0"/>
        <v>'Chile': 7.1,</v>
      </c>
      <c r="Q40" t="s">
        <v>396</v>
      </c>
    </row>
    <row r="41" spans="1:20" x14ac:dyDescent="0.3">
      <c r="A41" t="s">
        <v>21</v>
      </c>
      <c r="B41" t="s">
        <v>454</v>
      </c>
      <c r="C41">
        <v>2023</v>
      </c>
      <c r="D41">
        <f>_xlfn.NUMBERVALUE(MID(B41,2,LEN(B41)-2))</f>
        <v>3.1</v>
      </c>
      <c r="E41" t="str">
        <f>RIGHT(B41,1)</f>
        <v>B</v>
      </c>
      <c r="F41">
        <f>IF(E41="B",1000000000,IF(E41="M",1000000,IF(E41="K",1000,1)))</f>
        <v>1000000000</v>
      </c>
      <c r="G41">
        <f>F41*D41/1000000</f>
        <v>3100</v>
      </c>
      <c r="I41" t="str">
        <f>A41</f>
        <v>China</v>
      </c>
      <c r="K41" s="1" t="str">
        <f t="shared" si="0"/>
        <v>'China': 3100,</v>
      </c>
      <c r="Q41" t="s">
        <v>443</v>
      </c>
    </row>
    <row r="42" spans="1:20" x14ac:dyDescent="0.3">
      <c r="A42" t="s">
        <v>131</v>
      </c>
      <c r="B42" t="s">
        <v>529</v>
      </c>
      <c r="C42">
        <v>2023</v>
      </c>
      <c r="D42">
        <f>_xlfn.NUMBERVALUE(MID(B42,2,LEN(B42)-2))</f>
        <v>1.23</v>
      </c>
      <c r="E42" t="str">
        <f>RIGHT(B42,1)</f>
        <v>M</v>
      </c>
      <c r="F42">
        <f>IF(E42="B",1000000000,IF(E42="M",1000000,IF(E42="K",1000,1)))</f>
        <v>1000000</v>
      </c>
      <c r="G42">
        <f>F42*D42/1000000</f>
        <v>1.23</v>
      </c>
      <c r="I42" t="str">
        <f>A42</f>
        <v>Colombia</v>
      </c>
      <c r="K42" s="1" t="str">
        <f t="shared" si="0"/>
        <v>'Colombia': 1.23,</v>
      </c>
    </row>
    <row r="43" spans="1:20" x14ac:dyDescent="0.3">
      <c r="A43" t="s">
        <v>386</v>
      </c>
      <c r="B43" t="s">
        <v>608</v>
      </c>
      <c r="C43">
        <v>2023</v>
      </c>
      <c r="D43">
        <f>_xlfn.NUMBERVALUE(MID(B43,2,LEN(B43)-2))</f>
        <v>26</v>
      </c>
      <c r="E43" t="str">
        <f>RIGHT(B43,1)</f>
        <v>2</v>
      </c>
      <c r="F43">
        <f>IF(E43="B",1000000000,IF(E43="M",1000000,IF(E43="K",1000,1)))</f>
        <v>1</v>
      </c>
      <c r="G43">
        <f>F43*D43/1000000</f>
        <v>2.5999999999999998E-5</v>
      </c>
      <c r="I43" t="str">
        <f>A43</f>
        <v>Comoros</v>
      </c>
      <c r="K43" s="1" t="str">
        <f t="shared" si="0"/>
        <v>'Comoros': 0.000026,</v>
      </c>
    </row>
    <row r="44" spans="1:20" x14ac:dyDescent="0.3">
      <c r="A44" t="s">
        <v>394</v>
      </c>
      <c r="B44" t="s">
        <v>615</v>
      </c>
      <c r="C44">
        <v>2023</v>
      </c>
      <c r="D44">
        <f>_xlfn.NUMBERVALUE(MID(B44,2,LEN(B44)-2))</f>
        <v>1</v>
      </c>
      <c r="E44" t="str">
        <f>RIGHT(B44,1)</f>
        <v>2</v>
      </c>
      <c r="F44">
        <f>IF(E44="B",1000000000,IF(E44="M",1000000,IF(E44="K",1000,1)))</f>
        <v>1</v>
      </c>
      <c r="G44">
        <f>F44*D44/1000000</f>
        <v>9.9999999999999995E-7</v>
      </c>
      <c r="I44" t="str">
        <f>A44</f>
        <v>Congo</v>
      </c>
      <c r="K44" s="1" t="str">
        <f t="shared" si="0"/>
        <v>'Congo': 0.000001,</v>
      </c>
      <c r="Q44" t="s">
        <v>446</v>
      </c>
    </row>
    <row r="45" spans="1:20" x14ac:dyDescent="0.3">
      <c r="A45" t="s">
        <v>204</v>
      </c>
      <c r="B45" t="s">
        <v>532</v>
      </c>
      <c r="C45">
        <v>2023</v>
      </c>
      <c r="D45">
        <f>_xlfn.NUMBERVALUE(MID(B45,2,LEN(B45)-2))</f>
        <v>1.03</v>
      </c>
      <c r="E45" t="str">
        <f>RIGHT(B45,1)</f>
        <v>M</v>
      </c>
      <c r="F45">
        <f>IF(E45="B",1000000000,IF(E45="M",1000000,IF(E45="K",1000,1)))</f>
        <v>1000000</v>
      </c>
      <c r="G45">
        <f>F45*D45/1000000</f>
        <v>1.03</v>
      </c>
      <c r="I45" t="str">
        <f>A45</f>
        <v>Costa Rica</v>
      </c>
      <c r="K45" s="1" t="str">
        <f t="shared" si="0"/>
        <v>'Costa Rica': 1.03,</v>
      </c>
      <c r="Q45" t="s">
        <v>447</v>
      </c>
    </row>
    <row r="46" spans="1:20" x14ac:dyDescent="0.3">
      <c r="A46" t="s">
        <v>165</v>
      </c>
      <c r="B46" t="s">
        <v>542</v>
      </c>
      <c r="C46">
        <v>2023</v>
      </c>
      <c r="D46">
        <f>_xlfn.NUMBERVALUE(MID(B46,2,LEN(B46)-2))</f>
        <v>378.86</v>
      </c>
      <c r="E46" t="str">
        <f>RIGHT(B46,1)</f>
        <v>K</v>
      </c>
      <c r="F46">
        <f>IF(E46="B",1000000000,IF(E46="M",1000000,IF(E46="K",1000,1)))</f>
        <v>1000</v>
      </c>
      <c r="G46">
        <f>F46*D46/1000000</f>
        <v>0.37885999999999997</v>
      </c>
      <c r="I46" t="str">
        <f>A46</f>
        <v>Croatia</v>
      </c>
      <c r="K46" s="1" t="str">
        <f t="shared" si="0"/>
        <v>'Croatia': 0.37886,</v>
      </c>
      <c r="Q46" t="s">
        <v>448</v>
      </c>
    </row>
    <row r="47" spans="1:20" x14ac:dyDescent="0.3">
      <c r="A47" t="s">
        <v>318</v>
      </c>
      <c r="B47" t="s">
        <v>540</v>
      </c>
      <c r="C47">
        <v>2023</v>
      </c>
      <c r="D47">
        <f>_xlfn.NUMBERVALUE(MID(B47,2,LEN(B47)-2))</f>
        <v>432.22</v>
      </c>
      <c r="E47" t="str">
        <f>RIGHT(B47,1)</f>
        <v>K</v>
      </c>
      <c r="F47">
        <f>IF(E47="B",1000000000,IF(E47="M",1000000,IF(E47="K",1000,1)))</f>
        <v>1000</v>
      </c>
      <c r="G47">
        <f>F47*D47/1000000</f>
        <v>0.43221999999999999</v>
      </c>
      <c r="I47" t="str">
        <f>A47</f>
        <v>Cuba</v>
      </c>
      <c r="K47" s="1" t="str">
        <f t="shared" si="0"/>
        <v>'Cuba': 0.43222,</v>
      </c>
      <c r="Q47" t="s">
        <v>449</v>
      </c>
    </row>
    <row r="48" spans="1:20" x14ac:dyDescent="0.3">
      <c r="A48" t="s">
        <v>107</v>
      </c>
      <c r="B48" t="s">
        <v>524</v>
      </c>
      <c r="C48">
        <v>2023</v>
      </c>
      <c r="D48">
        <f>_xlfn.NUMBERVALUE(MID(B48,2,LEN(B48)-2))</f>
        <v>1.88</v>
      </c>
      <c r="E48" t="str">
        <f>RIGHT(B48,1)</f>
        <v>M</v>
      </c>
      <c r="F48">
        <f>IF(E48="B",1000000000,IF(E48="M",1000000,IF(E48="K",1000,1)))</f>
        <v>1000000</v>
      </c>
      <c r="G48">
        <f>F48*D48/1000000</f>
        <v>1.88</v>
      </c>
      <c r="I48" t="str">
        <f>A48</f>
        <v>Cyprus</v>
      </c>
      <c r="K48" s="1" t="str">
        <f t="shared" si="0"/>
        <v>'Cyprus': 1.88,</v>
      </c>
    </row>
    <row r="49" spans="1:17" x14ac:dyDescent="0.3">
      <c r="A49" t="s">
        <v>95</v>
      </c>
      <c r="B49" t="s">
        <v>505</v>
      </c>
      <c r="C49">
        <v>2023</v>
      </c>
      <c r="D49">
        <f>_xlfn.NUMBERVALUE(MID(B49,2,LEN(B49)-2))</f>
        <v>12.81</v>
      </c>
      <c r="E49" t="str">
        <f>RIGHT(B49,1)</f>
        <v>M</v>
      </c>
      <c r="F49">
        <f>IF(E49="B",1000000000,IF(E49="M",1000000,IF(E49="K",1000,1)))</f>
        <v>1000000</v>
      </c>
      <c r="G49">
        <f>F49*D49/1000000</f>
        <v>12.81</v>
      </c>
      <c r="I49" t="s">
        <v>433</v>
      </c>
      <c r="K49" s="1" t="str">
        <f t="shared" si="0"/>
        <v>'Czechia': 12.81,</v>
      </c>
      <c r="Q49" t="s">
        <v>404</v>
      </c>
    </row>
    <row r="50" spans="1:17" x14ac:dyDescent="0.3">
      <c r="A50" t="s">
        <v>115</v>
      </c>
      <c r="B50" t="s">
        <v>493</v>
      </c>
      <c r="C50">
        <v>2023</v>
      </c>
      <c r="D50">
        <f>_xlfn.NUMBERVALUE(MID(B50,2,LEN(B50)-2))</f>
        <v>33.15</v>
      </c>
      <c r="E50" t="str">
        <f>RIGHT(B50,1)</f>
        <v>M</v>
      </c>
      <c r="F50">
        <f>IF(E50="B",1000000000,IF(E50="M",1000000,IF(E50="K",1000,1)))</f>
        <v>1000000</v>
      </c>
      <c r="G50">
        <f>F50*D50/1000000</f>
        <v>33.15</v>
      </c>
      <c r="I50" t="str">
        <f>A50</f>
        <v>Denmark</v>
      </c>
      <c r="K50" s="1" t="str">
        <f t="shared" si="0"/>
        <v>'Denmark': 33.15,</v>
      </c>
      <c r="Q50" t="s">
        <v>451</v>
      </c>
    </row>
    <row r="51" spans="1:17" x14ac:dyDescent="0.3">
      <c r="A51" t="s">
        <v>113</v>
      </c>
      <c r="B51" t="s">
        <v>545</v>
      </c>
      <c r="C51">
        <v>2023</v>
      </c>
      <c r="D51">
        <f>_xlfn.NUMBERVALUE(MID(B51,2,LEN(B51)-2))</f>
        <v>224.4</v>
      </c>
      <c r="E51" t="str">
        <f>RIGHT(B51,1)</f>
        <v>K</v>
      </c>
      <c r="F51">
        <f>IF(E51="B",1000000000,IF(E51="M",1000000,IF(E51="K",1000,1)))</f>
        <v>1000</v>
      </c>
      <c r="G51">
        <f>F51*D51/1000000</f>
        <v>0.22439999999999999</v>
      </c>
      <c r="I51" t="str">
        <f>A51</f>
        <v>Djibouti</v>
      </c>
      <c r="K51" s="1" t="str">
        <f t="shared" si="0"/>
        <v>'Djibouti': 0.2244,</v>
      </c>
    </row>
    <row r="52" spans="1:17" x14ac:dyDescent="0.3">
      <c r="A52" t="s">
        <v>272</v>
      </c>
      <c r="B52" t="s">
        <v>584</v>
      </c>
      <c r="C52">
        <v>2023</v>
      </c>
      <c r="D52">
        <f>_xlfn.NUMBERVALUE(MID(B52,2,LEN(B52)-2))</f>
        <v>5.18</v>
      </c>
      <c r="E52" t="str">
        <f>RIGHT(B52,1)</f>
        <v>K</v>
      </c>
      <c r="F52">
        <f>IF(E52="B",1000000000,IF(E52="M",1000000,IF(E52="K",1000,1)))</f>
        <v>1000</v>
      </c>
      <c r="G52">
        <f>F52*D52/1000000</f>
        <v>5.1799999999999997E-3</v>
      </c>
      <c r="I52" t="str">
        <f>A52</f>
        <v>Dominica</v>
      </c>
      <c r="K52" s="1" t="str">
        <f t="shared" si="0"/>
        <v>'Dominica': 0.00518,</v>
      </c>
    </row>
    <row r="53" spans="1:17" x14ac:dyDescent="0.3">
      <c r="A53" t="s">
        <v>167</v>
      </c>
      <c r="B53" t="s">
        <v>544</v>
      </c>
      <c r="C53">
        <v>2023</v>
      </c>
      <c r="D53">
        <f>_xlfn.NUMBERVALUE(MID(B53,2,LEN(B53)-2))</f>
        <v>292.72000000000003</v>
      </c>
      <c r="E53" t="str">
        <f>RIGHT(B53,1)</f>
        <v>K</v>
      </c>
      <c r="F53">
        <f>IF(E53="B",1000000000,IF(E53="M",1000000,IF(E53="K",1000,1)))</f>
        <v>1000</v>
      </c>
      <c r="G53">
        <f>F53*D53/1000000</f>
        <v>0.29271999999999998</v>
      </c>
      <c r="I53" t="s">
        <v>405</v>
      </c>
      <c r="K53" s="1" t="str">
        <f t="shared" si="0"/>
        <v>'Dominican Rep.': 0.29272,</v>
      </c>
    </row>
    <row r="54" spans="1:17" x14ac:dyDescent="0.3">
      <c r="A54" t="s">
        <v>362</v>
      </c>
      <c r="B54" t="s">
        <v>592</v>
      </c>
      <c r="C54">
        <v>2023</v>
      </c>
      <c r="D54">
        <f>_xlfn.NUMBERVALUE(MID(B54,2,LEN(B54)-2))</f>
        <v>2.2000000000000002</v>
      </c>
      <c r="E54" t="str">
        <f>RIGHT(B54,1)</f>
        <v>K</v>
      </c>
      <c r="F54">
        <f>IF(E54="B",1000000000,IF(E54="M",1000000,IF(E54="K",1000,1)))</f>
        <v>1000</v>
      </c>
      <c r="G54">
        <f>F54*D54/1000000</f>
        <v>2.2000000000000001E-3</v>
      </c>
      <c r="I54" t="str">
        <f>A54</f>
        <v>East Timor</v>
      </c>
      <c r="K54" s="1" t="str">
        <f t="shared" si="0"/>
        <v>'East Timor': 0.0022,</v>
      </c>
    </row>
    <row r="55" spans="1:17" x14ac:dyDescent="0.3">
      <c r="A55" t="s">
        <v>151</v>
      </c>
      <c r="B55" t="s">
        <v>526</v>
      </c>
      <c r="C55">
        <v>2023</v>
      </c>
      <c r="D55">
        <f>_xlfn.NUMBERVALUE(MID(B55,2,LEN(B55)-2))</f>
        <v>1.34</v>
      </c>
      <c r="E55" t="str">
        <f>RIGHT(B55,1)</f>
        <v>M</v>
      </c>
      <c r="F55">
        <f>IF(E55="B",1000000000,IF(E55="M",1000000,IF(E55="K",1000,1)))</f>
        <v>1000000</v>
      </c>
      <c r="G55">
        <f>F55*D55/1000000</f>
        <v>1.34</v>
      </c>
      <c r="I55" t="str">
        <f>A55</f>
        <v>Ecuador</v>
      </c>
      <c r="K55" s="1" t="str">
        <f t="shared" si="0"/>
        <v>'Ecuador': 1.34,</v>
      </c>
    </row>
    <row r="56" spans="1:17" x14ac:dyDescent="0.3">
      <c r="A56" t="s">
        <v>97</v>
      </c>
      <c r="B56" t="s">
        <v>491</v>
      </c>
      <c r="C56">
        <v>2023</v>
      </c>
      <c r="D56">
        <f>_xlfn.NUMBERVALUE(MID(B56,2,LEN(B56)-2))</f>
        <v>39.1</v>
      </c>
      <c r="E56" t="str">
        <f>RIGHT(B56,1)</f>
        <v>M</v>
      </c>
      <c r="F56">
        <f>IF(E56="B",1000000000,IF(E56="M",1000000,IF(E56="K",1000,1)))</f>
        <v>1000000</v>
      </c>
      <c r="G56">
        <f>F56*D56/1000000</f>
        <v>39.1</v>
      </c>
      <c r="I56" t="str">
        <f>A56</f>
        <v>Egypt</v>
      </c>
      <c r="K56" s="1" t="str">
        <f t="shared" si="0"/>
        <v>'Egypt': 39.1,</v>
      </c>
    </row>
    <row r="57" spans="1:17" x14ac:dyDescent="0.3">
      <c r="A57" t="s">
        <v>218</v>
      </c>
      <c r="B57" t="s">
        <v>563</v>
      </c>
      <c r="C57">
        <v>2023</v>
      </c>
      <c r="D57">
        <f>_xlfn.NUMBERVALUE(MID(B57,2,LEN(B57)-2))</f>
        <v>79.959999999999994</v>
      </c>
      <c r="E57" t="str">
        <f>RIGHT(B57,1)</f>
        <v>K</v>
      </c>
      <c r="F57">
        <f>IF(E57="B",1000000000,IF(E57="M",1000000,IF(E57="K",1000,1)))</f>
        <v>1000</v>
      </c>
      <c r="G57">
        <f>F57*D57/1000000</f>
        <v>7.9960000000000003E-2</v>
      </c>
      <c r="I57" t="str">
        <f>A57</f>
        <v>El Salvador</v>
      </c>
      <c r="K57" s="1" t="str">
        <f t="shared" si="0"/>
        <v>'El Salvador': 0.07996,</v>
      </c>
    </row>
    <row r="58" spans="1:17" x14ac:dyDescent="0.3">
      <c r="A58" t="s">
        <v>354</v>
      </c>
      <c r="B58" t="s">
        <v>633</v>
      </c>
      <c r="C58">
        <v>2019</v>
      </c>
      <c r="D58">
        <f>_xlfn.NUMBERVALUE(MID(B58,2,LEN(B58)-2))</f>
        <v>3.06</v>
      </c>
      <c r="E58" t="str">
        <f>RIGHT(B58,1)</f>
        <v>K</v>
      </c>
      <c r="F58">
        <f>IF(E58="B",1000000000,IF(E58="M",1000000,IF(E58="K",1000,1)))</f>
        <v>1000</v>
      </c>
      <c r="G58">
        <f>F58*D58/1000000</f>
        <v>3.0599999999999998E-3</v>
      </c>
      <c r="I58" t="str">
        <f>A58</f>
        <v>Eritrea</v>
      </c>
      <c r="K58" s="1" t="str">
        <f t="shared" si="0"/>
        <v>'Eritrea': 0.00306,</v>
      </c>
    </row>
    <row r="59" spans="1:17" x14ac:dyDescent="0.3">
      <c r="A59" t="s">
        <v>145</v>
      </c>
      <c r="B59" t="s">
        <v>500</v>
      </c>
      <c r="C59">
        <v>2023</v>
      </c>
      <c r="D59">
        <f>_xlfn.NUMBERVALUE(MID(B59,2,LEN(B59)-2))</f>
        <v>17.39</v>
      </c>
      <c r="E59" t="str">
        <f>RIGHT(B59,1)</f>
        <v>M</v>
      </c>
      <c r="F59">
        <f>IF(E59="B",1000000000,IF(E59="M",1000000,IF(E59="K",1000,1)))</f>
        <v>1000000</v>
      </c>
      <c r="G59">
        <f>F59*D59/1000000</f>
        <v>17.39</v>
      </c>
      <c r="I59" t="str">
        <f>A59</f>
        <v>Estonia</v>
      </c>
      <c r="K59" s="1" t="str">
        <f t="shared" si="0"/>
        <v>'Estonia': 17.39,</v>
      </c>
    </row>
    <row r="60" spans="1:17" x14ac:dyDescent="0.3">
      <c r="A60" t="s">
        <v>125</v>
      </c>
      <c r="B60" t="s">
        <v>548</v>
      </c>
      <c r="C60">
        <v>2023</v>
      </c>
      <c r="D60">
        <f>_xlfn.NUMBERVALUE(MID(B60,2,LEN(B60)-2))</f>
        <v>209.17</v>
      </c>
      <c r="E60" t="str">
        <f>RIGHT(B60,1)</f>
        <v>K</v>
      </c>
      <c r="F60">
        <f>IF(E60="B",1000000000,IF(E60="M",1000000,IF(E60="K",1000,1)))</f>
        <v>1000</v>
      </c>
      <c r="G60">
        <f>F60*D60/1000000</f>
        <v>0.20916999999999999</v>
      </c>
      <c r="I60" t="str">
        <f>A60</f>
        <v>Ethiopia</v>
      </c>
      <c r="K60" s="1" t="str">
        <f t="shared" si="0"/>
        <v>'Ethiopia': 0.20917,</v>
      </c>
    </row>
    <row r="61" spans="1:17" x14ac:dyDescent="0.3">
      <c r="A61" t="s">
        <v>380</v>
      </c>
      <c r="B61" t="s">
        <v>612</v>
      </c>
      <c r="C61">
        <v>2019</v>
      </c>
      <c r="D61">
        <f>_xlfn.NUMBERVALUE(MID(B61,2,LEN(B61)-2))</f>
        <v>1</v>
      </c>
      <c r="E61" t="str">
        <f>RIGHT(B61,1)</f>
        <v>9</v>
      </c>
      <c r="F61">
        <f>IF(E61="B",1000000000,IF(E61="M",1000000,IF(E61="K",1000,1)))</f>
        <v>1</v>
      </c>
      <c r="G61">
        <f>F61*D61/1000000</f>
        <v>9.9999999999999995E-7</v>
      </c>
      <c r="I61" t="str">
        <f>A61</f>
        <v>Faroe Islands</v>
      </c>
      <c r="K61" s="1" t="str">
        <f t="shared" si="0"/>
        <v>'Faroe Islands': 0.000001,</v>
      </c>
    </row>
    <row r="62" spans="1:17" x14ac:dyDescent="0.3">
      <c r="A62" t="s">
        <v>190</v>
      </c>
      <c r="B62" t="s">
        <v>582</v>
      </c>
      <c r="C62">
        <v>2023</v>
      </c>
      <c r="D62">
        <f>_xlfn.NUMBERVALUE(MID(B62,2,LEN(B62)-2))</f>
        <v>5.53</v>
      </c>
      <c r="E62" t="str">
        <f>RIGHT(B62,1)</f>
        <v>K</v>
      </c>
      <c r="F62">
        <f>IF(E62="B",1000000000,IF(E62="M",1000000,IF(E62="K",1000,1)))</f>
        <v>1000</v>
      </c>
      <c r="G62">
        <f>F62*D62/1000000</f>
        <v>5.5300000000000002E-3</v>
      </c>
      <c r="I62" t="str">
        <f>A62</f>
        <v>Fiji</v>
      </c>
      <c r="K62" s="1" t="str">
        <f t="shared" si="0"/>
        <v>'Fiji': 0.00553,</v>
      </c>
    </row>
    <row r="63" spans="1:17" x14ac:dyDescent="0.3">
      <c r="A63" t="s">
        <v>137</v>
      </c>
      <c r="B63" t="s">
        <v>504</v>
      </c>
      <c r="C63">
        <v>2023</v>
      </c>
      <c r="D63">
        <f>_xlfn.NUMBERVALUE(MID(B63,2,LEN(B63)-2))</f>
        <v>12.87</v>
      </c>
      <c r="E63" t="str">
        <f>RIGHT(B63,1)</f>
        <v>M</v>
      </c>
      <c r="F63">
        <f>IF(E63="B",1000000000,IF(E63="M",1000000,IF(E63="K",1000,1)))</f>
        <v>1000000</v>
      </c>
      <c r="G63">
        <f>F63*D63/1000000</f>
        <v>12.87</v>
      </c>
      <c r="I63" t="str">
        <f>A63</f>
        <v>Finland</v>
      </c>
      <c r="K63" s="1" t="str">
        <f t="shared" si="0"/>
        <v>'Finland': 12.87,</v>
      </c>
    </row>
    <row r="64" spans="1:17" x14ac:dyDescent="0.3">
      <c r="A64" t="s">
        <v>17</v>
      </c>
      <c r="B64" t="s">
        <v>471</v>
      </c>
      <c r="C64">
        <v>2023</v>
      </c>
      <c r="D64">
        <f>_xlfn.NUMBERVALUE(MID(B64,2,LEN(B64)-2))</f>
        <v>197.25</v>
      </c>
      <c r="E64" t="str">
        <f>RIGHT(B64,1)</f>
        <v>M</v>
      </c>
      <c r="F64">
        <f>IF(E64="B",1000000000,IF(E64="M",1000000,IF(E64="K",1000,1)))</f>
        <v>1000000</v>
      </c>
      <c r="G64">
        <f>F64*D64/1000000</f>
        <v>197.25</v>
      </c>
      <c r="I64" t="str">
        <f>A64</f>
        <v>France</v>
      </c>
      <c r="K64" s="1" t="str">
        <f t="shared" si="0"/>
        <v>'France': 197.25,</v>
      </c>
    </row>
    <row r="65" spans="1:11" x14ac:dyDescent="0.3">
      <c r="A65" t="s">
        <v>280</v>
      </c>
      <c r="B65" t="s">
        <v>627</v>
      </c>
      <c r="C65">
        <v>2022</v>
      </c>
      <c r="D65">
        <f>_xlfn.NUMBERVALUE(MID(B65,2,LEN(B65)-2))</f>
        <v>0</v>
      </c>
      <c r="E65" t="str">
        <f>RIGHT(B65,1)</f>
        <v>8</v>
      </c>
      <c r="F65">
        <f>IF(E65="B",1000000000,IF(E65="M",1000000,IF(E65="K",1000,1)))</f>
        <v>1</v>
      </c>
      <c r="G65">
        <f>F65*D65/1000000</f>
        <v>0</v>
      </c>
      <c r="I65" t="str">
        <f>A65</f>
        <v>French Polynesia</v>
      </c>
      <c r="K65" s="1" t="str">
        <f t="shared" si="0"/>
        <v>'French Polynesia': 0,</v>
      </c>
    </row>
    <row r="66" spans="1:11" x14ac:dyDescent="0.3">
      <c r="A66" t="s">
        <v>320</v>
      </c>
      <c r="B66" t="s">
        <v>589</v>
      </c>
      <c r="C66">
        <v>2023</v>
      </c>
      <c r="D66">
        <f>_xlfn.NUMBERVALUE(MID(B66,2,LEN(B66)-2))</f>
        <v>3.23</v>
      </c>
      <c r="E66" t="str">
        <f>RIGHT(B66,1)</f>
        <v>K</v>
      </c>
      <c r="F66">
        <f>IF(E66="B",1000000000,IF(E66="M",1000000,IF(E66="K",1000,1)))</f>
        <v>1000</v>
      </c>
      <c r="G66">
        <f>F66*D66/1000000</f>
        <v>3.2299999999999998E-3</v>
      </c>
      <c r="I66" t="str">
        <f>A66</f>
        <v>Gabon</v>
      </c>
      <c r="K66" s="1" t="str">
        <f t="shared" si="0"/>
        <v>'Gabon': 0.00323,</v>
      </c>
    </row>
    <row r="67" spans="1:11" x14ac:dyDescent="0.3">
      <c r="A67" t="s">
        <v>210</v>
      </c>
      <c r="B67" t="s">
        <v>618</v>
      </c>
      <c r="C67">
        <v>2023</v>
      </c>
      <c r="D67">
        <f>_xlfn.NUMBERVALUE(MID(B67,2,LEN(B67)-2))</f>
        <v>0</v>
      </c>
      <c r="E67" t="str">
        <f>RIGHT(B67,1)</f>
        <v>2</v>
      </c>
      <c r="F67">
        <f>IF(E67="B",1000000000,IF(E67="M",1000000,IF(E67="K",1000,1)))</f>
        <v>1</v>
      </c>
      <c r="G67">
        <f>F67*D67/1000000</f>
        <v>0</v>
      </c>
      <c r="I67" t="str">
        <f>A67</f>
        <v>Gambia</v>
      </c>
      <c r="K67" s="1" t="str">
        <f t="shared" ref="K67:K130" si="1">"'"&amp;I67&amp;"': "&amp;G67&amp;","</f>
        <v>'Gambia': 0,</v>
      </c>
    </row>
    <row r="68" spans="1:11" x14ac:dyDescent="0.3">
      <c r="A68" t="s">
        <v>180</v>
      </c>
      <c r="B68" t="s">
        <v>560</v>
      </c>
      <c r="C68">
        <v>2023</v>
      </c>
      <c r="D68">
        <f>_xlfn.NUMBERVALUE(MID(B68,2,LEN(B68)-2))</f>
        <v>104.25</v>
      </c>
      <c r="E68" t="str">
        <f>RIGHT(B68,1)</f>
        <v>K</v>
      </c>
      <c r="F68">
        <f>IF(E68="B",1000000000,IF(E68="M",1000000,IF(E68="K",1000,1)))</f>
        <v>1000</v>
      </c>
      <c r="G68">
        <f>F68*D68/1000000</f>
        <v>0.10425</v>
      </c>
      <c r="I68" t="str">
        <f>A68</f>
        <v>Georgia</v>
      </c>
      <c r="K68" s="1" t="str">
        <f t="shared" si="1"/>
        <v>'Georgia': 0.10425,</v>
      </c>
    </row>
    <row r="69" spans="1:11" x14ac:dyDescent="0.3">
      <c r="A69" t="s">
        <v>11</v>
      </c>
      <c r="B69" t="s">
        <v>464</v>
      </c>
      <c r="C69">
        <v>2023</v>
      </c>
      <c r="D69">
        <f>_xlfn.NUMBERVALUE(MID(B69,2,LEN(B69)-2))</f>
        <v>258.76</v>
      </c>
      <c r="E69" t="str">
        <f>RIGHT(B69,1)</f>
        <v>M</v>
      </c>
      <c r="F69">
        <f>IF(E69="B",1000000000,IF(E69="M",1000000,IF(E69="K",1000,1)))</f>
        <v>1000000</v>
      </c>
      <c r="G69">
        <f>F69*D69/1000000</f>
        <v>258.76</v>
      </c>
      <c r="I69" t="str">
        <f>A69</f>
        <v>Germany</v>
      </c>
      <c r="K69" s="1" t="str">
        <f t="shared" si="1"/>
        <v>'Germany': 258.76,</v>
      </c>
    </row>
    <row r="70" spans="1:11" x14ac:dyDescent="0.3">
      <c r="A70" t="s">
        <v>129</v>
      </c>
      <c r="B70" t="s">
        <v>550</v>
      </c>
      <c r="C70">
        <v>2023</v>
      </c>
      <c r="D70">
        <f>_xlfn.NUMBERVALUE(MID(B70,2,LEN(B70)-2))</f>
        <v>186.09</v>
      </c>
      <c r="E70" t="str">
        <f>RIGHT(B70,1)</f>
        <v>K</v>
      </c>
      <c r="F70">
        <f>IF(E70="B",1000000000,IF(E70="M",1000000,IF(E70="K",1000,1)))</f>
        <v>1000</v>
      </c>
      <c r="G70">
        <f>F70*D70/1000000</f>
        <v>0.18609000000000001</v>
      </c>
      <c r="I70" t="str">
        <f>A70</f>
        <v>Ghana</v>
      </c>
      <c r="K70" s="1" t="str">
        <f t="shared" si="1"/>
        <v>'Ghana': 0.18609,</v>
      </c>
    </row>
    <row r="71" spans="1:11" x14ac:dyDescent="0.3">
      <c r="A71" t="s">
        <v>169</v>
      </c>
      <c r="B71" t="s">
        <v>515</v>
      </c>
      <c r="C71">
        <v>2023</v>
      </c>
      <c r="D71">
        <f>_xlfn.NUMBERVALUE(MID(B71,2,LEN(B71)-2))</f>
        <v>4.2</v>
      </c>
      <c r="E71" t="str">
        <f>RIGHT(B71,1)</f>
        <v>M</v>
      </c>
      <c r="F71">
        <f>IF(E71="B",1000000000,IF(E71="M",1000000,IF(E71="K",1000,1)))</f>
        <v>1000000</v>
      </c>
      <c r="G71">
        <f>F71*D71/1000000</f>
        <v>4.2</v>
      </c>
      <c r="I71" t="str">
        <f>A71</f>
        <v>Greece</v>
      </c>
      <c r="K71" s="1" t="str">
        <f t="shared" si="1"/>
        <v>'Greece': 4.2,</v>
      </c>
    </row>
    <row r="72" spans="1:11" x14ac:dyDescent="0.3">
      <c r="A72" t="s">
        <v>374</v>
      </c>
      <c r="B72" t="s">
        <v>631</v>
      </c>
      <c r="C72">
        <v>2020</v>
      </c>
      <c r="D72">
        <f>_xlfn.NUMBERVALUE(MID(B72,2,LEN(B72)-2))</f>
        <v>21</v>
      </c>
      <c r="E72" t="str">
        <f>RIGHT(B72,1)</f>
        <v>5</v>
      </c>
      <c r="F72">
        <f>IF(E72="B",1000000000,IF(E72="M",1000000,IF(E72="K",1000,1)))</f>
        <v>1</v>
      </c>
      <c r="G72">
        <f>F72*D72/1000000</f>
        <v>2.0999999999999999E-5</v>
      </c>
      <c r="I72" t="str">
        <f>A72</f>
        <v>Greenland</v>
      </c>
      <c r="K72" s="1" t="str">
        <f t="shared" si="1"/>
        <v>'Greenland': 0.000021,</v>
      </c>
    </row>
    <row r="73" spans="1:11" x14ac:dyDescent="0.3">
      <c r="A73" t="s">
        <v>342</v>
      </c>
      <c r="B73" t="s">
        <v>623</v>
      </c>
      <c r="C73">
        <v>2022</v>
      </c>
      <c r="D73">
        <f>_xlfn.NUMBERVALUE(MID(B73,2,LEN(B73)-2))</f>
        <v>6</v>
      </c>
      <c r="E73" t="str">
        <f>RIGHT(B73,1)</f>
        <v>6</v>
      </c>
      <c r="F73">
        <f>IF(E73="B",1000000000,IF(E73="M",1000000,IF(E73="K",1000,1)))</f>
        <v>1</v>
      </c>
      <c r="G73">
        <f>F73*D73/1000000</f>
        <v>6.0000000000000002E-6</v>
      </c>
      <c r="I73" t="str">
        <f>A73</f>
        <v>Grenada</v>
      </c>
      <c r="K73" s="1" t="str">
        <f t="shared" si="1"/>
        <v>'Grenada': 0.000006,</v>
      </c>
    </row>
    <row r="74" spans="1:11" x14ac:dyDescent="0.3">
      <c r="A74" t="s">
        <v>372</v>
      </c>
      <c r="B74" t="s">
        <v>622</v>
      </c>
      <c r="C74">
        <v>2022</v>
      </c>
      <c r="D74">
        <f>_xlfn.NUMBERVALUE(MID(B74,2,LEN(B74)-2))</f>
        <v>7</v>
      </c>
      <c r="E74" t="str">
        <f>RIGHT(B74,1)</f>
        <v>4</v>
      </c>
      <c r="F74">
        <f>IF(E74="B",1000000000,IF(E74="M",1000000,IF(E74="K",1000,1)))</f>
        <v>1</v>
      </c>
      <c r="G74">
        <f>F74*D74/1000000</f>
        <v>6.9999999999999999E-6</v>
      </c>
      <c r="I74" t="str">
        <f>A74</f>
        <v>Guam</v>
      </c>
      <c r="K74" s="1" t="str">
        <f t="shared" si="1"/>
        <v>'Guam': 0.000007,</v>
      </c>
    </row>
    <row r="75" spans="1:11" x14ac:dyDescent="0.3">
      <c r="A75" t="s">
        <v>153</v>
      </c>
      <c r="B75" t="s">
        <v>558</v>
      </c>
      <c r="C75">
        <v>2023</v>
      </c>
      <c r="D75">
        <f>_xlfn.NUMBERVALUE(MID(B75,2,LEN(B75)-2))</f>
        <v>110.58</v>
      </c>
      <c r="E75" t="str">
        <f>RIGHT(B75,1)</f>
        <v>K</v>
      </c>
      <c r="F75">
        <f>IF(E75="B",1000000000,IF(E75="M",1000000,IF(E75="K",1000,1)))</f>
        <v>1000</v>
      </c>
      <c r="G75">
        <f>F75*D75/1000000</f>
        <v>0.11058</v>
      </c>
      <c r="I75" t="str">
        <f>A75</f>
        <v>Guatemala</v>
      </c>
      <c r="K75" s="1" t="str">
        <f t="shared" si="1"/>
        <v>'Guatemala': 0.11058,</v>
      </c>
    </row>
    <row r="76" spans="1:11" x14ac:dyDescent="0.3">
      <c r="A76" t="s">
        <v>109</v>
      </c>
      <c r="B76" t="s">
        <v>600</v>
      </c>
      <c r="C76">
        <v>2023</v>
      </c>
      <c r="D76">
        <f>_xlfn.NUMBERVALUE(MID(B76,2,LEN(B76)-2))</f>
        <v>63</v>
      </c>
      <c r="E76" t="str">
        <f>RIGHT(B76,1)</f>
        <v>4</v>
      </c>
      <c r="F76">
        <f>IF(E76="B",1000000000,IF(E76="M",1000000,IF(E76="K",1000,1)))</f>
        <v>1</v>
      </c>
      <c r="G76">
        <f>F76*D76/1000000</f>
        <v>6.3E-5</v>
      </c>
      <c r="I76" t="str">
        <f>A76</f>
        <v>Guinea</v>
      </c>
      <c r="K76" s="1" t="str">
        <f t="shared" si="1"/>
        <v>'Guinea': 0.000063,</v>
      </c>
    </row>
    <row r="77" spans="1:11" x14ac:dyDescent="0.3">
      <c r="A77" t="s">
        <v>258</v>
      </c>
      <c r="B77" t="s">
        <v>634</v>
      </c>
      <c r="C77">
        <v>2017</v>
      </c>
      <c r="D77">
        <f>_xlfn.NUMBERVALUE(MID(B77,2,LEN(B77)-2))</f>
        <v>11.1</v>
      </c>
      <c r="E77" t="str">
        <f>RIGHT(B77,1)</f>
        <v>K</v>
      </c>
      <c r="F77">
        <f>IF(E77="B",1000000000,IF(E77="M",1000000,IF(E77="K",1000,1)))</f>
        <v>1000</v>
      </c>
      <c r="G77">
        <f>F77*D77/1000000</f>
        <v>1.11E-2</v>
      </c>
      <c r="I77" t="s">
        <v>439</v>
      </c>
      <c r="K77" s="1" t="str">
        <f t="shared" si="1"/>
        <v>'Guinea-Bissau': 0.0111,</v>
      </c>
    </row>
    <row r="78" spans="1:11" x14ac:dyDescent="0.3">
      <c r="A78" t="s">
        <v>290</v>
      </c>
      <c r="B78" t="s">
        <v>604</v>
      </c>
      <c r="C78">
        <v>2023</v>
      </c>
      <c r="D78">
        <f>_xlfn.NUMBERVALUE(MID(B78,2,LEN(B78)-2))</f>
        <v>41</v>
      </c>
      <c r="E78" t="str">
        <f>RIGHT(B78,1)</f>
        <v>3</v>
      </c>
      <c r="F78">
        <f>IF(E78="B",1000000000,IF(E78="M",1000000,IF(E78="K",1000,1)))</f>
        <v>1</v>
      </c>
      <c r="G78">
        <f>F78*D78/1000000</f>
        <v>4.1E-5</v>
      </c>
      <c r="I78" t="str">
        <f>A78</f>
        <v>Guyana</v>
      </c>
      <c r="K78" s="1" t="str">
        <f t="shared" si="1"/>
        <v>'Guyana': 0.000041,</v>
      </c>
    </row>
    <row r="79" spans="1:11" x14ac:dyDescent="0.3">
      <c r="A79" t="s">
        <v>192</v>
      </c>
      <c r="B79" t="s">
        <v>527</v>
      </c>
      <c r="C79">
        <v>2023</v>
      </c>
      <c r="D79">
        <f>_xlfn.NUMBERVALUE(MID(B79,2,LEN(B79)-2))</f>
        <v>1.31</v>
      </c>
      <c r="E79" t="str">
        <f>RIGHT(B79,1)</f>
        <v>M</v>
      </c>
      <c r="F79">
        <f>IF(E79="B",1000000000,IF(E79="M",1000000,IF(E79="K",1000,1)))</f>
        <v>1000000</v>
      </c>
      <c r="G79">
        <f>F79*D79/1000000</f>
        <v>1.31</v>
      </c>
      <c r="I79" t="str">
        <f>A79</f>
        <v>Haiti</v>
      </c>
      <c r="K79" s="1" t="str">
        <f t="shared" si="1"/>
        <v>'Haiti': 1.31,</v>
      </c>
    </row>
    <row r="80" spans="1:11" x14ac:dyDescent="0.3">
      <c r="A80" t="s">
        <v>198</v>
      </c>
      <c r="B80" t="s">
        <v>587</v>
      </c>
      <c r="C80">
        <v>2023</v>
      </c>
      <c r="D80">
        <f>_xlfn.NUMBERVALUE(MID(B80,2,LEN(B80)-2))</f>
        <v>4.1100000000000003</v>
      </c>
      <c r="E80" t="str">
        <f>RIGHT(B80,1)</f>
        <v>K</v>
      </c>
      <c r="F80">
        <f>IF(E80="B",1000000000,IF(E80="M",1000000,IF(E80="K",1000,1)))</f>
        <v>1000</v>
      </c>
      <c r="G80">
        <f>F80*D80/1000000</f>
        <v>4.1099999999999999E-3</v>
      </c>
      <c r="I80" t="str">
        <f>A80</f>
        <v>Honduras</v>
      </c>
      <c r="K80" s="1" t="str">
        <f t="shared" si="1"/>
        <v>'Honduras': 0.00411,</v>
      </c>
    </row>
    <row r="81" spans="1:11" x14ac:dyDescent="0.3">
      <c r="A81" t="s">
        <v>37</v>
      </c>
      <c r="B81" t="s">
        <v>472</v>
      </c>
      <c r="C81">
        <v>2023</v>
      </c>
      <c r="D81">
        <f>_xlfn.NUMBERVALUE(MID(B81,2,LEN(B81)-2))</f>
        <v>190.63</v>
      </c>
      <c r="E81" t="str">
        <f>RIGHT(B81,1)</f>
        <v>M</v>
      </c>
      <c r="F81">
        <f>IF(E81="B",1000000000,IF(E81="M",1000000,IF(E81="K",1000,1)))</f>
        <v>1000000</v>
      </c>
      <c r="G81">
        <f>F81*D81/1000000</f>
        <v>190.63</v>
      </c>
      <c r="I81" t="str">
        <f>A81</f>
        <v>Hong Kong</v>
      </c>
      <c r="K81" s="1" t="str">
        <f t="shared" si="1"/>
        <v>'Hong Kong': 190.63,</v>
      </c>
    </row>
    <row r="82" spans="1:11" x14ac:dyDescent="0.3">
      <c r="A82" t="s">
        <v>99</v>
      </c>
      <c r="B82" t="s">
        <v>499</v>
      </c>
      <c r="C82">
        <v>2023</v>
      </c>
      <c r="D82">
        <f>_xlfn.NUMBERVALUE(MID(B82,2,LEN(B82)-2))</f>
        <v>18.29</v>
      </c>
      <c r="E82" t="str">
        <f>RIGHT(B82,1)</f>
        <v>M</v>
      </c>
      <c r="F82">
        <f>IF(E82="B",1000000000,IF(E82="M",1000000,IF(E82="K",1000,1)))</f>
        <v>1000000</v>
      </c>
      <c r="G82">
        <f>F82*D82/1000000</f>
        <v>18.29</v>
      </c>
      <c r="I82" t="str">
        <f>A82</f>
        <v>Hungary</v>
      </c>
      <c r="K82" s="1" t="str">
        <f t="shared" si="1"/>
        <v>'Hungary': 18.29,</v>
      </c>
    </row>
    <row r="83" spans="1:11" x14ac:dyDescent="0.3">
      <c r="A83" t="s">
        <v>278</v>
      </c>
      <c r="B83" t="s">
        <v>564</v>
      </c>
      <c r="C83">
        <v>2023</v>
      </c>
      <c r="D83">
        <f>_xlfn.NUMBERVALUE(MID(B83,2,LEN(B83)-2))</f>
        <v>75.47</v>
      </c>
      <c r="E83" t="str">
        <f>RIGHT(B83,1)</f>
        <v>K</v>
      </c>
      <c r="F83">
        <f>IF(E83="B",1000000000,IF(E83="M",1000000,IF(E83="K",1000,1)))</f>
        <v>1000</v>
      </c>
      <c r="G83">
        <f>F83*D83/1000000</f>
        <v>7.5469999999999995E-2</v>
      </c>
      <c r="I83" t="str">
        <f>A83</f>
        <v>Iceland</v>
      </c>
      <c r="K83" s="1" t="str">
        <f t="shared" si="1"/>
        <v>'Iceland': 0.07547,</v>
      </c>
    </row>
    <row r="84" spans="1:11" x14ac:dyDescent="0.3">
      <c r="A84" t="s">
        <v>7</v>
      </c>
      <c r="B84" t="s">
        <v>453</v>
      </c>
      <c r="C84">
        <v>2023</v>
      </c>
      <c r="D84">
        <f>_xlfn.NUMBERVALUE(MID(B84,2,LEN(B84)-2))</f>
        <v>3.19</v>
      </c>
      <c r="E84" t="str">
        <f>RIGHT(B84,1)</f>
        <v>B</v>
      </c>
      <c r="F84">
        <f>IF(E84="B",1000000000,IF(E84="M",1000000,IF(E84="K",1000,1)))</f>
        <v>1000000000</v>
      </c>
      <c r="G84">
        <f>F84*D84/1000000</f>
        <v>3190</v>
      </c>
      <c r="I84" t="str">
        <f>A84</f>
        <v>India</v>
      </c>
      <c r="K84" s="1" t="str">
        <f t="shared" si="1"/>
        <v>'India': 3190,</v>
      </c>
    </row>
    <row r="85" spans="1:11" x14ac:dyDescent="0.3">
      <c r="A85" t="s">
        <v>69</v>
      </c>
      <c r="B85" t="s">
        <v>460</v>
      </c>
      <c r="C85">
        <v>2023</v>
      </c>
      <c r="D85">
        <f>_xlfn.NUMBERVALUE(MID(B85,2,LEN(B85)-2))</f>
        <v>373.47</v>
      </c>
      <c r="E85" t="str">
        <f>RIGHT(B85,1)</f>
        <v>M</v>
      </c>
      <c r="F85">
        <f>IF(E85="B",1000000000,IF(E85="M",1000000,IF(E85="K",1000,1)))</f>
        <v>1000000</v>
      </c>
      <c r="G85">
        <f>F85*D85/1000000</f>
        <v>373.47</v>
      </c>
      <c r="I85" t="str">
        <f>A85</f>
        <v>Indonesia</v>
      </c>
      <c r="K85" s="1" t="str">
        <f t="shared" si="1"/>
        <v>'Indonesia': 373.47,</v>
      </c>
    </row>
    <row r="86" spans="1:11" x14ac:dyDescent="0.3">
      <c r="A86" t="s">
        <v>81</v>
      </c>
      <c r="B86" t="s">
        <v>511</v>
      </c>
      <c r="C86">
        <v>2023</v>
      </c>
      <c r="D86">
        <f>_xlfn.NUMBERVALUE(MID(B86,2,LEN(B86)-2))</f>
        <v>6.56</v>
      </c>
      <c r="E86" t="str">
        <f>RIGHT(B86,1)</f>
        <v>M</v>
      </c>
      <c r="F86">
        <f>IF(E86="B",1000000000,IF(E86="M",1000000,IF(E86="K",1000,1)))</f>
        <v>1000000</v>
      </c>
      <c r="G86">
        <f>F86*D86/1000000</f>
        <v>6.56</v>
      </c>
      <c r="I86" t="str">
        <f>A86</f>
        <v>Iran</v>
      </c>
      <c r="K86" s="1" t="str">
        <f t="shared" si="1"/>
        <v>'Iran': 6.56,</v>
      </c>
    </row>
    <row r="87" spans="1:11" x14ac:dyDescent="0.3">
      <c r="A87" t="s">
        <v>49</v>
      </c>
      <c r="B87" t="s">
        <v>481</v>
      </c>
      <c r="C87">
        <v>2023</v>
      </c>
      <c r="D87">
        <f>_xlfn.NUMBERVALUE(MID(B87,2,LEN(B87)-2))</f>
        <v>94.74</v>
      </c>
      <c r="E87" t="str">
        <f>RIGHT(B87,1)</f>
        <v>M</v>
      </c>
      <c r="F87">
        <f>IF(E87="B",1000000000,IF(E87="M",1000000,IF(E87="K",1000,1)))</f>
        <v>1000000</v>
      </c>
      <c r="G87">
        <f>F87*D87/1000000</f>
        <v>94.74</v>
      </c>
      <c r="I87" t="str">
        <f>A87</f>
        <v>Iraq</v>
      </c>
      <c r="K87" s="1" t="str">
        <f t="shared" si="1"/>
        <v>'Iraq': 94.74,</v>
      </c>
    </row>
    <row r="88" spans="1:11" x14ac:dyDescent="0.3">
      <c r="A88" t="s">
        <v>59</v>
      </c>
      <c r="B88" t="s">
        <v>498</v>
      </c>
      <c r="C88">
        <v>2023</v>
      </c>
      <c r="D88">
        <f>_xlfn.NUMBERVALUE(MID(B88,2,LEN(B88)-2))</f>
        <v>18.850000000000001</v>
      </c>
      <c r="E88" t="str">
        <f>RIGHT(B88,1)</f>
        <v>M</v>
      </c>
      <c r="F88">
        <f>IF(E88="B",1000000000,IF(E88="M",1000000,IF(E88="K",1000,1)))</f>
        <v>1000000</v>
      </c>
      <c r="G88">
        <f>F88*D88/1000000</f>
        <v>18.850000000000001</v>
      </c>
      <c r="I88" t="str">
        <f>A88</f>
        <v>Ireland</v>
      </c>
      <c r="K88" s="1" t="str">
        <f t="shared" si="1"/>
        <v>'Ireland': 18.85,</v>
      </c>
    </row>
    <row r="89" spans="1:11" x14ac:dyDescent="0.3">
      <c r="A89" t="s">
        <v>35</v>
      </c>
      <c r="B89" t="s">
        <v>479</v>
      </c>
      <c r="C89">
        <v>2023</v>
      </c>
      <c r="D89">
        <f>_xlfn.NUMBERVALUE(MID(B89,2,LEN(B89)-2))</f>
        <v>100.51</v>
      </c>
      <c r="E89" t="str">
        <f>RIGHT(B89,1)</f>
        <v>M</v>
      </c>
      <c r="F89">
        <f>IF(E89="B",1000000000,IF(E89="M",1000000,IF(E89="K",1000,1)))</f>
        <v>1000000</v>
      </c>
      <c r="G89">
        <f>F89*D89/1000000</f>
        <v>100.51</v>
      </c>
      <c r="I89" t="str">
        <f>A89</f>
        <v>Israel</v>
      </c>
      <c r="K89" s="1" t="str">
        <f t="shared" si="1"/>
        <v>'Israel': 100.51,</v>
      </c>
    </row>
    <row r="90" spans="1:11" x14ac:dyDescent="0.3">
      <c r="A90" t="s">
        <v>9</v>
      </c>
      <c r="B90" t="s">
        <v>468</v>
      </c>
      <c r="C90">
        <v>2023</v>
      </c>
      <c r="D90">
        <f>_xlfn.NUMBERVALUE(MID(B90,2,LEN(B90)-2))</f>
        <v>246.1</v>
      </c>
      <c r="E90" t="str">
        <f>RIGHT(B90,1)</f>
        <v>M</v>
      </c>
      <c r="F90">
        <f>IF(E90="B",1000000000,IF(E90="M",1000000,IF(E90="K",1000,1)))</f>
        <v>1000000</v>
      </c>
      <c r="G90">
        <f>F90*D90/1000000</f>
        <v>246.1</v>
      </c>
      <c r="I90" t="str">
        <f>A90</f>
        <v>Italy</v>
      </c>
      <c r="K90" s="1" t="str">
        <f t="shared" si="1"/>
        <v>'Italy': 246.1,</v>
      </c>
    </row>
    <row r="91" spans="1:11" x14ac:dyDescent="0.3">
      <c r="A91" t="s">
        <v>194</v>
      </c>
      <c r="B91" t="s">
        <v>525</v>
      </c>
      <c r="C91">
        <v>2023</v>
      </c>
      <c r="D91">
        <f>_xlfn.NUMBERVALUE(MID(B91,2,LEN(B91)-2))</f>
        <v>1.76</v>
      </c>
      <c r="E91" t="str">
        <f>RIGHT(B91,1)</f>
        <v>M</v>
      </c>
      <c r="F91">
        <f>IF(E91="B",1000000000,IF(E91="M",1000000,IF(E91="K",1000,1)))</f>
        <v>1000000</v>
      </c>
      <c r="G91">
        <f>F91*D91/1000000</f>
        <v>1.76</v>
      </c>
      <c r="I91" t="s">
        <v>406</v>
      </c>
      <c r="K91" s="1" t="str">
        <f t="shared" si="1"/>
        <v>'Côte d'Ivoire': 1.76,</v>
      </c>
    </row>
    <row r="92" spans="1:11" x14ac:dyDescent="0.3">
      <c r="A92" t="s">
        <v>230</v>
      </c>
      <c r="B92" t="s">
        <v>580</v>
      </c>
      <c r="C92">
        <v>2023</v>
      </c>
      <c r="D92">
        <f>_xlfn.NUMBERVALUE(MID(B92,2,LEN(B92)-2))</f>
        <v>7.48</v>
      </c>
      <c r="E92" t="str">
        <f>RIGHT(B92,1)</f>
        <v>K</v>
      </c>
      <c r="F92">
        <f>IF(E92="B",1000000000,IF(E92="M",1000000,IF(E92="K",1000,1)))</f>
        <v>1000</v>
      </c>
      <c r="G92">
        <f>F92*D92/1000000</f>
        <v>7.4799999999999997E-3</v>
      </c>
      <c r="I92" t="str">
        <f>A92</f>
        <v>Jamaica</v>
      </c>
      <c r="K92" s="1" t="str">
        <f t="shared" si="1"/>
        <v>'Jamaica': 0.00748,</v>
      </c>
    </row>
    <row r="93" spans="1:11" x14ac:dyDescent="0.3">
      <c r="A93" t="s">
        <v>29</v>
      </c>
      <c r="B93" t="s">
        <v>473</v>
      </c>
      <c r="C93">
        <v>2023</v>
      </c>
      <c r="D93">
        <f>_xlfn.NUMBERVALUE(MID(B93,2,LEN(B93)-2))</f>
        <v>190.21</v>
      </c>
      <c r="E93" t="str">
        <f>RIGHT(B93,1)</f>
        <v>M</v>
      </c>
      <c r="F93">
        <f>IF(E93="B",1000000000,IF(E93="M",1000000,IF(E93="K",1000,1)))</f>
        <v>1000000</v>
      </c>
      <c r="G93">
        <f>F93*D93/1000000</f>
        <v>190.21</v>
      </c>
      <c r="I93" t="str">
        <f>A93</f>
        <v>Japan</v>
      </c>
      <c r="K93" s="1" t="str">
        <f t="shared" si="1"/>
        <v>'Japan': 190.21,</v>
      </c>
    </row>
    <row r="94" spans="1:11" x14ac:dyDescent="0.3">
      <c r="A94" t="s">
        <v>55</v>
      </c>
      <c r="B94" t="s">
        <v>523</v>
      </c>
      <c r="C94">
        <v>2023</v>
      </c>
      <c r="D94">
        <f>_xlfn.NUMBERVALUE(MID(B94,2,LEN(B94)-2))</f>
        <v>1.98</v>
      </c>
      <c r="E94" t="str">
        <f>RIGHT(B94,1)</f>
        <v>M</v>
      </c>
      <c r="F94">
        <f>IF(E94="B",1000000000,IF(E94="M",1000000,IF(E94="K",1000,1)))</f>
        <v>1000000</v>
      </c>
      <c r="G94">
        <f>F94*D94/1000000</f>
        <v>1.98</v>
      </c>
      <c r="I94" t="str">
        <f>A94</f>
        <v>Jordan</v>
      </c>
      <c r="K94" s="1" t="str">
        <f t="shared" si="1"/>
        <v>'Jordan': 1.98,</v>
      </c>
    </row>
    <row r="95" spans="1:11" x14ac:dyDescent="0.3">
      <c r="A95" t="s">
        <v>175</v>
      </c>
      <c r="B95" t="s">
        <v>132</v>
      </c>
      <c r="C95">
        <v>2023</v>
      </c>
      <c r="D95">
        <f>_xlfn.NUMBERVALUE(MID(B95,2,LEN(B95)-2))</f>
        <v>12.14</v>
      </c>
      <c r="E95" t="str">
        <f>RIGHT(B95,1)</f>
        <v>M</v>
      </c>
      <c r="F95">
        <f>IF(E95="B",1000000000,IF(E95="M",1000000,IF(E95="K",1000,1)))</f>
        <v>1000000</v>
      </c>
      <c r="G95">
        <f>F95*D95/1000000</f>
        <v>12.14</v>
      </c>
      <c r="I95" t="str">
        <f>A95</f>
        <v>Kazakhstan</v>
      </c>
      <c r="K95" s="1" t="str">
        <f t="shared" si="1"/>
        <v>'Kazakhstan': 12.14,</v>
      </c>
    </row>
    <row r="96" spans="1:11" x14ac:dyDescent="0.3">
      <c r="A96" t="s">
        <v>77</v>
      </c>
      <c r="B96" t="s">
        <v>519</v>
      </c>
      <c r="C96">
        <v>2023</v>
      </c>
      <c r="D96">
        <f>_xlfn.NUMBERVALUE(MID(B96,2,LEN(B96)-2))</f>
        <v>3.32</v>
      </c>
      <c r="E96" t="str">
        <f>RIGHT(B96,1)</f>
        <v>M</v>
      </c>
      <c r="F96">
        <f>IF(E96="B",1000000000,IF(E96="M",1000000,IF(E96="K",1000,1)))</f>
        <v>1000000</v>
      </c>
      <c r="G96">
        <f>F96*D96/1000000</f>
        <v>3.32</v>
      </c>
      <c r="I96" t="str">
        <f>A96</f>
        <v>Kenya</v>
      </c>
      <c r="K96" s="1" t="str">
        <f t="shared" si="1"/>
        <v>'Kenya': 3.32,</v>
      </c>
    </row>
    <row r="97" spans="1:11" x14ac:dyDescent="0.3">
      <c r="A97" t="s">
        <v>336</v>
      </c>
      <c r="B97" t="s">
        <v>630</v>
      </c>
      <c r="C97">
        <v>2021</v>
      </c>
      <c r="D97">
        <f>_xlfn.NUMBERVALUE(MID(B97,2,LEN(B97)-2))</f>
        <v>18</v>
      </c>
      <c r="E97" t="str">
        <f>RIGHT(B97,1)</f>
        <v>8</v>
      </c>
      <c r="F97">
        <f>IF(E97="B",1000000000,IF(E97="M",1000000,IF(E97="K",1000,1)))</f>
        <v>1</v>
      </c>
      <c r="G97">
        <f>F97*D97/1000000</f>
        <v>1.8E-5</v>
      </c>
      <c r="I97" t="str">
        <f>A97</f>
        <v>Kiribati</v>
      </c>
      <c r="K97" s="1" t="str">
        <f t="shared" si="1"/>
        <v>'Kiribati': 0.000018,</v>
      </c>
    </row>
    <row r="98" spans="1:11" x14ac:dyDescent="0.3">
      <c r="A98" t="s">
        <v>103</v>
      </c>
      <c r="B98" t="s">
        <v>490</v>
      </c>
      <c r="C98">
        <v>2023</v>
      </c>
      <c r="D98">
        <f>_xlfn.NUMBERVALUE(MID(B98,2,LEN(B98)-2))</f>
        <v>46.64</v>
      </c>
      <c r="E98" t="str">
        <f>RIGHT(B98,1)</f>
        <v>M</v>
      </c>
      <c r="F98">
        <f>IF(E98="B",1000000000,IF(E98="M",1000000,IF(E98="K",1000,1)))</f>
        <v>1000000</v>
      </c>
      <c r="G98">
        <f>F98*D98/1000000</f>
        <v>46.64</v>
      </c>
      <c r="I98" t="str">
        <f>A98</f>
        <v>Kuwait</v>
      </c>
      <c r="K98" s="1" t="str">
        <f t="shared" si="1"/>
        <v>'Kuwait': 46.64,</v>
      </c>
    </row>
    <row r="99" spans="1:11" x14ac:dyDescent="0.3">
      <c r="A99" t="s">
        <v>208</v>
      </c>
      <c r="B99" t="s">
        <v>607</v>
      </c>
      <c r="C99">
        <v>2023</v>
      </c>
      <c r="D99">
        <f>_xlfn.NUMBERVALUE(MID(B99,2,LEN(B99)-2))</f>
        <v>30</v>
      </c>
      <c r="E99" t="str">
        <f>RIGHT(B99,1)</f>
        <v>2</v>
      </c>
      <c r="F99">
        <f>IF(E99="B",1000000000,IF(E99="M",1000000,IF(E99="K",1000,1)))</f>
        <v>1</v>
      </c>
      <c r="G99">
        <f>F99*D99/1000000</f>
        <v>3.0000000000000001E-5</v>
      </c>
      <c r="I99" t="str">
        <f>A99</f>
        <v>Kyrgyzstan</v>
      </c>
      <c r="K99" s="1" t="str">
        <f t="shared" si="1"/>
        <v>'Kyrgyzstan': 0.00003,</v>
      </c>
    </row>
    <row r="100" spans="1:11" x14ac:dyDescent="0.3">
      <c r="A100" t="s">
        <v>338</v>
      </c>
      <c r="B100" t="s">
        <v>517</v>
      </c>
      <c r="C100">
        <v>2023</v>
      </c>
      <c r="D100">
        <f>_xlfn.NUMBERVALUE(MID(B100,2,LEN(B100)-2))</f>
        <v>4.05</v>
      </c>
      <c r="E100" t="str">
        <f>RIGHT(B100,1)</f>
        <v>M</v>
      </c>
      <c r="F100">
        <f>IF(E100="B",1000000000,IF(E100="M",1000000,IF(E100="K",1000,1)))</f>
        <v>1000000</v>
      </c>
      <c r="G100">
        <f>F100*D100/1000000</f>
        <v>4.05</v>
      </c>
      <c r="I100" t="str">
        <f>A100</f>
        <v>Laos</v>
      </c>
      <c r="K100" s="1" t="str">
        <f t="shared" si="1"/>
        <v>'Laos': 4.05,</v>
      </c>
    </row>
    <row r="101" spans="1:11" x14ac:dyDescent="0.3">
      <c r="A101" t="s">
        <v>141</v>
      </c>
      <c r="B101" t="s">
        <v>536</v>
      </c>
      <c r="C101">
        <v>2023</v>
      </c>
      <c r="D101">
        <f>_xlfn.NUMBERVALUE(MID(B101,2,LEN(B101)-2))</f>
        <v>855.12</v>
      </c>
      <c r="E101" t="str">
        <f>RIGHT(B101,1)</f>
        <v>K</v>
      </c>
      <c r="F101">
        <f>IF(E101="B",1000000000,IF(E101="M",1000000,IF(E101="K",1000,1)))</f>
        <v>1000</v>
      </c>
      <c r="G101">
        <f>F101*D101/1000000</f>
        <v>0.85511999999999999</v>
      </c>
      <c r="I101" t="str">
        <f>A101</f>
        <v>Latvia</v>
      </c>
      <c r="K101" s="1" t="str">
        <f t="shared" si="1"/>
        <v>'Latvia': 0.85512,</v>
      </c>
    </row>
    <row r="102" spans="1:11" x14ac:dyDescent="0.3">
      <c r="A102" t="s">
        <v>105</v>
      </c>
      <c r="B102" t="s">
        <v>586</v>
      </c>
      <c r="C102">
        <v>2023</v>
      </c>
      <c r="D102">
        <f>_xlfn.NUMBERVALUE(MID(B102,2,LEN(B102)-2))</f>
        <v>4.24</v>
      </c>
      <c r="E102" t="str">
        <f>RIGHT(B102,1)</f>
        <v>K</v>
      </c>
      <c r="F102">
        <f>IF(E102="B",1000000000,IF(E102="M",1000000,IF(E102="K",1000,1)))</f>
        <v>1000</v>
      </c>
      <c r="G102">
        <f>F102*D102/1000000</f>
        <v>4.2399999999999998E-3</v>
      </c>
      <c r="I102" t="str">
        <f>A102</f>
        <v>Lebanon</v>
      </c>
      <c r="K102" s="1" t="str">
        <f t="shared" si="1"/>
        <v>'Lebanon': 0.00424,</v>
      </c>
    </row>
    <row r="103" spans="1:11" x14ac:dyDescent="0.3">
      <c r="A103" t="s">
        <v>302</v>
      </c>
      <c r="B103" t="s">
        <v>624</v>
      </c>
      <c r="C103">
        <v>2022</v>
      </c>
      <c r="D103">
        <f>_xlfn.NUMBERVALUE(MID(B103,2,LEN(B103)-2))</f>
        <v>4</v>
      </c>
      <c r="E103" t="str">
        <f>RIGHT(B103,1)</f>
        <v>4</v>
      </c>
      <c r="F103">
        <f>IF(E103="B",1000000000,IF(E103="M",1000000,IF(E103="K",1000,1)))</f>
        <v>1</v>
      </c>
      <c r="G103">
        <f>F103*D103/1000000</f>
        <v>3.9999999999999998E-6</v>
      </c>
      <c r="I103" t="str">
        <f>A103</f>
        <v>Lesotho</v>
      </c>
      <c r="K103" s="1" t="str">
        <f t="shared" si="1"/>
        <v>'Lesotho': 0.000004,</v>
      </c>
    </row>
    <row r="104" spans="1:11" x14ac:dyDescent="0.3">
      <c r="A104" t="s">
        <v>234</v>
      </c>
      <c r="B104" t="s">
        <v>618</v>
      </c>
      <c r="C104">
        <v>2023</v>
      </c>
      <c r="D104">
        <f>_xlfn.NUMBERVALUE(MID(B104,2,LEN(B104)-2))</f>
        <v>0</v>
      </c>
      <c r="E104" t="str">
        <f>RIGHT(B104,1)</f>
        <v>2</v>
      </c>
      <c r="F104">
        <f>IF(E104="B",1000000000,IF(E104="M",1000000,IF(E104="K",1000,1)))</f>
        <v>1</v>
      </c>
      <c r="G104">
        <f>F104*D104/1000000</f>
        <v>0</v>
      </c>
      <c r="I104" t="str">
        <f>A104</f>
        <v>Liberia</v>
      </c>
      <c r="K104" s="1" t="str">
        <f t="shared" si="1"/>
        <v>'Liberia': 0,</v>
      </c>
    </row>
    <row r="105" spans="1:11" x14ac:dyDescent="0.3">
      <c r="A105" t="s">
        <v>85</v>
      </c>
      <c r="B105" t="s">
        <v>610</v>
      </c>
      <c r="C105">
        <v>2023</v>
      </c>
      <c r="D105">
        <f>_xlfn.NUMBERVALUE(MID(B105,2,LEN(B105)-2))</f>
        <v>11</v>
      </c>
      <c r="E105" t="str">
        <f>RIGHT(B105,1)</f>
        <v>5</v>
      </c>
      <c r="F105">
        <f>IF(E105="B",1000000000,IF(E105="M",1000000,IF(E105="K",1000,1)))</f>
        <v>1</v>
      </c>
      <c r="G105">
        <f>F105*D105/1000000</f>
        <v>1.1E-5</v>
      </c>
      <c r="I105" t="str">
        <f>A105</f>
        <v>Libya</v>
      </c>
      <c r="K105" s="1" t="str">
        <f t="shared" si="1"/>
        <v>'Libya': 0.000011,</v>
      </c>
    </row>
    <row r="106" spans="1:11" x14ac:dyDescent="0.3">
      <c r="A106" t="s">
        <v>159</v>
      </c>
      <c r="B106" t="s">
        <v>522</v>
      </c>
      <c r="C106">
        <v>2023</v>
      </c>
      <c r="D106">
        <f>_xlfn.NUMBERVALUE(MID(B106,2,LEN(B106)-2))</f>
        <v>2.08</v>
      </c>
      <c r="E106" t="str">
        <f>RIGHT(B106,1)</f>
        <v>M</v>
      </c>
      <c r="F106">
        <f>IF(E106="B",1000000000,IF(E106="M",1000000,IF(E106="K",1000,1)))</f>
        <v>1000000</v>
      </c>
      <c r="G106">
        <f>F106*D106/1000000</f>
        <v>2.08</v>
      </c>
      <c r="I106" t="str">
        <f>A106</f>
        <v>Lithuania</v>
      </c>
      <c r="K106" s="1" t="str">
        <f t="shared" si="1"/>
        <v>'Lithuania': 2.08,</v>
      </c>
    </row>
    <row r="107" spans="1:11" x14ac:dyDescent="0.3">
      <c r="A107" t="s">
        <v>340</v>
      </c>
      <c r="B107" t="s">
        <v>520</v>
      </c>
      <c r="C107">
        <v>2023</v>
      </c>
      <c r="D107">
        <f>_xlfn.NUMBERVALUE(MID(B107,2,LEN(B107)-2))</f>
        <v>3.1</v>
      </c>
      <c r="E107" t="str">
        <f>RIGHT(B107,1)</f>
        <v>M</v>
      </c>
      <c r="F107">
        <f>IF(E107="B",1000000000,IF(E107="M",1000000,IF(E107="K",1000,1)))</f>
        <v>1000000</v>
      </c>
      <c r="G107">
        <f>F107*D107/1000000</f>
        <v>3.1</v>
      </c>
      <c r="I107" t="str">
        <f>A107</f>
        <v>Luxembourg</v>
      </c>
      <c r="K107" s="1" t="str">
        <f t="shared" si="1"/>
        <v>'Luxembourg': 3.1,</v>
      </c>
    </row>
    <row r="108" spans="1:11" x14ac:dyDescent="0.3">
      <c r="A108" t="s">
        <v>238</v>
      </c>
      <c r="B108" t="s">
        <v>559</v>
      </c>
      <c r="C108">
        <v>2023</v>
      </c>
      <c r="D108">
        <f>_xlfn.NUMBERVALUE(MID(B108,2,LEN(B108)-2))</f>
        <v>108.52</v>
      </c>
      <c r="E108" t="str">
        <f>RIGHT(B108,1)</f>
        <v>K</v>
      </c>
      <c r="F108">
        <f>IF(E108="B",1000000000,IF(E108="M",1000000,IF(E108="K",1000,1)))</f>
        <v>1000</v>
      </c>
      <c r="G108">
        <f>F108*D108/1000000</f>
        <v>0.10852000000000001</v>
      </c>
      <c r="I108" t="str">
        <f>A108</f>
        <v>Macau</v>
      </c>
      <c r="K108" s="1" t="str">
        <f t="shared" si="1"/>
        <v>'Macau': 0.10852,</v>
      </c>
    </row>
    <row r="109" spans="1:11" x14ac:dyDescent="0.3">
      <c r="A109" t="s">
        <v>316</v>
      </c>
      <c r="B109" t="s">
        <v>573</v>
      </c>
      <c r="C109">
        <v>2023</v>
      </c>
      <c r="D109">
        <f>_xlfn.NUMBERVALUE(MID(B109,2,LEN(B109)-2))</f>
        <v>15.95</v>
      </c>
      <c r="E109" t="str">
        <f>RIGHT(B109,1)</f>
        <v>K</v>
      </c>
      <c r="F109">
        <f>IF(E109="B",1000000000,IF(E109="M",1000000,IF(E109="K",1000,1)))</f>
        <v>1000</v>
      </c>
      <c r="G109">
        <f>F109*D109/1000000</f>
        <v>1.5949999999999999E-2</v>
      </c>
      <c r="I109" t="str">
        <f>A109</f>
        <v>Macedonia</v>
      </c>
      <c r="K109" s="1" t="str">
        <f t="shared" si="1"/>
        <v>'Macedonia': 0.01595,</v>
      </c>
    </row>
    <row r="110" spans="1:11" x14ac:dyDescent="0.3">
      <c r="A110" t="s">
        <v>310</v>
      </c>
      <c r="B110" t="s">
        <v>530</v>
      </c>
      <c r="C110">
        <v>2023</v>
      </c>
      <c r="D110">
        <f>_xlfn.NUMBERVALUE(MID(B110,2,LEN(B110)-2))</f>
        <v>1.07</v>
      </c>
      <c r="E110" t="str">
        <f>RIGHT(B110,1)</f>
        <v>M</v>
      </c>
      <c r="F110">
        <f>IF(E110="B",1000000000,IF(E110="M",1000000,IF(E110="K",1000,1)))</f>
        <v>1000000</v>
      </c>
      <c r="G110">
        <f>F110*D110/1000000</f>
        <v>1.07</v>
      </c>
      <c r="I110" t="str">
        <f>A110</f>
        <v>Madagascar</v>
      </c>
      <c r="K110" s="1" t="str">
        <f t="shared" si="1"/>
        <v>'Madagascar': 1.07,</v>
      </c>
    </row>
    <row r="111" spans="1:11" x14ac:dyDescent="0.3">
      <c r="A111" t="s">
        <v>286</v>
      </c>
      <c r="B111" t="s">
        <v>601</v>
      </c>
      <c r="C111">
        <v>2023</v>
      </c>
      <c r="D111">
        <f>_xlfn.NUMBERVALUE(MID(B111,2,LEN(B111)-2))</f>
        <v>61</v>
      </c>
      <c r="E111" t="str">
        <f>RIGHT(B111,1)</f>
        <v>1</v>
      </c>
      <c r="F111">
        <f>IF(E111="B",1000000000,IF(E111="M",1000000,IF(E111="K",1000,1)))</f>
        <v>1</v>
      </c>
      <c r="G111">
        <f>F111*D111/1000000</f>
        <v>6.0999999999999999E-5</v>
      </c>
      <c r="I111" t="str">
        <f>A111</f>
        <v>Malawi</v>
      </c>
      <c r="K111" s="1" t="str">
        <f t="shared" si="1"/>
        <v>'Malawi': 0.000061,</v>
      </c>
    </row>
    <row r="112" spans="1:11" x14ac:dyDescent="0.3">
      <c r="A112" t="s">
        <v>65</v>
      </c>
      <c r="B112" t="s">
        <v>457</v>
      </c>
      <c r="C112">
        <v>2023</v>
      </c>
      <c r="D112">
        <f>_xlfn.NUMBERVALUE(MID(B112,2,LEN(B112)-2))</f>
        <v>741.46</v>
      </c>
      <c r="E112" t="str">
        <f>RIGHT(B112,1)</f>
        <v>M</v>
      </c>
      <c r="F112">
        <f>IF(E112="B",1000000000,IF(E112="M",1000000,IF(E112="K",1000,1)))</f>
        <v>1000000</v>
      </c>
      <c r="G112">
        <f>F112*D112/1000000</f>
        <v>741.46</v>
      </c>
      <c r="I112" t="str">
        <f>A112</f>
        <v>Malaysia</v>
      </c>
      <c r="K112" s="1" t="str">
        <f t="shared" si="1"/>
        <v>'Malaysia': 741.46,</v>
      </c>
    </row>
    <row r="113" spans="1:11" x14ac:dyDescent="0.3">
      <c r="A113" t="s">
        <v>51</v>
      </c>
      <c r="B113" t="s">
        <v>521</v>
      </c>
      <c r="C113">
        <v>2023</v>
      </c>
      <c r="D113">
        <f>_xlfn.NUMBERVALUE(MID(B113,2,LEN(B113)-2))</f>
        <v>3.06</v>
      </c>
      <c r="E113" t="str">
        <f>RIGHT(B113,1)</f>
        <v>M</v>
      </c>
      <c r="F113">
        <f>IF(E113="B",1000000000,IF(E113="M",1000000,IF(E113="K",1000,1)))</f>
        <v>1000000</v>
      </c>
      <c r="G113">
        <f>F113*D113/1000000</f>
        <v>3.06</v>
      </c>
      <c r="I113" t="str">
        <f>A113</f>
        <v>Maldives</v>
      </c>
      <c r="K113" s="1" t="str">
        <f t="shared" si="1"/>
        <v>'Maldives': 3.06,</v>
      </c>
    </row>
    <row r="114" spans="1:11" x14ac:dyDescent="0.3">
      <c r="A114" t="s">
        <v>240</v>
      </c>
      <c r="B114" t="s">
        <v>576</v>
      </c>
      <c r="C114">
        <v>2023</v>
      </c>
      <c r="D114">
        <f>_xlfn.NUMBERVALUE(MID(B114,2,LEN(B114)-2))</f>
        <v>12.05</v>
      </c>
      <c r="E114" t="str">
        <f>RIGHT(B114,1)</f>
        <v>K</v>
      </c>
      <c r="F114">
        <f>IF(E114="B",1000000000,IF(E114="M",1000000,IF(E114="K",1000,1)))</f>
        <v>1000</v>
      </c>
      <c r="G114">
        <f>F114*D114/1000000</f>
        <v>1.205E-2</v>
      </c>
      <c r="I114" t="str">
        <f>A114</f>
        <v>Mali</v>
      </c>
      <c r="K114" s="1" t="str">
        <f t="shared" si="1"/>
        <v>'Mali': 0.01205,</v>
      </c>
    </row>
    <row r="115" spans="1:11" x14ac:dyDescent="0.3">
      <c r="A115" t="s">
        <v>262</v>
      </c>
      <c r="B115" t="s">
        <v>533</v>
      </c>
      <c r="C115">
        <v>2023</v>
      </c>
      <c r="D115">
        <f>_xlfn.NUMBERVALUE(MID(B115,2,LEN(B115)-2))</f>
        <v>997.55</v>
      </c>
      <c r="E115" t="str">
        <f>RIGHT(B115,1)</f>
        <v>K</v>
      </c>
      <c r="F115">
        <f>IF(E115="B",1000000000,IF(E115="M",1000000,IF(E115="K",1000,1)))</f>
        <v>1000</v>
      </c>
      <c r="G115">
        <f>F115*D115/1000000</f>
        <v>0.99755000000000005</v>
      </c>
      <c r="I115" t="str">
        <f>A115</f>
        <v>Malta</v>
      </c>
      <c r="K115" s="1" t="str">
        <f t="shared" si="1"/>
        <v>'Malta': 0.99755,</v>
      </c>
    </row>
    <row r="116" spans="1:11" x14ac:dyDescent="0.3">
      <c r="A116" t="s">
        <v>350</v>
      </c>
      <c r="B116" t="s">
        <v>552</v>
      </c>
      <c r="C116">
        <v>2023</v>
      </c>
      <c r="D116">
        <f>_xlfn.NUMBERVALUE(MID(B116,2,LEN(B116)-2))</f>
        <v>136.76</v>
      </c>
      <c r="E116" t="str">
        <f>RIGHT(B116,1)</f>
        <v>K</v>
      </c>
      <c r="F116">
        <f>IF(E116="B",1000000000,IF(E116="M",1000000,IF(E116="K",1000,1)))</f>
        <v>1000</v>
      </c>
      <c r="G116">
        <f>F116*D116/1000000</f>
        <v>0.13675999999999999</v>
      </c>
      <c r="I116" t="str">
        <f>A116</f>
        <v>Marshall Islands</v>
      </c>
      <c r="K116" s="1" t="str">
        <f t="shared" si="1"/>
        <v>'Marshall Islands': 0.13676,</v>
      </c>
    </row>
    <row r="117" spans="1:11" x14ac:dyDescent="0.3">
      <c r="A117" t="s">
        <v>274</v>
      </c>
      <c r="B117" t="s">
        <v>583</v>
      </c>
      <c r="C117">
        <v>2023</v>
      </c>
      <c r="D117">
        <f>_xlfn.NUMBERVALUE(MID(B117,2,LEN(B117)-2))</f>
        <v>5.42</v>
      </c>
      <c r="E117" t="str">
        <f>RIGHT(B117,1)</f>
        <v>K</v>
      </c>
      <c r="F117">
        <f>IF(E117="B",1000000000,IF(E117="M",1000000,IF(E117="K",1000,1)))</f>
        <v>1000</v>
      </c>
      <c r="G117">
        <f>F117*D117/1000000</f>
        <v>5.4200000000000003E-3</v>
      </c>
      <c r="I117" t="str">
        <f>A117</f>
        <v>Mauritania</v>
      </c>
      <c r="K117" s="1" t="str">
        <f t="shared" si="1"/>
        <v>'Mauritania': 0.00542,</v>
      </c>
    </row>
    <row r="118" spans="1:11" x14ac:dyDescent="0.3">
      <c r="A118" t="s">
        <v>163</v>
      </c>
      <c r="B118" t="s">
        <v>546</v>
      </c>
      <c r="C118">
        <v>2023</v>
      </c>
      <c r="D118">
        <f>_xlfn.NUMBERVALUE(MID(B118,2,LEN(B118)-2))</f>
        <v>221.85</v>
      </c>
      <c r="E118" t="str">
        <f>RIGHT(B118,1)</f>
        <v>K</v>
      </c>
      <c r="F118">
        <f>IF(E118="B",1000000000,IF(E118="M",1000000,IF(E118="K",1000,1)))</f>
        <v>1000</v>
      </c>
      <c r="G118">
        <f>F118*D118/1000000</f>
        <v>0.22184999999999999</v>
      </c>
      <c r="I118" t="str">
        <f>A118</f>
        <v>Mauritius</v>
      </c>
      <c r="K118" s="1" t="str">
        <f t="shared" si="1"/>
        <v>'Mauritius': 0.22185,</v>
      </c>
    </row>
    <row r="119" spans="1:11" x14ac:dyDescent="0.3">
      <c r="A119" t="s">
        <v>33</v>
      </c>
      <c r="B119" t="s">
        <v>506</v>
      </c>
      <c r="C119">
        <v>2023</v>
      </c>
      <c r="D119">
        <f>_xlfn.NUMBERVALUE(MID(B119,2,LEN(B119)-2))</f>
        <v>11.13</v>
      </c>
      <c r="E119" t="str">
        <f>RIGHT(B119,1)</f>
        <v>M</v>
      </c>
      <c r="F119">
        <f>IF(E119="B",1000000000,IF(E119="M",1000000,IF(E119="K",1000,1)))</f>
        <v>1000000</v>
      </c>
      <c r="G119">
        <f>F119*D119/1000000</f>
        <v>11.13</v>
      </c>
      <c r="I119" t="str">
        <f>A119</f>
        <v>Mexico</v>
      </c>
      <c r="K119" s="1" t="str">
        <f t="shared" si="1"/>
        <v>'Mexico': 11.13,</v>
      </c>
    </row>
    <row r="120" spans="1:11" x14ac:dyDescent="0.3">
      <c r="A120" t="s">
        <v>298</v>
      </c>
      <c r="B120" t="s">
        <v>554</v>
      </c>
      <c r="C120">
        <v>2023</v>
      </c>
      <c r="D120">
        <f>_xlfn.NUMBERVALUE(MID(B120,2,LEN(B120)-2))</f>
        <v>131.38</v>
      </c>
      <c r="E120" t="str">
        <f>RIGHT(B120,1)</f>
        <v>K</v>
      </c>
      <c r="F120">
        <f>IF(E120="B",1000000000,IF(E120="M",1000000,IF(E120="K",1000,1)))</f>
        <v>1000</v>
      </c>
      <c r="G120">
        <f>F120*D120/1000000</f>
        <v>0.13138</v>
      </c>
      <c r="I120" t="str">
        <f>A120</f>
        <v>Moldova</v>
      </c>
      <c r="K120" s="1" t="str">
        <f t="shared" si="1"/>
        <v>'Moldova': 0.13138,</v>
      </c>
    </row>
    <row r="121" spans="1:11" x14ac:dyDescent="0.3">
      <c r="A121" t="s">
        <v>252</v>
      </c>
      <c r="B121" t="s">
        <v>595</v>
      </c>
      <c r="C121">
        <v>2023</v>
      </c>
      <c r="D121">
        <f>_xlfn.NUMBERVALUE(MID(B121,2,LEN(B121)-2))</f>
        <v>1.48</v>
      </c>
      <c r="E121" t="str">
        <f>RIGHT(B121,1)</f>
        <v>K</v>
      </c>
      <c r="F121">
        <f>IF(E121="B",1000000000,IF(E121="M",1000000,IF(E121="K",1000,1)))</f>
        <v>1000</v>
      </c>
      <c r="G121">
        <f>F121*D121/1000000</f>
        <v>1.48E-3</v>
      </c>
      <c r="I121" t="str">
        <f>A121</f>
        <v>Mongolia</v>
      </c>
      <c r="K121" s="1" t="str">
        <f t="shared" si="1"/>
        <v>'Mongolia': 0.00148,</v>
      </c>
    </row>
    <row r="122" spans="1:11" x14ac:dyDescent="0.3">
      <c r="A122" t="s">
        <v>314</v>
      </c>
      <c r="B122" t="s">
        <v>605</v>
      </c>
      <c r="C122">
        <v>2023</v>
      </c>
      <c r="D122">
        <f>_xlfn.NUMBERVALUE(MID(B122,2,LEN(B122)-2))</f>
        <v>38</v>
      </c>
      <c r="E122" t="str">
        <f>RIGHT(B122,1)</f>
        <v>1</v>
      </c>
      <c r="F122">
        <f>IF(E122="B",1000000000,IF(E122="M",1000000,IF(E122="K",1000,1)))</f>
        <v>1</v>
      </c>
      <c r="G122">
        <f>F122*D122/1000000</f>
        <v>3.8000000000000002E-5</v>
      </c>
      <c r="I122" t="str">
        <f>A122</f>
        <v>Montenegro</v>
      </c>
      <c r="K122" s="1" t="str">
        <f t="shared" si="1"/>
        <v>'Montenegro': 0.000038,</v>
      </c>
    </row>
    <row r="123" spans="1:11" x14ac:dyDescent="0.3">
      <c r="A123" t="s">
        <v>127</v>
      </c>
      <c r="B123" t="s">
        <v>243</v>
      </c>
      <c r="C123">
        <v>2023</v>
      </c>
      <c r="D123">
        <f>_xlfn.NUMBERVALUE(MID(B123,2,LEN(B123)-2))</f>
        <v>1.73</v>
      </c>
      <c r="E123" t="str">
        <f>RIGHT(B123,1)</f>
        <v>M</v>
      </c>
      <c r="F123">
        <f>IF(E123="B",1000000000,IF(E123="M",1000000,IF(E123="K",1000,1)))</f>
        <v>1000000</v>
      </c>
      <c r="G123">
        <f>F123*D123/1000000</f>
        <v>1.73</v>
      </c>
      <c r="I123" t="str">
        <f>A123</f>
        <v>Morocco</v>
      </c>
      <c r="K123" s="1" t="str">
        <f t="shared" si="1"/>
        <v>'Morocco': 1.73,</v>
      </c>
    </row>
    <row r="124" spans="1:11" x14ac:dyDescent="0.3">
      <c r="A124" t="s">
        <v>260</v>
      </c>
      <c r="B124" t="s">
        <v>534</v>
      </c>
      <c r="C124">
        <v>2023</v>
      </c>
      <c r="D124">
        <f>_xlfn.NUMBERVALUE(MID(B124,2,LEN(B124)-2))</f>
        <v>986.9</v>
      </c>
      <c r="E124" t="str">
        <f>RIGHT(B124,1)</f>
        <v>K</v>
      </c>
      <c r="F124">
        <f>IF(E124="B",1000000000,IF(E124="M",1000000,IF(E124="K",1000,1)))</f>
        <v>1000</v>
      </c>
      <c r="G124">
        <f>F124*D124/1000000</f>
        <v>0.9869</v>
      </c>
      <c r="I124" t="str">
        <f>A124</f>
        <v>Mozambique</v>
      </c>
      <c r="K124" s="1" t="str">
        <f t="shared" si="1"/>
        <v>'Mozambique': 0.9869,</v>
      </c>
    </row>
    <row r="125" spans="1:11" x14ac:dyDescent="0.3">
      <c r="A125" t="s">
        <v>214</v>
      </c>
      <c r="B125" t="s">
        <v>516</v>
      </c>
      <c r="C125">
        <v>2023</v>
      </c>
      <c r="D125">
        <f>_xlfn.NUMBERVALUE(MID(B125,2,LEN(B125)-2))</f>
        <v>4.18</v>
      </c>
      <c r="E125" t="str">
        <f>RIGHT(B125,1)</f>
        <v>M</v>
      </c>
      <c r="F125">
        <f>IF(E125="B",1000000000,IF(E125="M",1000000,IF(E125="K",1000,1)))</f>
        <v>1000000</v>
      </c>
      <c r="G125">
        <f>F125*D125/1000000</f>
        <v>4.18</v>
      </c>
      <c r="I125" t="str">
        <f>A125</f>
        <v>Myanmar</v>
      </c>
      <c r="K125" s="1" t="str">
        <f t="shared" si="1"/>
        <v>'Myanmar': 4.18,</v>
      </c>
    </row>
    <row r="126" spans="1:11" x14ac:dyDescent="0.3">
      <c r="A126" t="s">
        <v>332</v>
      </c>
      <c r="B126" t="s">
        <v>541</v>
      </c>
      <c r="C126">
        <v>2023</v>
      </c>
      <c r="D126">
        <f>_xlfn.NUMBERVALUE(MID(B126,2,LEN(B126)-2))</f>
        <v>421.45</v>
      </c>
      <c r="E126" t="str">
        <f>RIGHT(B126,1)</f>
        <v>K</v>
      </c>
      <c r="F126">
        <f>IF(E126="B",1000000000,IF(E126="M",1000000,IF(E126="K",1000,1)))</f>
        <v>1000</v>
      </c>
      <c r="G126">
        <f>F126*D126/1000000</f>
        <v>0.42144999999999999</v>
      </c>
      <c r="I126" t="str">
        <f>A126</f>
        <v>Namibia</v>
      </c>
      <c r="K126" s="1" t="str">
        <f t="shared" si="1"/>
        <v>'Namibia': 0.42145,</v>
      </c>
    </row>
    <row r="127" spans="1:11" x14ac:dyDescent="0.3">
      <c r="A127" t="s">
        <v>264</v>
      </c>
      <c r="B127" t="s">
        <v>562</v>
      </c>
      <c r="C127">
        <v>2023</v>
      </c>
      <c r="D127">
        <f>_xlfn.NUMBERVALUE(MID(B127,2,LEN(B127)-2))</f>
        <v>94.21</v>
      </c>
      <c r="E127" t="str">
        <f>RIGHT(B127,1)</f>
        <v>K</v>
      </c>
      <c r="F127">
        <f>IF(E127="B",1000000000,IF(E127="M",1000000,IF(E127="K",1000,1)))</f>
        <v>1000</v>
      </c>
      <c r="G127">
        <f>F127*D127/1000000</f>
        <v>9.4210000000000002E-2</v>
      </c>
      <c r="I127" t="str">
        <f>A127</f>
        <v>Nepal</v>
      </c>
      <c r="K127" s="1" t="str">
        <f t="shared" si="1"/>
        <v>'Nepal': 0.09421,</v>
      </c>
    </row>
    <row r="128" spans="1:11" x14ac:dyDescent="0.3">
      <c r="A128" t="s">
        <v>15</v>
      </c>
      <c r="B128" t="s">
        <v>483</v>
      </c>
      <c r="C128">
        <v>2023</v>
      </c>
      <c r="D128">
        <f>_xlfn.NUMBERVALUE(MID(B128,2,LEN(B128)-2))</f>
        <v>90.22</v>
      </c>
      <c r="E128" t="str">
        <f>RIGHT(B128,1)</f>
        <v>M</v>
      </c>
      <c r="F128">
        <f>IF(E128="B",1000000000,IF(E128="M",1000000,IF(E128="K",1000,1)))</f>
        <v>1000000</v>
      </c>
      <c r="G128">
        <f>F128*D128/1000000</f>
        <v>90.22</v>
      </c>
      <c r="I128" t="str">
        <f>A128</f>
        <v>Netherlands</v>
      </c>
      <c r="K128" s="1" t="str">
        <f t="shared" si="1"/>
        <v>'Netherlands': 90.22,</v>
      </c>
    </row>
    <row r="129" spans="1:11" x14ac:dyDescent="0.3">
      <c r="A129" t="s">
        <v>306</v>
      </c>
      <c r="B129" t="s">
        <v>585</v>
      </c>
      <c r="C129">
        <v>2023</v>
      </c>
      <c r="D129">
        <f>_xlfn.NUMBERVALUE(MID(B129,2,LEN(B129)-2))</f>
        <v>4.72</v>
      </c>
      <c r="E129" t="str">
        <f>RIGHT(B129,1)</f>
        <v>K</v>
      </c>
      <c r="F129">
        <f>IF(E129="B",1000000000,IF(E129="M",1000000,IF(E129="K",1000,1)))</f>
        <v>1000</v>
      </c>
      <c r="G129">
        <f>F129*D129/1000000</f>
        <v>4.7200000000000002E-3</v>
      </c>
      <c r="I129" t="str">
        <f>A129</f>
        <v>New Caledonia</v>
      </c>
      <c r="K129" s="1" t="str">
        <f t="shared" si="1"/>
        <v>'New Caledonia': 0.00472,</v>
      </c>
    </row>
    <row r="130" spans="1:11" x14ac:dyDescent="0.3">
      <c r="A130" t="s">
        <v>101</v>
      </c>
      <c r="B130" t="s">
        <v>466</v>
      </c>
      <c r="C130">
        <v>2023</v>
      </c>
      <c r="D130">
        <f>_xlfn.NUMBERVALUE(MID(B130,2,LEN(B130)-2))</f>
        <v>252.74</v>
      </c>
      <c r="E130" t="str">
        <f>RIGHT(B130,1)</f>
        <v>M</v>
      </c>
      <c r="F130">
        <f>IF(E130="B",1000000000,IF(E130="M",1000000,IF(E130="K",1000,1)))</f>
        <v>1000000</v>
      </c>
      <c r="G130">
        <f>F130*D130/1000000</f>
        <v>252.74</v>
      </c>
      <c r="I130" t="str">
        <f>A130</f>
        <v>New Zealand</v>
      </c>
      <c r="K130" s="1" t="str">
        <f t="shared" si="1"/>
        <v>'New Zealand': 252.74,</v>
      </c>
    </row>
    <row r="131" spans="1:11" x14ac:dyDescent="0.3">
      <c r="A131" t="s">
        <v>224</v>
      </c>
      <c r="B131" t="s">
        <v>575</v>
      </c>
      <c r="C131">
        <v>2023</v>
      </c>
      <c r="D131">
        <f>_xlfn.NUMBERVALUE(MID(B131,2,LEN(B131)-2))</f>
        <v>14.74</v>
      </c>
      <c r="E131" t="str">
        <f>RIGHT(B131,1)</f>
        <v>K</v>
      </c>
      <c r="F131">
        <f>IF(E131="B",1000000000,IF(E131="M",1000000,IF(E131="K",1000,1)))</f>
        <v>1000</v>
      </c>
      <c r="G131">
        <f>F131*D131/1000000</f>
        <v>1.474E-2</v>
      </c>
      <c r="I131" t="str">
        <f>A131</f>
        <v>Nicaragua</v>
      </c>
      <c r="K131" s="1" t="str">
        <f t="shared" ref="K131:K194" si="2">"'"&amp;I131&amp;"': "&amp;G131&amp;","</f>
        <v>'Nicaragua': 0.01474,</v>
      </c>
    </row>
    <row r="132" spans="1:11" x14ac:dyDescent="0.3">
      <c r="A132" t="s">
        <v>254</v>
      </c>
      <c r="B132" t="s">
        <v>572</v>
      </c>
      <c r="C132">
        <v>2023</v>
      </c>
      <c r="D132">
        <f>_xlfn.NUMBERVALUE(MID(B132,2,LEN(B132)-2))</f>
        <v>19.420000000000002</v>
      </c>
      <c r="E132" t="str">
        <f>RIGHT(B132,1)</f>
        <v>K</v>
      </c>
      <c r="F132">
        <f>IF(E132="B",1000000000,IF(E132="M",1000000,IF(E132="K",1000,1)))</f>
        <v>1000</v>
      </c>
      <c r="G132">
        <f>F132*D132/1000000</f>
        <v>1.942E-2</v>
      </c>
      <c r="I132" t="str">
        <f>A132</f>
        <v>Niger</v>
      </c>
      <c r="K132" s="1" t="str">
        <f t="shared" si="2"/>
        <v>'Niger': 0.01942,</v>
      </c>
    </row>
    <row r="133" spans="1:11" x14ac:dyDescent="0.3">
      <c r="A133" t="s">
        <v>149</v>
      </c>
      <c r="B133" t="s">
        <v>508</v>
      </c>
      <c r="C133">
        <v>2023</v>
      </c>
      <c r="D133">
        <f>_xlfn.NUMBERVALUE(MID(B133,2,LEN(B133)-2))</f>
        <v>9.26</v>
      </c>
      <c r="E133" t="str">
        <f>RIGHT(B133,1)</f>
        <v>M</v>
      </c>
      <c r="F133">
        <f>IF(E133="B",1000000000,IF(E133="M",1000000,IF(E133="K",1000,1)))</f>
        <v>1000000</v>
      </c>
      <c r="G133">
        <f>F133*D133/1000000</f>
        <v>9.26</v>
      </c>
      <c r="I133" t="str">
        <f>A133</f>
        <v>Nigeria</v>
      </c>
      <c r="K133" s="1" t="str">
        <f t="shared" si="2"/>
        <v>'Nigeria': 9.26,</v>
      </c>
    </row>
    <row r="134" spans="1:11" x14ac:dyDescent="0.3">
      <c r="A134" t="s">
        <v>384</v>
      </c>
      <c r="B134" t="s">
        <v>629</v>
      </c>
      <c r="C134">
        <v>2021</v>
      </c>
      <c r="D134">
        <f>_xlfn.NUMBERVALUE(MID(B134,2,LEN(B134)-2))</f>
        <v>91</v>
      </c>
      <c r="E134" t="str">
        <f>RIGHT(B134,1)</f>
        <v>9</v>
      </c>
      <c r="F134">
        <f>IF(E134="B",1000000000,IF(E134="M",1000000,IF(E134="K",1000,1)))</f>
        <v>1</v>
      </c>
      <c r="G134">
        <f>F134*D134/1000000</f>
        <v>9.1000000000000003E-5</v>
      </c>
      <c r="I134" t="str">
        <f>A134</f>
        <v>North Korea</v>
      </c>
      <c r="K134" s="1" t="str">
        <f t="shared" si="2"/>
        <v>'North Korea': 0.000091,</v>
      </c>
    </row>
    <row r="135" spans="1:11" x14ac:dyDescent="0.3">
      <c r="A135" t="s">
        <v>91</v>
      </c>
      <c r="B135" t="s">
        <v>502</v>
      </c>
      <c r="C135">
        <v>2023</v>
      </c>
      <c r="D135">
        <f>_xlfn.NUMBERVALUE(MID(B135,2,LEN(B135)-2))</f>
        <v>15.83</v>
      </c>
      <c r="E135" t="str">
        <f>RIGHT(B135,1)</f>
        <v>M</v>
      </c>
      <c r="F135">
        <f>IF(E135="B",1000000000,IF(E135="M",1000000,IF(E135="K",1000,1)))</f>
        <v>1000000</v>
      </c>
      <c r="G135">
        <f>F135*D135/1000000</f>
        <v>15.83</v>
      </c>
      <c r="I135" t="str">
        <f>A135</f>
        <v>Norway</v>
      </c>
      <c r="K135" s="1" t="str">
        <f t="shared" si="2"/>
        <v>'Norway': 15.83,</v>
      </c>
    </row>
    <row r="136" spans="1:11" x14ac:dyDescent="0.3">
      <c r="A136" t="s">
        <v>135</v>
      </c>
      <c r="B136" t="s">
        <v>461</v>
      </c>
      <c r="C136">
        <v>2023</v>
      </c>
      <c r="D136">
        <f>_xlfn.NUMBERVALUE(MID(B136,2,LEN(B136)-2))</f>
        <v>355.08</v>
      </c>
      <c r="E136" t="str">
        <f>RIGHT(B136,1)</f>
        <v>M</v>
      </c>
      <c r="F136">
        <f>IF(E136="B",1000000000,IF(E136="M",1000000,IF(E136="K",1000,1)))</f>
        <v>1000000</v>
      </c>
      <c r="G136">
        <f>F136*D136/1000000</f>
        <v>355.08</v>
      </c>
      <c r="I136" t="str">
        <f>A136</f>
        <v>Oman</v>
      </c>
      <c r="K136" s="1" t="str">
        <f t="shared" si="2"/>
        <v>'Oman': 355.08,</v>
      </c>
    </row>
    <row r="137" spans="1:11" x14ac:dyDescent="0.3">
      <c r="A137" t="s">
        <v>45</v>
      </c>
      <c r="B137" t="s">
        <v>462</v>
      </c>
      <c r="C137">
        <v>2023</v>
      </c>
      <c r="D137">
        <f>_xlfn.NUMBERVALUE(MID(B137,2,LEN(B137)-2))</f>
        <v>325.77999999999997</v>
      </c>
      <c r="E137" t="str">
        <f>RIGHT(B137,1)</f>
        <v>M</v>
      </c>
      <c r="F137">
        <f>IF(E137="B",1000000000,IF(E137="M",1000000,IF(E137="K",1000,1)))</f>
        <v>1000000</v>
      </c>
      <c r="G137">
        <f>F137*D137/1000000</f>
        <v>325.77999999999997</v>
      </c>
      <c r="I137" t="str">
        <f>A137</f>
        <v>Pakistan</v>
      </c>
      <c r="K137" s="1" t="str">
        <f t="shared" si="2"/>
        <v>'Pakistan': 325.78,</v>
      </c>
    </row>
    <row r="138" spans="1:11" x14ac:dyDescent="0.3">
      <c r="A138" t="s">
        <v>368</v>
      </c>
      <c r="B138" t="s">
        <v>637</v>
      </c>
      <c r="C138">
        <v>2014</v>
      </c>
      <c r="D138">
        <f>_xlfn.NUMBERVALUE(MID(B138,2,LEN(B138)-2))</f>
        <v>7.08</v>
      </c>
      <c r="E138" t="str">
        <f>RIGHT(B138,1)</f>
        <v>K</v>
      </c>
      <c r="F138">
        <f>IF(E138="B",1000000000,IF(E138="M",1000000,IF(E138="K",1000,1)))</f>
        <v>1000</v>
      </c>
      <c r="G138">
        <f>F138*D138/1000000</f>
        <v>7.0800000000000004E-3</v>
      </c>
      <c r="I138" t="str">
        <f>A138</f>
        <v>Palau</v>
      </c>
      <c r="K138" s="1" t="str">
        <f t="shared" si="2"/>
        <v>'Palau': 0.00708,</v>
      </c>
    </row>
    <row r="139" spans="1:11" x14ac:dyDescent="0.3">
      <c r="A139" t="s">
        <v>139</v>
      </c>
      <c r="B139" t="s">
        <v>570</v>
      </c>
      <c r="C139">
        <v>2023</v>
      </c>
      <c r="D139">
        <f>_xlfn.NUMBERVALUE(MID(B139,2,LEN(B139)-2))</f>
        <v>27.39</v>
      </c>
      <c r="E139" t="str">
        <f>RIGHT(B139,1)</f>
        <v>K</v>
      </c>
      <c r="F139">
        <f>IF(E139="B",1000000000,IF(E139="M",1000000,IF(E139="K",1000,1)))</f>
        <v>1000</v>
      </c>
      <c r="G139">
        <f>F139*D139/1000000</f>
        <v>2.7390000000000001E-2</v>
      </c>
      <c r="I139" t="str">
        <f>A139</f>
        <v>Panama</v>
      </c>
      <c r="K139" s="1" t="str">
        <f t="shared" si="2"/>
        <v>'Panama': 0.02739,</v>
      </c>
    </row>
    <row r="140" spans="1:11" x14ac:dyDescent="0.3">
      <c r="A140" t="s">
        <v>206</v>
      </c>
      <c r="B140" t="s">
        <v>518</v>
      </c>
      <c r="C140">
        <v>2023</v>
      </c>
      <c r="D140">
        <f>_xlfn.NUMBERVALUE(MID(B140,2,LEN(B140)-2))</f>
        <v>3.7</v>
      </c>
      <c r="E140" t="str">
        <f>RIGHT(B140,1)</f>
        <v>M</v>
      </c>
      <c r="F140">
        <f>IF(E140="B",1000000000,IF(E140="M",1000000,IF(E140="K",1000,1)))</f>
        <v>1000000</v>
      </c>
      <c r="G140">
        <f>F140*D140/1000000</f>
        <v>3.7</v>
      </c>
      <c r="I140" t="str">
        <f>A140</f>
        <v>Papua New Guinea</v>
      </c>
      <c r="K140" s="1" t="str">
        <f t="shared" si="2"/>
        <v>'Papua New Guinea': 3.7,</v>
      </c>
    </row>
    <row r="141" spans="1:11" x14ac:dyDescent="0.3">
      <c r="A141" t="s">
        <v>288</v>
      </c>
      <c r="B141" t="s">
        <v>551</v>
      </c>
      <c r="C141">
        <v>2023</v>
      </c>
      <c r="D141">
        <f>_xlfn.NUMBERVALUE(MID(B141,2,LEN(B141)-2))</f>
        <v>147.13</v>
      </c>
      <c r="E141" t="str">
        <f>RIGHT(B141,1)</f>
        <v>K</v>
      </c>
      <c r="F141">
        <f>IF(E141="B",1000000000,IF(E141="M",1000000,IF(E141="K",1000,1)))</f>
        <v>1000</v>
      </c>
      <c r="G141">
        <f>F141*D141/1000000</f>
        <v>0.14713000000000001</v>
      </c>
      <c r="I141" t="str">
        <f>A141</f>
        <v>Paraguay</v>
      </c>
      <c r="K141" s="1" t="str">
        <f t="shared" si="2"/>
        <v>'Paraguay': 0.14713,</v>
      </c>
    </row>
    <row r="142" spans="1:11" x14ac:dyDescent="0.3">
      <c r="A142" t="s">
        <v>93</v>
      </c>
      <c r="B142" t="s">
        <v>553</v>
      </c>
      <c r="C142">
        <v>2023</v>
      </c>
      <c r="D142">
        <f>_xlfn.NUMBERVALUE(MID(B142,2,LEN(B142)-2))</f>
        <v>136.5</v>
      </c>
      <c r="E142" t="str">
        <f>RIGHT(B142,1)</f>
        <v>K</v>
      </c>
      <c r="F142">
        <f>IF(E142="B",1000000000,IF(E142="M",1000000,IF(E142="K",1000,1)))</f>
        <v>1000</v>
      </c>
      <c r="G142">
        <f>F142*D142/1000000</f>
        <v>0.13650000000000001</v>
      </c>
      <c r="I142" t="str">
        <f>A142</f>
        <v>Peru</v>
      </c>
      <c r="K142" s="1" t="str">
        <f t="shared" si="2"/>
        <v>'Peru': 0.1365,</v>
      </c>
    </row>
    <row r="143" spans="1:11" x14ac:dyDescent="0.3">
      <c r="A143" t="s">
        <v>121</v>
      </c>
      <c r="B143" t="s">
        <v>495</v>
      </c>
      <c r="C143">
        <v>2023</v>
      </c>
      <c r="D143">
        <f>_xlfn.NUMBERVALUE(MID(B143,2,LEN(B143)-2))</f>
        <v>23.22</v>
      </c>
      <c r="E143" t="str">
        <f>RIGHT(B143,1)</f>
        <v>M</v>
      </c>
      <c r="F143">
        <f>IF(E143="B",1000000000,IF(E143="M",1000000,IF(E143="K",1000,1)))</f>
        <v>1000000</v>
      </c>
      <c r="G143">
        <f>F143*D143/1000000</f>
        <v>23.22</v>
      </c>
      <c r="I143" t="str">
        <f>A143</f>
        <v>Philippines</v>
      </c>
      <c r="K143" s="1" t="str">
        <f t="shared" si="2"/>
        <v>'Philippines': 23.22,</v>
      </c>
    </row>
    <row r="144" spans="1:11" x14ac:dyDescent="0.3">
      <c r="A144" t="s">
        <v>67</v>
      </c>
      <c r="B144" t="s">
        <v>494</v>
      </c>
      <c r="C144">
        <v>2023</v>
      </c>
      <c r="D144">
        <f>_xlfn.NUMBERVALUE(MID(B144,2,LEN(B144)-2))</f>
        <v>24.25</v>
      </c>
      <c r="E144" t="str">
        <f>RIGHT(B144,1)</f>
        <v>M</v>
      </c>
      <c r="F144">
        <f>IF(E144="B",1000000000,IF(E144="M",1000000,IF(E144="K",1000,1)))</f>
        <v>1000000</v>
      </c>
      <c r="G144">
        <f>F144*D144/1000000</f>
        <v>24.25</v>
      </c>
      <c r="I144" t="str">
        <f>A144</f>
        <v>Poland</v>
      </c>
      <c r="K144" s="1" t="str">
        <f t="shared" si="2"/>
        <v>'Poland': 24.25,</v>
      </c>
    </row>
    <row r="145" spans="1:11" x14ac:dyDescent="0.3">
      <c r="A145" t="s">
        <v>147</v>
      </c>
      <c r="B145" t="s">
        <v>501</v>
      </c>
      <c r="C145">
        <v>2023</v>
      </c>
      <c r="D145">
        <f>_xlfn.NUMBERVALUE(MID(B145,2,LEN(B145)-2))</f>
        <v>16.18</v>
      </c>
      <c r="E145" t="str">
        <f>RIGHT(B145,1)</f>
        <v>M</v>
      </c>
      <c r="F145">
        <f>IF(E145="B",1000000000,IF(E145="M",1000000,IF(E145="K",1000,1)))</f>
        <v>1000000</v>
      </c>
      <c r="G145">
        <f>F145*D145/1000000</f>
        <v>16.18</v>
      </c>
      <c r="I145" t="str">
        <f>A145</f>
        <v>Portugal</v>
      </c>
      <c r="K145" s="1" t="str">
        <f t="shared" si="2"/>
        <v>'Portugal': 16.18,</v>
      </c>
    </row>
    <row r="146" spans="1:11" x14ac:dyDescent="0.3">
      <c r="A146" t="s">
        <v>111</v>
      </c>
      <c r="B146" t="s">
        <v>487</v>
      </c>
      <c r="C146">
        <v>2023</v>
      </c>
      <c r="D146">
        <f>_xlfn.NUMBERVALUE(MID(B146,2,LEN(B146)-2))</f>
        <v>50.07</v>
      </c>
      <c r="E146" t="str">
        <f>RIGHT(B146,1)</f>
        <v>M</v>
      </c>
      <c r="F146">
        <f>IF(E146="B",1000000000,IF(E146="M",1000000,IF(E146="K",1000,1)))</f>
        <v>1000000</v>
      </c>
      <c r="G146">
        <f>F146*D146/1000000</f>
        <v>50.07</v>
      </c>
      <c r="I146" t="str">
        <f>A146</f>
        <v>Qatar</v>
      </c>
      <c r="K146" s="1" t="str">
        <f t="shared" si="2"/>
        <v>'Qatar': 50.07,</v>
      </c>
    </row>
    <row r="147" spans="1:11" x14ac:dyDescent="0.3">
      <c r="A147" t="s">
        <v>220</v>
      </c>
      <c r="B147" t="s">
        <v>603</v>
      </c>
      <c r="C147">
        <v>2023</v>
      </c>
      <c r="D147">
        <f>_xlfn.NUMBERVALUE(MID(B147,2,LEN(B147)-2))</f>
        <v>46</v>
      </c>
      <c r="E147" t="str">
        <f>RIGHT(B147,1)</f>
        <v>7</v>
      </c>
      <c r="F147">
        <f>IF(E147="B",1000000000,IF(E147="M",1000000,IF(E147="K",1000,1)))</f>
        <v>1</v>
      </c>
      <c r="G147">
        <f>F147*D147/1000000</f>
        <v>4.6E-5</v>
      </c>
      <c r="I147" t="str">
        <f>A147</f>
        <v>Republic of the Congo</v>
      </c>
      <c r="K147" s="1" t="str">
        <f t="shared" si="2"/>
        <v>'Republic of the Congo': 0.000046,</v>
      </c>
    </row>
    <row r="148" spans="1:11" x14ac:dyDescent="0.3">
      <c r="A148" t="s">
        <v>143</v>
      </c>
      <c r="B148" t="s">
        <v>476</v>
      </c>
      <c r="C148">
        <v>2023</v>
      </c>
      <c r="D148">
        <f>_xlfn.NUMBERVALUE(MID(B148,2,LEN(B148)-2))</f>
        <v>152.01</v>
      </c>
      <c r="E148" t="str">
        <f>RIGHT(B148,1)</f>
        <v>M</v>
      </c>
      <c r="F148">
        <f>IF(E148="B",1000000000,IF(E148="M",1000000,IF(E148="K",1000,1)))</f>
        <v>1000000</v>
      </c>
      <c r="G148">
        <f>F148*D148/1000000</f>
        <v>152.01</v>
      </c>
      <c r="I148" t="str">
        <f>A148</f>
        <v>Romania</v>
      </c>
      <c r="K148" s="1" t="str">
        <f t="shared" si="2"/>
        <v>'Romania': 152.01,</v>
      </c>
    </row>
    <row r="149" spans="1:11" x14ac:dyDescent="0.3">
      <c r="A149" t="s">
        <v>43</v>
      </c>
      <c r="B149" t="s">
        <v>459</v>
      </c>
      <c r="C149">
        <v>2023</v>
      </c>
      <c r="D149">
        <f>_xlfn.NUMBERVALUE(MID(B149,2,LEN(B149)-2))</f>
        <v>395.04</v>
      </c>
      <c r="E149" t="str">
        <f>RIGHT(B149,1)</f>
        <v>M</v>
      </c>
      <c r="F149">
        <f>IF(E149="B",1000000000,IF(E149="M",1000000,IF(E149="K",1000,1)))</f>
        <v>1000000</v>
      </c>
      <c r="G149">
        <f>F149*D149/1000000</f>
        <v>395.04</v>
      </c>
      <c r="I149" t="str">
        <f>A149</f>
        <v>Russia</v>
      </c>
      <c r="K149" s="1" t="str">
        <f t="shared" si="2"/>
        <v>'Russia': 395.04,</v>
      </c>
    </row>
    <row r="150" spans="1:11" x14ac:dyDescent="0.3">
      <c r="A150" t="s">
        <v>244</v>
      </c>
      <c r="B150" t="s">
        <v>593</v>
      </c>
      <c r="C150">
        <v>2023</v>
      </c>
      <c r="D150">
        <f>_xlfn.NUMBERVALUE(MID(B150,2,LEN(B150)-2))</f>
        <v>1.96</v>
      </c>
      <c r="E150" t="str">
        <f>RIGHT(B150,1)</f>
        <v>K</v>
      </c>
      <c r="F150">
        <f>IF(E150="B",1000000000,IF(E150="M",1000000,IF(E150="K",1000,1)))</f>
        <v>1000</v>
      </c>
      <c r="G150">
        <f>F150*D150/1000000</f>
        <v>1.9599999999999999E-3</v>
      </c>
      <c r="I150" t="str">
        <f>A150</f>
        <v>Rwanda</v>
      </c>
      <c r="K150" s="1" t="str">
        <f t="shared" si="2"/>
        <v>'Rwanda': 0.00196,</v>
      </c>
    </row>
    <row r="151" spans="1:11" x14ac:dyDescent="0.3">
      <c r="A151" t="s">
        <v>392</v>
      </c>
      <c r="B151" t="s">
        <v>636</v>
      </c>
      <c r="C151">
        <v>2016</v>
      </c>
      <c r="D151">
        <f>_xlfn.NUMBERVALUE(MID(B151,2,LEN(B151)-2))</f>
        <v>27</v>
      </c>
      <c r="E151" t="str">
        <f>RIGHT(B151,1)</f>
        <v>5</v>
      </c>
      <c r="F151">
        <f>IF(E151="B",1000000000,IF(E151="M",1000000,IF(E151="K",1000,1)))</f>
        <v>1</v>
      </c>
      <c r="G151">
        <f>F151*D151/1000000</f>
        <v>2.6999999999999999E-5</v>
      </c>
      <c r="I151" t="str">
        <f>A151</f>
        <v>Samoa</v>
      </c>
      <c r="K151" s="1" t="str">
        <f t="shared" si="2"/>
        <v>'Samoa': 0.000027,</v>
      </c>
    </row>
    <row r="152" spans="1:11" x14ac:dyDescent="0.3">
      <c r="A152" t="s">
        <v>376</v>
      </c>
      <c r="B152" t="s">
        <v>613</v>
      </c>
      <c r="C152">
        <v>2023</v>
      </c>
      <c r="D152">
        <f>_xlfn.NUMBERVALUE(MID(B152,2,LEN(B152)-2))</f>
        <v>1</v>
      </c>
      <c r="E152" t="str">
        <f>RIGHT(B152,1)</f>
        <v>6</v>
      </c>
      <c r="F152">
        <f>IF(E152="B",1000000000,IF(E152="M",1000000,IF(E152="K",1000,1)))</f>
        <v>1</v>
      </c>
      <c r="G152">
        <f>F152*D152/1000000</f>
        <v>9.9999999999999995E-7</v>
      </c>
      <c r="I152" t="str">
        <f>A152</f>
        <v>San Marino</v>
      </c>
      <c r="K152" s="1" t="str">
        <f t="shared" si="2"/>
        <v>'San Marino': 0.000001,</v>
      </c>
    </row>
    <row r="153" spans="1:11" x14ac:dyDescent="0.3">
      <c r="A153" t="s">
        <v>360</v>
      </c>
      <c r="B153" t="s">
        <v>613</v>
      </c>
      <c r="C153">
        <v>2023</v>
      </c>
      <c r="D153">
        <f>_xlfn.NUMBERVALUE(MID(B153,2,LEN(B153)-2))</f>
        <v>1</v>
      </c>
      <c r="E153" t="str">
        <f>RIGHT(B153,1)</f>
        <v>6</v>
      </c>
      <c r="F153">
        <f>IF(E153="B",1000000000,IF(E153="M",1000000,IF(E153="K",1000,1)))</f>
        <v>1</v>
      </c>
      <c r="G153">
        <f>F153*D153/1000000</f>
        <v>9.9999999999999995E-7</v>
      </c>
      <c r="I153" t="str">
        <f>A153</f>
        <v>Sao Tome And Principe</v>
      </c>
      <c r="K153" s="1" t="str">
        <f t="shared" si="2"/>
        <v>'Sao Tome And Principe': 0.000001,</v>
      </c>
    </row>
    <row r="154" spans="1:11" x14ac:dyDescent="0.3">
      <c r="A154" t="s">
        <v>47</v>
      </c>
      <c r="B154" t="s">
        <v>463</v>
      </c>
      <c r="C154">
        <v>2023</v>
      </c>
      <c r="D154">
        <f>_xlfn.NUMBERVALUE(MID(B154,2,LEN(B154)-2))</f>
        <v>287.20999999999998</v>
      </c>
      <c r="E154" t="str">
        <f>RIGHT(B154,1)</f>
        <v>M</v>
      </c>
      <c r="F154">
        <f>IF(E154="B",1000000000,IF(E154="M",1000000,IF(E154="K",1000,1)))</f>
        <v>1000000</v>
      </c>
      <c r="G154">
        <f>F154*D154/1000000</f>
        <v>287.20999999999998</v>
      </c>
      <c r="I154" t="str">
        <f>A154</f>
        <v>Saudi Arabia</v>
      </c>
      <c r="K154" s="1" t="str">
        <f t="shared" si="2"/>
        <v>'Saudi Arabia': 287.21,</v>
      </c>
    </row>
    <row r="155" spans="1:11" x14ac:dyDescent="0.3">
      <c r="A155" t="s">
        <v>200</v>
      </c>
      <c r="B155" t="s">
        <v>578</v>
      </c>
      <c r="C155">
        <v>2023</v>
      </c>
      <c r="D155">
        <f>_xlfn.NUMBERVALUE(MID(B155,2,LEN(B155)-2))</f>
        <v>9.17</v>
      </c>
      <c r="E155" t="str">
        <f>RIGHT(B155,1)</f>
        <v>K</v>
      </c>
      <c r="F155">
        <f>IF(E155="B",1000000000,IF(E155="M",1000000,IF(E155="K",1000,1)))</f>
        <v>1000</v>
      </c>
      <c r="G155">
        <f>F155*D155/1000000</f>
        <v>9.1699999999999993E-3</v>
      </c>
      <c r="I155" t="str">
        <f>A155</f>
        <v>Senegal</v>
      </c>
      <c r="K155" s="1" t="str">
        <f t="shared" si="2"/>
        <v>'Senegal': 0.00917,</v>
      </c>
    </row>
    <row r="156" spans="1:11" x14ac:dyDescent="0.3">
      <c r="A156" t="s">
        <v>188</v>
      </c>
      <c r="B156" t="s">
        <v>531</v>
      </c>
      <c r="C156">
        <v>2023</v>
      </c>
      <c r="D156">
        <f>_xlfn.NUMBERVALUE(MID(B156,2,LEN(B156)-2))</f>
        <v>1.06</v>
      </c>
      <c r="E156" t="str">
        <f>RIGHT(B156,1)</f>
        <v>M</v>
      </c>
      <c r="F156">
        <f>IF(E156="B",1000000000,IF(E156="M",1000000,IF(E156="K",1000,1)))</f>
        <v>1000000</v>
      </c>
      <c r="G156">
        <f>F156*D156/1000000</f>
        <v>1.06</v>
      </c>
      <c r="I156" t="str">
        <f>A156</f>
        <v>Serbia</v>
      </c>
      <c r="K156" s="1" t="str">
        <f t="shared" si="2"/>
        <v>'Serbia': 1.06,</v>
      </c>
    </row>
    <row r="157" spans="1:11" x14ac:dyDescent="0.3">
      <c r="A157" t="s">
        <v>171</v>
      </c>
      <c r="B157" t="s">
        <v>557</v>
      </c>
      <c r="C157">
        <v>2023</v>
      </c>
      <c r="D157">
        <f>_xlfn.NUMBERVALUE(MID(B157,2,LEN(B157)-2))</f>
        <v>115.5</v>
      </c>
      <c r="E157" t="str">
        <f>RIGHT(B157,1)</f>
        <v>K</v>
      </c>
      <c r="F157">
        <f>IF(E157="B",1000000000,IF(E157="M",1000000,IF(E157="K",1000,1)))</f>
        <v>1000</v>
      </c>
      <c r="G157">
        <f>F157*D157/1000000</f>
        <v>0.11550000000000001</v>
      </c>
      <c r="I157" t="str">
        <f>A157</f>
        <v>Seychelles</v>
      </c>
      <c r="K157" s="1" t="str">
        <f t="shared" si="2"/>
        <v>'Seychelles': 0.1155,</v>
      </c>
    </row>
    <row r="158" spans="1:11" x14ac:dyDescent="0.3">
      <c r="A158" t="s">
        <v>119</v>
      </c>
      <c r="B158" t="s">
        <v>547</v>
      </c>
      <c r="C158">
        <v>2023</v>
      </c>
      <c r="D158">
        <f>_xlfn.NUMBERVALUE(MID(B158,2,LEN(B158)-2))</f>
        <v>217.99</v>
      </c>
      <c r="E158" t="str">
        <f>RIGHT(B158,1)</f>
        <v>K</v>
      </c>
      <c r="F158">
        <f>IF(E158="B",1000000000,IF(E158="M",1000000,IF(E158="K",1000,1)))</f>
        <v>1000</v>
      </c>
      <c r="G158">
        <f>F158*D158/1000000</f>
        <v>0.21798999999999999</v>
      </c>
      <c r="I158" t="str">
        <f>A158</f>
        <v>Sierra Leone</v>
      </c>
      <c r="K158" s="1" t="str">
        <f t="shared" si="2"/>
        <v>'Sierra Leone': 0.21799,</v>
      </c>
    </row>
    <row r="159" spans="1:11" x14ac:dyDescent="0.3">
      <c r="A159" t="s">
        <v>41</v>
      </c>
      <c r="B159" t="s">
        <v>456</v>
      </c>
      <c r="C159">
        <v>2023</v>
      </c>
      <c r="D159">
        <f>_xlfn.NUMBERVALUE(MID(B159,2,LEN(B159)-2))</f>
        <v>873.24</v>
      </c>
      <c r="E159" t="str">
        <f>RIGHT(B159,1)</f>
        <v>M</v>
      </c>
      <c r="F159">
        <f>IF(E159="B",1000000000,IF(E159="M",1000000,IF(E159="K",1000,1)))</f>
        <v>1000000</v>
      </c>
      <c r="G159">
        <f>F159*D159/1000000</f>
        <v>873.24</v>
      </c>
      <c r="I159" t="str">
        <f>A159</f>
        <v>Singapore</v>
      </c>
      <c r="K159" s="1" t="str">
        <f t="shared" si="2"/>
        <v>'Singapore': 873.24,</v>
      </c>
    </row>
    <row r="160" spans="1:11" x14ac:dyDescent="0.3">
      <c r="A160" t="s">
        <v>117</v>
      </c>
      <c r="B160" t="s">
        <v>255</v>
      </c>
      <c r="C160">
        <v>2023</v>
      </c>
      <c r="D160">
        <f>_xlfn.NUMBERVALUE(MID(B160,2,LEN(B160)-2))</f>
        <v>1.33</v>
      </c>
      <c r="E160" t="str">
        <f>RIGHT(B160,1)</f>
        <v>M</v>
      </c>
      <c r="F160">
        <f>IF(E160="B",1000000000,IF(E160="M",1000000,IF(E160="K",1000,1)))</f>
        <v>1000000</v>
      </c>
      <c r="G160">
        <f>F160*D160/1000000</f>
        <v>1.33</v>
      </c>
      <c r="I160" t="str">
        <f>A160</f>
        <v>Slovakia</v>
      </c>
      <c r="K160" s="1" t="str">
        <f t="shared" si="2"/>
        <v>'Slovakia': 1.33,</v>
      </c>
    </row>
    <row r="161" spans="1:11" x14ac:dyDescent="0.3">
      <c r="A161" t="s">
        <v>161</v>
      </c>
      <c r="B161" t="s">
        <v>497</v>
      </c>
      <c r="C161">
        <v>2023</v>
      </c>
      <c r="D161">
        <f>_xlfn.NUMBERVALUE(MID(B161,2,LEN(B161)-2))</f>
        <v>19.29</v>
      </c>
      <c r="E161" t="str">
        <f>RIGHT(B161,1)</f>
        <v>M</v>
      </c>
      <c r="F161">
        <f>IF(E161="B",1000000000,IF(E161="M",1000000,IF(E161="K",1000,1)))</f>
        <v>1000000</v>
      </c>
      <c r="G161">
        <f>F161*D161/1000000</f>
        <v>19.29</v>
      </c>
      <c r="I161" t="str">
        <f>A161</f>
        <v>Slovenia</v>
      </c>
      <c r="K161" s="1" t="str">
        <f t="shared" si="2"/>
        <v>'Slovenia': 19.29,</v>
      </c>
    </row>
    <row r="162" spans="1:11" x14ac:dyDescent="0.3">
      <c r="A162" t="s">
        <v>304</v>
      </c>
      <c r="B162" t="s">
        <v>571</v>
      </c>
      <c r="C162">
        <v>2023</v>
      </c>
      <c r="D162">
        <f>_xlfn.NUMBERVALUE(MID(B162,2,LEN(B162)-2))</f>
        <v>25.01</v>
      </c>
      <c r="E162" t="str">
        <f>RIGHT(B162,1)</f>
        <v>K</v>
      </c>
      <c r="F162">
        <f>IF(E162="B",1000000000,IF(E162="M",1000000,IF(E162="K",1000,1)))</f>
        <v>1000</v>
      </c>
      <c r="G162">
        <f>F162*D162/1000000</f>
        <v>2.5010000000000001E-2</v>
      </c>
      <c r="I162" t="s">
        <v>445</v>
      </c>
      <c r="K162" s="1" t="str">
        <f t="shared" si="2"/>
        <v>'Solomon Is.': 0.02501,</v>
      </c>
    </row>
    <row r="163" spans="1:11" x14ac:dyDescent="0.3">
      <c r="A163" t="s">
        <v>330</v>
      </c>
      <c r="B163" t="s">
        <v>565</v>
      </c>
      <c r="C163">
        <v>2023</v>
      </c>
      <c r="D163">
        <f>_xlfn.NUMBERVALUE(MID(B163,2,LEN(B163)-2))</f>
        <v>62.46</v>
      </c>
      <c r="E163" t="str">
        <f>RIGHT(B163,1)</f>
        <v>K</v>
      </c>
      <c r="F163">
        <f>IF(E163="B",1000000000,IF(E163="M",1000000,IF(E163="K",1000,1)))</f>
        <v>1000</v>
      </c>
      <c r="G163">
        <f>F163*D163/1000000</f>
        <v>6.2460000000000002E-2</v>
      </c>
      <c r="I163" t="str">
        <f>A163</f>
        <v>Somalia</v>
      </c>
      <c r="K163" s="1" t="str">
        <f t="shared" si="2"/>
        <v>'Somalia': 0.06246,</v>
      </c>
    </row>
    <row r="164" spans="1:11" x14ac:dyDescent="0.3">
      <c r="A164" t="s">
        <v>87</v>
      </c>
      <c r="B164" t="s">
        <v>467</v>
      </c>
      <c r="C164">
        <v>2023</v>
      </c>
      <c r="D164">
        <f>_xlfn.NUMBERVALUE(MID(B164,2,LEN(B164)-2))</f>
        <v>247.72</v>
      </c>
      <c r="E164" t="str">
        <f>RIGHT(B164,1)</f>
        <v>M</v>
      </c>
      <c r="F164">
        <f>IF(E164="B",1000000000,IF(E164="M",1000000,IF(E164="K",1000,1)))</f>
        <v>1000000</v>
      </c>
      <c r="G164">
        <f>F164*D164/1000000</f>
        <v>247.72</v>
      </c>
      <c r="I164" t="str">
        <f>A164</f>
        <v>South Africa</v>
      </c>
      <c r="K164" s="1" t="str">
        <f t="shared" si="2"/>
        <v>'South Africa': 247.72,</v>
      </c>
    </row>
    <row r="165" spans="1:11" x14ac:dyDescent="0.3">
      <c r="A165" t="s">
        <v>61</v>
      </c>
      <c r="B165" t="s">
        <v>469</v>
      </c>
      <c r="C165">
        <v>2023</v>
      </c>
      <c r="D165">
        <f>_xlfn.NUMBERVALUE(MID(B165,2,LEN(B165)-2))</f>
        <v>210.14</v>
      </c>
      <c r="E165" t="str">
        <f>RIGHT(B165,1)</f>
        <v>M</v>
      </c>
      <c r="F165">
        <f>IF(E165="B",1000000000,IF(E165="M",1000000,IF(E165="K",1000,1)))</f>
        <v>1000000</v>
      </c>
      <c r="G165">
        <f>F165*D165/1000000</f>
        <v>210.14</v>
      </c>
      <c r="I165" t="str">
        <f>A165</f>
        <v>South Korea</v>
      </c>
      <c r="K165" s="1" t="str">
        <f t="shared" si="2"/>
        <v>'South Korea': 210.14,</v>
      </c>
    </row>
    <row r="166" spans="1:11" x14ac:dyDescent="0.3">
      <c r="A166" t="s">
        <v>57</v>
      </c>
      <c r="B166" t="s">
        <v>482</v>
      </c>
      <c r="C166">
        <v>2023</v>
      </c>
      <c r="D166">
        <f>_xlfn.NUMBERVALUE(MID(B166,2,LEN(B166)-2))</f>
        <v>93.52</v>
      </c>
      <c r="E166" t="str">
        <f>RIGHT(B166,1)</f>
        <v>M</v>
      </c>
      <c r="F166">
        <f>IF(E166="B",1000000000,IF(E166="M",1000000,IF(E166="K",1000,1)))</f>
        <v>1000000</v>
      </c>
      <c r="G166">
        <f>F166*D166/1000000</f>
        <v>93.52</v>
      </c>
      <c r="I166" t="str">
        <f>A166</f>
        <v>Spain</v>
      </c>
      <c r="K166" s="1" t="str">
        <f t="shared" si="2"/>
        <v>'Spain': 93.52,</v>
      </c>
    </row>
    <row r="167" spans="1:11" x14ac:dyDescent="0.3">
      <c r="A167" t="s">
        <v>364</v>
      </c>
      <c r="B167" t="s">
        <v>628</v>
      </c>
      <c r="C167">
        <v>2021</v>
      </c>
      <c r="D167">
        <f>_xlfn.NUMBERVALUE(MID(B167,2,LEN(B167)-2))</f>
        <v>1.18</v>
      </c>
      <c r="E167" t="str">
        <f>RIGHT(B167,1)</f>
        <v>K</v>
      </c>
      <c r="F167">
        <f>IF(E167="B",1000000000,IF(E167="M",1000000,IF(E167="K",1000,1)))</f>
        <v>1000</v>
      </c>
      <c r="G167">
        <f>F167*D167/1000000</f>
        <v>1.1800000000000001E-3</v>
      </c>
      <c r="I167" t="str">
        <f>A167</f>
        <v>St Kitts and Nevis</v>
      </c>
      <c r="K167" s="1" t="str">
        <f t="shared" si="2"/>
        <v>'St Kitts and Nevis': 0.00118,</v>
      </c>
    </row>
    <row r="168" spans="1:11" x14ac:dyDescent="0.3">
      <c r="A168" t="s">
        <v>390</v>
      </c>
      <c r="B168" t="s">
        <v>598</v>
      </c>
      <c r="C168">
        <v>2023</v>
      </c>
      <c r="D168">
        <f>_xlfn.NUMBERVALUE(MID(B168,2,LEN(B168)-2))</f>
        <v>81</v>
      </c>
      <c r="E168" t="str">
        <f>RIGHT(B168,1)</f>
        <v>2</v>
      </c>
      <c r="F168">
        <f>IF(E168="B",1000000000,IF(E168="M",1000000,IF(E168="K",1000,1)))</f>
        <v>1</v>
      </c>
      <c r="G168">
        <f>F168*D168/1000000</f>
        <v>8.1000000000000004E-5</v>
      </c>
      <c r="I168" t="str">
        <f>A168</f>
        <v>St Vincent and the Grenadines</v>
      </c>
      <c r="K168" s="1" t="str">
        <f t="shared" si="2"/>
        <v>'St Vincent and the Grenadines': 0.000081,</v>
      </c>
    </row>
    <row r="169" spans="1:11" x14ac:dyDescent="0.3">
      <c r="A169" t="s">
        <v>248</v>
      </c>
      <c r="B169" t="s">
        <v>606</v>
      </c>
      <c r="C169">
        <v>2023</v>
      </c>
      <c r="D169">
        <f>_xlfn.NUMBERVALUE(MID(B169,2,LEN(B169)-2))</f>
        <v>37</v>
      </c>
      <c r="E169" t="str">
        <f>RIGHT(B169,1)</f>
        <v>6</v>
      </c>
      <c r="F169">
        <f>IF(E169="B",1000000000,IF(E169="M",1000000,IF(E169="K",1000,1)))</f>
        <v>1</v>
      </c>
      <c r="G169">
        <f>F169*D169/1000000</f>
        <v>3.6999999999999998E-5</v>
      </c>
      <c r="I169" t="str">
        <f>A169</f>
        <v>Sudan</v>
      </c>
      <c r="K169" s="1" t="str">
        <f t="shared" si="2"/>
        <v>'Sudan': 0.000037,</v>
      </c>
    </row>
    <row r="170" spans="1:11" x14ac:dyDescent="0.3">
      <c r="A170" t="s">
        <v>216</v>
      </c>
      <c r="B170" t="s">
        <v>577</v>
      </c>
      <c r="C170">
        <v>2023</v>
      </c>
      <c r="D170">
        <f>_xlfn.NUMBERVALUE(MID(B170,2,LEN(B170)-2))</f>
        <v>10.64</v>
      </c>
      <c r="E170" t="str">
        <f>RIGHT(B170,1)</f>
        <v>K</v>
      </c>
      <c r="F170">
        <f>IF(E170="B",1000000000,IF(E170="M",1000000,IF(E170="K",1000,1)))</f>
        <v>1000</v>
      </c>
      <c r="G170">
        <f>F170*D170/1000000</f>
        <v>1.064E-2</v>
      </c>
      <c r="I170" t="str">
        <f>A170</f>
        <v>Suriname</v>
      </c>
      <c r="K170" s="1" t="str">
        <f t="shared" si="2"/>
        <v>'Suriname': 0.01064,</v>
      </c>
    </row>
    <row r="171" spans="1:11" x14ac:dyDescent="0.3">
      <c r="A171" t="s">
        <v>232</v>
      </c>
      <c r="B171" t="s">
        <v>199</v>
      </c>
      <c r="C171">
        <v>2023</v>
      </c>
      <c r="D171">
        <f>_xlfn.NUMBERVALUE(MID(B171,2,LEN(B171)-2))</f>
        <v>3.8</v>
      </c>
      <c r="E171" t="str">
        <f>RIGHT(B171,1)</f>
        <v>M</v>
      </c>
      <c r="F171">
        <f>IF(E171="B",1000000000,IF(E171="M",1000000,IF(E171="K",1000,1)))</f>
        <v>1000000</v>
      </c>
      <c r="G171">
        <f>F171*D171/1000000</f>
        <v>3.8</v>
      </c>
      <c r="I171" t="s">
        <v>436</v>
      </c>
      <c r="K171" s="1" t="str">
        <f t="shared" si="2"/>
        <v>'eSwatini': 3.8,</v>
      </c>
    </row>
    <row r="172" spans="1:11" x14ac:dyDescent="0.3">
      <c r="A172" t="s">
        <v>53</v>
      </c>
      <c r="B172" t="s">
        <v>492</v>
      </c>
      <c r="C172">
        <v>2023</v>
      </c>
      <c r="D172">
        <f>_xlfn.NUMBERVALUE(MID(B172,2,LEN(B172)-2))</f>
        <v>36.78</v>
      </c>
      <c r="E172" t="str">
        <f>RIGHT(B172,1)</f>
        <v>M</v>
      </c>
      <c r="F172">
        <f>IF(E172="B",1000000000,IF(E172="M",1000000,IF(E172="K",1000,1)))</f>
        <v>1000000</v>
      </c>
      <c r="G172">
        <f>F172*D172/1000000</f>
        <v>36.78</v>
      </c>
      <c r="I172" t="str">
        <f>A172</f>
        <v>Sweden</v>
      </c>
      <c r="K172" s="1" t="str">
        <f t="shared" si="2"/>
        <v>'Sweden': 36.78,</v>
      </c>
    </row>
    <row r="173" spans="1:11" x14ac:dyDescent="0.3">
      <c r="A173" t="s">
        <v>31</v>
      </c>
      <c r="B173" t="s">
        <v>480</v>
      </c>
      <c r="C173">
        <v>2023</v>
      </c>
      <c r="D173">
        <f>_xlfn.NUMBERVALUE(MID(B173,2,LEN(B173)-2))</f>
        <v>99.31</v>
      </c>
      <c r="E173" t="str">
        <f>RIGHT(B173,1)</f>
        <v>M</v>
      </c>
      <c r="F173">
        <f>IF(E173="B",1000000000,IF(E173="M",1000000,IF(E173="K",1000,1)))</f>
        <v>1000000</v>
      </c>
      <c r="G173">
        <f>F173*D173/1000000</f>
        <v>99.31</v>
      </c>
      <c r="I173" t="str">
        <f>A173</f>
        <v>Switzerland</v>
      </c>
      <c r="K173" s="1" t="str">
        <f t="shared" si="2"/>
        <v>'Switzerland': 99.31,</v>
      </c>
    </row>
    <row r="174" spans="1:11" x14ac:dyDescent="0.3">
      <c r="A174" t="s">
        <v>83</v>
      </c>
      <c r="B174" t="s">
        <v>561</v>
      </c>
      <c r="C174">
        <v>2023</v>
      </c>
      <c r="D174">
        <f>_xlfn.NUMBERVALUE(MID(B174,2,LEN(B174)-2))</f>
        <v>96.16</v>
      </c>
      <c r="E174" t="str">
        <f>RIGHT(B174,1)</f>
        <v>K</v>
      </c>
      <c r="F174">
        <f>IF(E174="B",1000000000,IF(E174="M",1000000,IF(E174="K",1000,1)))</f>
        <v>1000</v>
      </c>
      <c r="G174">
        <f>F174*D174/1000000</f>
        <v>9.6159999999999995E-2</v>
      </c>
      <c r="I174" t="str">
        <f>A174</f>
        <v>Syria</v>
      </c>
      <c r="K174" s="1" t="str">
        <f t="shared" si="2"/>
        <v>'Syria': 0.09616,</v>
      </c>
    </row>
    <row r="175" spans="1:11" x14ac:dyDescent="0.3">
      <c r="A175" t="s">
        <v>268</v>
      </c>
      <c r="B175" t="s">
        <v>617</v>
      </c>
      <c r="C175">
        <v>2023</v>
      </c>
      <c r="D175">
        <f>_xlfn.NUMBERVALUE(MID(B175,2,LEN(B175)-2))</f>
        <v>0</v>
      </c>
      <c r="E175" t="str">
        <f>RIGHT(B175,1)</f>
        <v>5</v>
      </c>
      <c r="F175">
        <f>IF(E175="B",1000000000,IF(E175="M",1000000,IF(E175="K",1000,1)))</f>
        <v>1</v>
      </c>
      <c r="G175">
        <f>F175*D175/1000000</f>
        <v>0</v>
      </c>
      <c r="I175" t="str">
        <f>A175</f>
        <v>Tajikistan</v>
      </c>
      <c r="K175" s="1" t="str">
        <f t="shared" si="2"/>
        <v>'Tajikistan': 0,</v>
      </c>
    </row>
    <row r="176" spans="1:11" x14ac:dyDescent="0.3">
      <c r="A176" t="s">
        <v>133</v>
      </c>
      <c r="B176" t="s">
        <v>579</v>
      </c>
      <c r="C176">
        <v>2023</v>
      </c>
      <c r="D176">
        <f>_xlfn.NUMBERVALUE(MID(B176,2,LEN(B176)-2))</f>
        <v>8.52</v>
      </c>
      <c r="E176" t="str">
        <f>RIGHT(B176,1)</f>
        <v>K</v>
      </c>
      <c r="F176">
        <f>IF(E176="B",1000000000,IF(E176="M",1000000,IF(E176="K",1000,1)))</f>
        <v>1000</v>
      </c>
      <c r="G176">
        <f>F176*D176/1000000</f>
        <v>8.5199999999999998E-3</v>
      </c>
      <c r="I176" t="str">
        <f>A176</f>
        <v>Tanzania</v>
      </c>
      <c r="K176" s="1" t="str">
        <f t="shared" si="2"/>
        <v>'Tanzania': 0.00852,</v>
      </c>
    </row>
    <row r="177" spans="1:11" x14ac:dyDescent="0.3">
      <c r="A177" t="s">
        <v>73</v>
      </c>
      <c r="B177" t="s">
        <v>465</v>
      </c>
      <c r="C177">
        <v>2023</v>
      </c>
      <c r="D177">
        <f>_xlfn.NUMBERVALUE(MID(B177,2,LEN(B177)-2))</f>
        <v>254.1</v>
      </c>
      <c r="E177" t="str">
        <f>RIGHT(B177,1)</f>
        <v>M</v>
      </c>
      <c r="F177">
        <f>IF(E177="B",1000000000,IF(E177="M",1000000,IF(E177="K",1000,1)))</f>
        <v>1000000</v>
      </c>
      <c r="G177">
        <f>F177*D177/1000000</f>
        <v>254.1</v>
      </c>
      <c r="I177" t="str">
        <f>A177</f>
        <v>Thailand</v>
      </c>
      <c r="K177" s="1" t="str">
        <f t="shared" si="2"/>
        <v>'Thailand': 254.1,</v>
      </c>
    </row>
    <row r="178" spans="1:11" x14ac:dyDescent="0.3">
      <c r="A178" t="s">
        <v>246</v>
      </c>
      <c r="B178" t="s">
        <v>591</v>
      </c>
      <c r="C178">
        <v>2023</v>
      </c>
      <c r="D178">
        <f>_xlfn.NUMBERVALUE(MID(B178,2,LEN(B178)-2))</f>
        <v>2.65</v>
      </c>
      <c r="E178" t="str">
        <f>RIGHT(B178,1)</f>
        <v>K</v>
      </c>
      <c r="F178">
        <f>IF(E178="B",1000000000,IF(E178="M",1000000,IF(E178="K",1000,1)))</f>
        <v>1000</v>
      </c>
      <c r="G178">
        <f>F178*D178/1000000</f>
        <v>2.65E-3</v>
      </c>
      <c r="I178" t="str">
        <f>A178</f>
        <v>Togo</v>
      </c>
      <c r="K178" s="1" t="str">
        <f t="shared" si="2"/>
        <v>'Togo': 0.00265,</v>
      </c>
    </row>
    <row r="179" spans="1:11" x14ac:dyDescent="0.3">
      <c r="A179" t="s">
        <v>348</v>
      </c>
      <c r="B179" t="s">
        <v>635</v>
      </c>
      <c r="C179">
        <v>2017</v>
      </c>
      <c r="D179">
        <f>_xlfn.NUMBERVALUE(MID(B179,2,LEN(B179)-2))</f>
        <v>5.63</v>
      </c>
      <c r="E179" t="str">
        <f>RIGHT(B179,1)</f>
        <v>K</v>
      </c>
      <c r="F179">
        <f>IF(E179="B",1000000000,IF(E179="M",1000000,IF(E179="K",1000,1)))</f>
        <v>1000</v>
      </c>
      <c r="G179">
        <f>F179*D179/1000000</f>
        <v>5.6299999999999996E-3</v>
      </c>
      <c r="I179" t="str">
        <f>A179</f>
        <v>Tonga</v>
      </c>
      <c r="K179" s="1" t="str">
        <f t="shared" si="2"/>
        <v>'Tonga': 0.00563,</v>
      </c>
    </row>
    <row r="180" spans="1:11" x14ac:dyDescent="0.3">
      <c r="A180" t="s">
        <v>236</v>
      </c>
      <c r="B180" t="s">
        <v>611</v>
      </c>
      <c r="C180">
        <v>2023</v>
      </c>
      <c r="D180">
        <f>_xlfn.NUMBERVALUE(MID(B180,2,LEN(B180)-2))</f>
        <v>3</v>
      </c>
      <c r="E180" t="str">
        <f>RIGHT(B180,1)</f>
        <v>1</v>
      </c>
      <c r="F180">
        <f>IF(E180="B",1000000000,IF(E180="M",1000000,IF(E180="K",1000,1)))</f>
        <v>1</v>
      </c>
      <c r="G180">
        <f>F180*D180/1000000</f>
        <v>3.0000000000000001E-6</v>
      </c>
      <c r="I180" t="str">
        <f>A180</f>
        <v>Trinidad And Tobago</v>
      </c>
      <c r="K180" s="1" t="str">
        <f t="shared" si="2"/>
        <v>'Trinidad And Tobago': 0.000003,</v>
      </c>
    </row>
    <row r="181" spans="1:11" x14ac:dyDescent="0.3">
      <c r="A181" t="s">
        <v>186</v>
      </c>
      <c r="B181" t="s">
        <v>537</v>
      </c>
      <c r="C181">
        <v>2023</v>
      </c>
      <c r="D181">
        <f>_xlfn.NUMBERVALUE(MID(B181,2,LEN(B181)-2))</f>
        <v>574.17999999999995</v>
      </c>
      <c r="E181" t="str">
        <f>RIGHT(B181,1)</f>
        <v>K</v>
      </c>
      <c r="F181">
        <f>IF(E181="B",1000000000,IF(E181="M",1000000,IF(E181="K",1000,1)))</f>
        <v>1000</v>
      </c>
      <c r="G181">
        <f>F181*D181/1000000</f>
        <v>0.57418000000000002</v>
      </c>
      <c r="I181" t="str">
        <f>A181</f>
        <v>Tunisia</v>
      </c>
      <c r="K181" s="1" t="str">
        <f t="shared" si="2"/>
        <v>'Tunisia': 0.57418,</v>
      </c>
    </row>
    <row r="182" spans="1:11" x14ac:dyDescent="0.3">
      <c r="A182" t="s">
        <v>27</v>
      </c>
      <c r="B182" t="s">
        <v>477</v>
      </c>
      <c r="C182">
        <v>2023</v>
      </c>
      <c r="D182">
        <f>_xlfn.NUMBERVALUE(MID(B182,2,LEN(B182)-2))</f>
        <v>149.57</v>
      </c>
      <c r="E182" t="str">
        <f>RIGHT(B182,1)</f>
        <v>M</v>
      </c>
      <c r="F182">
        <f>IF(E182="B",1000000000,IF(E182="M",1000000,IF(E182="K",1000,1)))</f>
        <v>1000000</v>
      </c>
      <c r="G182">
        <f>F182*D182/1000000</f>
        <v>149.57</v>
      </c>
      <c r="I182" t="str">
        <f>A182</f>
        <v>Turkey</v>
      </c>
      <c r="K182" s="1" t="str">
        <f t="shared" si="2"/>
        <v>'Turkey': 149.57,</v>
      </c>
    </row>
    <row r="183" spans="1:11" x14ac:dyDescent="0.3">
      <c r="A183" t="s">
        <v>212</v>
      </c>
      <c r="B183" t="s">
        <v>616</v>
      </c>
      <c r="C183">
        <v>2023</v>
      </c>
      <c r="D183">
        <f>_xlfn.NUMBERVALUE(MID(B183,2,LEN(B183)-2))</f>
        <v>0</v>
      </c>
      <c r="E183" t="str">
        <f>RIGHT(B183,1)</f>
        <v>9</v>
      </c>
      <c r="F183">
        <f>IF(E183="B",1000000000,IF(E183="M",1000000,IF(E183="K",1000,1)))</f>
        <v>1</v>
      </c>
      <c r="G183">
        <f>F183*D183/1000000</f>
        <v>0</v>
      </c>
      <c r="I183" t="str">
        <f>A183</f>
        <v>Turkmenistan</v>
      </c>
      <c r="K183" s="1" t="str">
        <f t="shared" si="2"/>
        <v>'Turkmenistan': 0,</v>
      </c>
    </row>
    <row r="184" spans="1:11" x14ac:dyDescent="0.3">
      <c r="A184" t="s">
        <v>155</v>
      </c>
      <c r="B184" t="s">
        <v>566</v>
      </c>
      <c r="C184">
        <v>2023</v>
      </c>
      <c r="D184">
        <f>_xlfn.NUMBERVALUE(MID(B184,2,LEN(B184)-2))</f>
        <v>56.53</v>
      </c>
      <c r="E184" t="str">
        <f>RIGHT(B184,1)</f>
        <v>K</v>
      </c>
      <c r="F184">
        <f>IF(E184="B",1000000000,IF(E184="M",1000000,IF(E184="K",1000,1)))</f>
        <v>1000</v>
      </c>
      <c r="G184">
        <f>F184*D184/1000000</f>
        <v>5.6529999999999997E-2</v>
      </c>
      <c r="I184" t="str">
        <f>A184</f>
        <v>Uganda</v>
      </c>
      <c r="K184" s="1" t="str">
        <f t="shared" si="2"/>
        <v>'Uganda': 0.05653,</v>
      </c>
    </row>
    <row r="185" spans="1:11" x14ac:dyDescent="0.3">
      <c r="A185" t="s">
        <v>123</v>
      </c>
      <c r="B185" t="s">
        <v>488</v>
      </c>
      <c r="C185">
        <v>2023</v>
      </c>
      <c r="D185">
        <f>_xlfn.NUMBERVALUE(MID(B185,2,LEN(B185)-2))</f>
        <v>48.86</v>
      </c>
      <c r="E185" t="str">
        <f>RIGHT(B185,1)</f>
        <v>M</v>
      </c>
      <c r="F185">
        <f>IF(E185="B",1000000000,IF(E185="M",1000000,IF(E185="K",1000,1)))</f>
        <v>1000000</v>
      </c>
      <c r="G185">
        <f>F185*D185/1000000</f>
        <v>48.86</v>
      </c>
      <c r="I185" t="str">
        <f>A185</f>
        <v>Ukraine</v>
      </c>
      <c r="K185" s="1" t="str">
        <f t="shared" si="2"/>
        <v>'Ukraine': 48.86,</v>
      </c>
    </row>
    <row r="186" spans="1:11" x14ac:dyDescent="0.3">
      <c r="A186" t="s">
        <v>13</v>
      </c>
      <c r="B186" t="s">
        <v>455</v>
      </c>
      <c r="C186">
        <v>2023</v>
      </c>
      <c r="D186">
        <f>_xlfn.NUMBERVALUE(MID(B186,2,LEN(B186)-2))</f>
        <v>1.56</v>
      </c>
      <c r="E186" t="str">
        <f>RIGHT(B186,1)</f>
        <v>B</v>
      </c>
      <c r="F186">
        <f>IF(E186="B",1000000000,IF(E186="M",1000000,IF(E186="K",1000,1)))</f>
        <v>1000000000</v>
      </c>
      <c r="G186">
        <f>F186*D186/1000000</f>
        <v>1560</v>
      </c>
      <c r="I186" t="str">
        <f>A186</f>
        <v>United Arab Emirates</v>
      </c>
      <c r="K186" s="1" t="str">
        <f t="shared" si="2"/>
        <v>'United Arab Emirates': 1560,</v>
      </c>
    </row>
    <row r="187" spans="1:11" x14ac:dyDescent="0.3">
      <c r="A187" t="s">
        <v>5</v>
      </c>
      <c r="B187" t="s">
        <v>470</v>
      </c>
      <c r="C187">
        <v>2023</v>
      </c>
      <c r="D187">
        <f>_xlfn.NUMBERVALUE(MID(B187,2,LEN(B187)-2))</f>
        <v>207.32</v>
      </c>
      <c r="E187" t="str">
        <f>RIGHT(B187,1)</f>
        <v>M</v>
      </c>
      <c r="F187">
        <f>IF(E187="B",1000000000,IF(E187="M",1000000,IF(E187="K",1000,1)))</f>
        <v>1000000</v>
      </c>
      <c r="G187">
        <f>F187*D187/1000000</f>
        <v>207.32</v>
      </c>
      <c r="I187" t="str">
        <f>A187</f>
        <v>United Kingdom</v>
      </c>
      <c r="K187" s="1" t="str">
        <f t="shared" si="2"/>
        <v>'United Kingdom': 207.32,</v>
      </c>
    </row>
    <row r="188" spans="1:11" x14ac:dyDescent="0.3">
      <c r="A188" t="s">
        <v>3</v>
      </c>
      <c r="B188" t="s">
        <v>458</v>
      </c>
      <c r="C188">
        <v>2023</v>
      </c>
      <c r="D188">
        <f>_xlfn.NUMBERVALUE(MID(B188,2,LEN(B188)-2))</f>
        <v>513.37</v>
      </c>
      <c r="E188" t="str">
        <f>RIGHT(B188,1)</f>
        <v>M</v>
      </c>
      <c r="F188">
        <f>IF(E188="B",1000000000,IF(E188="M",1000000,IF(E188="K",1000,1)))</f>
        <v>1000000</v>
      </c>
      <c r="G188">
        <f>F188*D188/1000000</f>
        <v>513.37</v>
      </c>
      <c r="I188" t="s">
        <v>404</v>
      </c>
      <c r="K188" s="1" t="str">
        <f t="shared" si="2"/>
        <v>'United States of America': 513.37,</v>
      </c>
    </row>
    <row r="189" spans="1:11" x14ac:dyDescent="0.3">
      <c r="A189" t="s">
        <v>228</v>
      </c>
      <c r="B189" t="s">
        <v>549</v>
      </c>
      <c r="C189">
        <v>2023</v>
      </c>
      <c r="D189">
        <f>_xlfn.NUMBERVALUE(MID(B189,2,LEN(B189)-2))</f>
        <v>200.19</v>
      </c>
      <c r="E189" t="str">
        <f>RIGHT(B189,1)</f>
        <v>K</v>
      </c>
      <c r="F189">
        <f>IF(E189="B",1000000000,IF(E189="M",1000000,IF(E189="K",1000,1)))</f>
        <v>1000</v>
      </c>
      <c r="G189">
        <f>F189*D189/1000000</f>
        <v>0.20019000000000001</v>
      </c>
      <c r="I189" t="str">
        <f>A189</f>
        <v>Uruguay</v>
      </c>
      <c r="K189" s="1" t="str">
        <f t="shared" si="2"/>
        <v>'Uruguay': 0.20019,</v>
      </c>
    </row>
    <row r="190" spans="1:11" x14ac:dyDescent="0.3">
      <c r="A190" t="s">
        <v>173</v>
      </c>
      <c r="B190" t="s">
        <v>496</v>
      </c>
      <c r="C190">
        <v>2023</v>
      </c>
      <c r="D190">
        <f>_xlfn.NUMBERVALUE(MID(B190,2,LEN(B190)-2))</f>
        <v>19.420000000000002</v>
      </c>
      <c r="E190" t="str">
        <f>RIGHT(B190,1)</f>
        <v>M</v>
      </c>
      <c r="F190">
        <f>IF(E190="B",1000000000,IF(E190="M",1000000,IF(E190="K",1000,1)))</f>
        <v>1000000</v>
      </c>
      <c r="G190">
        <f>F190*D190/1000000</f>
        <v>19.420000000000002</v>
      </c>
      <c r="I190" t="str">
        <f>A190</f>
        <v>Uzbekistan</v>
      </c>
      <c r="K190" s="1" t="str">
        <f t="shared" si="2"/>
        <v>'Uzbekistan': 19.42,</v>
      </c>
    </row>
    <row r="191" spans="1:11" x14ac:dyDescent="0.3">
      <c r="A191" t="s">
        <v>324</v>
      </c>
      <c r="B191" t="s">
        <v>614</v>
      </c>
      <c r="C191">
        <v>2023</v>
      </c>
      <c r="D191">
        <f>_xlfn.NUMBERVALUE(MID(B191,2,LEN(B191)-2))</f>
        <v>1</v>
      </c>
      <c r="E191" t="str">
        <f>RIGHT(B191,1)</f>
        <v>3</v>
      </c>
      <c r="F191">
        <f>IF(E191="B",1000000000,IF(E191="M",1000000,IF(E191="K",1000,1)))</f>
        <v>1</v>
      </c>
      <c r="G191">
        <f>F191*D191/1000000</f>
        <v>9.9999999999999995E-7</v>
      </c>
      <c r="I191" t="str">
        <f>A191</f>
        <v>Vanuatu</v>
      </c>
      <c r="K191" s="1" t="str">
        <f t="shared" si="2"/>
        <v>'Vanuatu': 0.000001,</v>
      </c>
    </row>
    <row r="192" spans="1:11" x14ac:dyDescent="0.3">
      <c r="A192" t="s">
        <v>282</v>
      </c>
      <c r="B192" t="s">
        <v>568</v>
      </c>
      <c r="C192">
        <v>2023</v>
      </c>
      <c r="D192">
        <f>_xlfn.NUMBERVALUE(MID(B192,2,LEN(B192)-2))</f>
        <v>47.96</v>
      </c>
      <c r="E192" t="str">
        <f>RIGHT(B192,1)</f>
        <v>K</v>
      </c>
      <c r="F192">
        <f>IF(E192="B",1000000000,IF(E192="M",1000000,IF(E192="K",1000,1)))</f>
        <v>1000</v>
      </c>
      <c r="G192">
        <f>F192*D192/1000000</f>
        <v>4.7960000000000003E-2</v>
      </c>
      <c r="I192" t="str">
        <f>A192</f>
        <v>Venezuela</v>
      </c>
      <c r="K192" s="1" t="str">
        <f t="shared" si="2"/>
        <v>'Venezuela': 0.04796,</v>
      </c>
    </row>
    <row r="193" spans="1:11" x14ac:dyDescent="0.3">
      <c r="A193" t="s">
        <v>89</v>
      </c>
      <c r="B193" t="s">
        <v>474</v>
      </c>
      <c r="C193">
        <v>2023</v>
      </c>
      <c r="D193">
        <f>_xlfn.NUMBERVALUE(MID(B193,2,LEN(B193)-2))</f>
        <v>189.12</v>
      </c>
      <c r="E193" t="str">
        <f>RIGHT(B193,1)</f>
        <v>M</v>
      </c>
      <c r="F193">
        <f>IF(E193="B",1000000000,IF(E193="M",1000000,IF(E193="K",1000,1)))</f>
        <v>1000000</v>
      </c>
      <c r="G193">
        <f>F193*D193/1000000</f>
        <v>189.12</v>
      </c>
      <c r="I193" t="str">
        <f>A193</f>
        <v>Vietnam</v>
      </c>
      <c r="K193" s="1" t="str">
        <f t="shared" si="2"/>
        <v>'Vietnam': 189.12,</v>
      </c>
    </row>
    <row r="194" spans="1:11" x14ac:dyDescent="0.3">
      <c r="A194" t="s">
        <v>222</v>
      </c>
      <c r="B194" t="s">
        <v>538</v>
      </c>
      <c r="C194">
        <v>2023</v>
      </c>
      <c r="D194">
        <f>_xlfn.NUMBERVALUE(MID(B194,2,LEN(B194)-2))</f>
        <v>454.2</v>
      </c>
      <c r="E194" t="str">
        <f>RIGHT(B194,1)</f>
        <v>K</v>
      </c>
      <c r="F194">
        <f>IF(E194="B",1000000000,IF(E194="M",1000000,IF(E194="K",1000,1)))</f>
        <v>1000</v>
      </c>
      <c r="G194">
        <f>F194*D194/1000000</f>
        <v>0.45419999999999999</v>
      </c>
      <c r="I194" t="str">
        <f>A194</f>
        <v>Yemen</v>
      </c>
      <c r="K194" s="1" t="str">
        <f t="shared" si="2"/>
        <v>'Yemen': 0.4542,</v>
      </c>
    </row>
    <row r="195" spans="1:11" x14ac:dyDescent="0.3">
      <c r="A195" t="s">
        <v>276</v>
      </c>
      <c r="B195" t="s">
        <v>602</v>
      </c>
      <c r="C195">
        <v>2023</v>
      </c>
      <c r="D195">
        <f>_xlfn.NUMBERVALUE(MID(B195,2,LEN(B195)-2))</f>
        <v>51</v>
      </c>
      <c r="E195" t="str">
        <f>RIGHT(B195,1)</f>
        <v>4</v>
      </c>
      <c r="F195">
        <f>IF(E195="B",1000000000,IF(E195="M",1000000,IF(E195="K",1000,1)))</f>
        <v>1</v>
      </c>
      <c r="G195">
        <f>F195*D195/1000000</f>
        <v>5.1E-5</v>
      </c>
      <c r="I195" t="str">
        <f>A195</f>
        <v>Zambia</v>
      </c>
      <c r="K195" s="1" t="str">
        <f t="shared" ref="K195:K196" si="3">"'"&amp;I195&amp;"': "&amp;G195&amp;","</f>
        <v>'Zambia': 0.000051,</v>
      </c>
    </row>
    <row r="196" spans="1:11" x14ac:dyDescent="0.3">
      <c r="A196" t="s">
        <v>334</v>
      </c>
      <c r="B196" t="s">
        <v>556</v>
      </c>
      <c r="C196">
        <v>2023</v>
      </c>
      <c r="D196">
        <f>_xlfn.NUMBERVALUE(MID(B196,2,LEN(B196)-2))</f>
        <v>119.38</v>
      </c>
      <c r="E196" t="str">
        <f>RIGHT(B196,1)</f>
        <v>K</v>
      </c>
      <c r="F196">
        <f>IF(E196="B",1000000000,IF(E196="M",1000000,IF(E196="K",1000,1)))</f>
        <v>1000</v>
      </c>
      <c r="G196">
        <f>F196*D196/1000000</f>
        <v>0.11938</v>
      </c>
      <c r="I196" t="str">
        <f>A196</f>
        <v>Zimbabwe</v>
      </c>
      <c r="K196" s="1" t="str">
        <f t="shared" si="3"/>
        <v>'Zimbabwe': 0.11938,</v>
      </c>
    </row>
  </sheetData>
  <sortState xmlns:xlrd2="http://schemas.microsoft.com/office/spreadsheetml/2017/richdata2" ref="A2:K196">
    <sortCondition ref="A2:A196"/>
  </sortState>
  <conditionalFormatting sqref="G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19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5137-0BDE-4DC0-8F21-848CF6FD0D12}">
  <dimension ref="A1:C26"/>
  <sheetViews>
    <sheetView workbookViewId="0">
      <selection activeCell="C1" sqref="C1:C26"/>
    </sheetView>
  </sheetViews>
  <sheetFormatPr defaultRowHeight="14.4" x14ac:dyDescent="0.3"/>
  <cols>
    <col min="2" max="2" width="30.109375" customWidth="1"/>
  </cols>
  <sheetData>
    <row r="1" spans="1:3" x14ac:dyDescent="0.3">
      <c r="A1" t="s">
        <v>639</v>
      </c>
      <c r="C1" t="str">
        <f>RIGHT(A1,LEN(A1)-20)</f>
        <v>Antarctica</v>
      </c>
    </row>
    <row r="2" spans="1:3" x14ac:dyDescent="0.3">
      <c r="A2" t="s">
        <v>427</v>
      </c>
      <c r="C2" t="str">
        <f>RIGHT(A2,LEN(A2)-20)</f>
        <v>Bosnia and Herz.</v>
      </c>
    </row>
    <row r="3" spans="1:3" x14ac:dyDescent="0.3">
      <c r="A3" t="s">
        <v>418</v>
      </c>
      <c r="C3" t="str">
        <f>RIGHT(A3,LEN(A3)-20)</f>
        <v>Central African Rep.</v>
      </c>
    </row>
    <row r="4" spans="1:3" x14ac:dyDescent="0.3">
      <c r="A4" t="s">
        <v>416</v>
      </c>
      <c r="C4" t="str">
        <f>RIGHT(A4,LEN(A4)-20)</f>
        <v>Côte d'Ivoire</v>
      </c>
    </row>
    <row r="5" spans="1:3" x14ac:dyDescent="0.3">
      <c r="A5" t="s">
        <v>424</v>
      </c>
      <c r="C5" t="str">
        <f>RIGHT(A5,LEN(A5)-20)</f>
        <v>Czechia</v>
      </c>
    </row>
    <row r="6" spans="1:3" x14ac:dyDescent="0.3">
      <c r="A6" t="s">
        <v>410</v>
      </c>
      <c r="C6" t="str">
        <f>RIGHT(A6,LEN(A6)-20)</f>
        <v>Dem. Rep. Congo</v>
      </c>
    </row>
    <row r="7" spans="1:3" x14ac:dyDescent="0.3">
      <c r="A7" t="s">
        <v>411</v>
      </c>
      <c r="C7" t="str">
        <f>RIGHT(A7,LEN(A7)-20)</f>
        <v>Dominican Rep.</v>
      </c>
    </row>
    <row r="8" spans="1:3" x14ac:dyDescent="0.3">
      <c r="A8" t="s">
        <v>419</v>
      </c>
      <c r="C8" t="str">
        <f>RIGHT(A8,LEN(A8)-20)</f>
        <v>Eq. Guinea</v>
      </c>
    </row>
    <row r="9" spans="1:3" x14ac:dyDescent="0.3">
      <c r="A9" t="s">
        <v>420</v>
      </c>
      <c r="C9" t="str">
        <f>RIGHT(A9,LEN(A9)-20)</f>
        <v>eSwatini</v>
      </c>
    </row>
    <row r="10" spans="1:3" x14ac:dyDescent="0.3">
      <c r="A10" t="s">
        <v>412</v>
      </c>
      <c r="C10" t="str">
        <f>RIGHT(A10,LEN(A10)-20)</f>
        <v>Falkland Is.</v>
      </c>
    </row>
    <row r="11" spans="1:3" x14ac:dyDescent="0.3">
      <c r="A11" t="s">
        <v>413</v>
      </c>
      <c r="C11" t="str">
        <f>RIGHT(A11,LEN(A11)-20)</f>
        <v>Fr. S. Antarctic Lands</v>
      </c>
    </row>
    <row r="12" spans="1:3" x14ac:dyDescent="0.3">
      <c r="A12" t="s">
        <v>417</v>
      </c>
      <c r="C12" t="str">
        <f>RIGHT(A12,LEN(A12)-20)</f>
        <v>Guinea-Bissau</v>
      </c>
    </row>
    <row r="13" spans="1:3" x14ac:dyDescent="0.3">
      <c r="A13" t="s">
        <v>429</v>
      </c>
      <c r="C13" t="str">
        <f>RIGHT(A13,LEN(A13)-20)</f>
        <v>Kosovo</v>
      </c>
    </row>
    <row r="14" spans="1:3" x14ac:dyDescent="0.3">
      <c r="A14" t="s">
        <v>425</v>
      </c>
      <c r="C14" t="str">
        <f>RIGHT(A14,LEN(A14)-20)</f>
        <v>N. Cyprus</v>
      </c>
    </row>
    <row r="15" spans="1:3" x14ac:dyDescent="0.3">
      <c r="A15" t="s">
        <v>428</v>
      </c>
      <c r="C15" t="str">
        <f>RIGHT(A15,LEN(A15)-20)</f>
        <v>North Macedonia</v>
      </c>
    </row>
    <row r="16" spans="1:3" x14ac:dyDescent="0.3">
      <c r="A16" t="s">
        <v>638</v>
      </c>
      <c r="C16" t="str">
        <f>RIGHT(A16,LEN(A16)-20)</f>
        <v>Palestine</v>
      </c>
    </row>
    <row r="17" spans="1:3" x14ac:dyDescent="0.3">
      <c r="A17" t="s">
        <v>415</v>
      </c>
      <c r="C17" t="str">
        <f>RIGHT(A17,LEN(A17)-20)</f>
        <v>Puerto Rico</v>
      </c>
    </row>
    <row r="18" spans="1:3" x14ac:dyDescent="0.3">
      <c r="A18" t="s">
        <v>431</v>
      </c>
    </row>
    <row r="19" spans="1:3" x14ac:dyDescent="0.3">
      <c r="A19" t="s">
        <v>421</v>
      </c>
      <c r="C19" t="str">
        <f>RIGHT(A19,LEN(A19)-20)</f>
        <v>Solomon Is.</v>
      </c>
    </row>
    <row r="20" spans="1:3" x14ac:dyDescent="0.3">
      <c r="A20" t="s">
        <v>426</v>
      </c>
      <c r="C20" t="str">
        <f>RIGHT(A20,LEN(A20)-20)</f>
        <v>Somaliland</v>
      </c>
    </row>
    <row r="21" spans="1:3" x14ac:dyDescent="0.3">
      <c r="A21" t="s">
        <v>422</v>
      </c>
      <c r="C21" t="str">
        <f>RIGHT(A21,LEN(A21)-20)</f>
        <v>Sri Lanka</v>
      </c>
    </row>
    <row r="22" spans="1:3" x14ac:dyDescent="0.3">
      <c r="A22" t="s">
        <v>423</v>
      </c>
      <c r="C22" t="str">
        <f>RIGHT(A22,LEN(A22)-20)</f>
        <v>Taiwan</v>
      </c>
    </row>
    <row r="23" spans="1:3" x14ac:dyDescent="0.3">
      <c r="A23" t="s">
        <v>414</v>
      </c>
      <c r="C23" t="str">
        <f>RIGHT(A23,LEN(A23)-20)</f>
        <v>Timor-Leste</v>
      </c>
    </row>
    <row r="24" spans="1:3" x14ac:dyDescent="0.3">
      <c r="A24" t="s">
        <v>430</v>
      </c>
    </row>
    <row r="25" spans="1:3" x14ac:dyDescent="0.3">
      <c r="A25" t="s">
        <v>409</v>
      </c>
      <c r="C25" t="str">
        <f>RIGHT(A25,LEN(A25)-20)</f>
        <v>United States of America</v>
      </c>
    </row>
    <row r="26" spans="1:3" x14ac:dyDescent="0.3">
      <c r="A26" t="s">
        <v>408</v>
      </c>
      <c r="C26" t="str">
        <f>RIGHT(A26,LEN(A26)-20)</f>
        <v>W. Sahara</v>
      </c>
    </row>
  </sheetData>
  <sortState xmlns:xlrd2="http://schemas.microsoft.com/office/spreadsheetml/2017/richdata2" ref="A1:C26">
    <sortCondition ref="A1:A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imports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2024-07-14T10:02:01Z</dcterms:created>
  <dcterms:modified xsi:type="dcterms:W3CDTF">2024-07-14T11:12:56Z</dcterms:modified>
</cp:coreProperties>
</file>