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UATION REPORTS\Situation Report\2018\02. February\2018.01.01\1800 hrs\"/>
    </mc:Choice>
  </mc:AlternateContent>
  <bookViews>
    <workbookView xWindow="0" yWindow="0" windowWidth="20490" windowHeight="7755" tabRatio="677" firstSheet="3" activeTab="3"/>
  </bookViews>
  <sheets>
    <sheet name="Drought" sheetId="3" state="hidden" r:id="rId1"/>
    <sheet name="drought summary" sheetId="2" state="hidden" r:id="rId2"/>
    <sheet name="Meethotamulla" sheetId="4" state="hidden" r:id="rId3"/>
    <sheet name="flood &amp; Drought situation " sheetId="10" r:id="rId4"/>
    <sheet name=" Drought Situation Summary" sheetId="12" r:id="rId5"/>
    <sheet name="Sheet1" sheetId="7" state="hidden" r:id="rId6"/>
  </sheets>
  <externalReferences>
    <externalReference r:id="rId7"/>
  </externalReferences>
  <definedNames>
    <definedName name="_xlnm.Print_Area" localSheetId="4">' Drought Situation Summary'!$A$1:$R$23</definedName>
    <definedName name="_xlnm.Print_Area" localSheetId="3">'flood &amp; Drought situation '!$A$1:$U$61</definedName>
    <definedName name="_xlnm.Print_Area" localSheetId="2">Meethotamulla!$A$1:$Q$23</definedName>
  </definedNames>
  <calcPr calcId="152511"/>
</workbook>
</file>

<file path=xl/calcChain.xml><?xml version="1.0" encoding="utf-8"?>
<calcChain xmlns="http://schemas.openxmlformats.org/spreadsheetml/2006/main">
  <c r="H48" i="10" l="1"/>
  <c r="I48" i="10"/>
  <c r="J48" i="10"/>
  <c r="K48" i="10"/>
  <c r="L48" i="10"/>
  <c r="M48" i="10"/>
  <c r="N48" i="10"/>
  <c r="O48" i="10"/>
  <c r="P48" i="10"/>
  <c r="Q48" i="10"/>
  <c r="R48" i="10"/>
  <c r="G48" i="10"/>
  <c r="H18" i="10" l="1"/>
  <c r="I18" i="10"/>
  <c r="J18" i="10"/>
  <c r="K18" i="10"/>
  <c r="L18" i="10"/>
  <c r="M18" i="10"/>
  <c r="N18" i="10"/>
  <c r="O18" i="10"/>
  <c r="P18" i="10"/>
  <c r="Q18" i="10"/>
  <c r="R18" i="10"/>
  <c r="G18" i="10"/>
  <c r="H46" i="10" l="1"/>
  <c r="I46" i="10"/>
  <c r="I47" i="10" s="1"/>
  <c r="J46" i="10"/>
  <c r="K46" i="10"/>
  <c r="K47" i="10" s="1"/>
  <c r="L46" i="10"/>
  <c r="M46" i="10"/>
  <c r="M47" i="10" s="1"/>
  <c r="N46" i="10"/>
  <c r="N47" i="10" s="1"/>
  <c r="O46" i="10"/>
  <c r="O47" i="10" s="1"/>
  <c r="P46" i="10"/>
  <c r="Q46" i="10"/>
  <c r="Q47" i="10" s="1"/>
  <c r="R46" i="10"/>
  <c r="G46" i="10"/>
  <c r="H47" i="10"/>
  <c r="J47" i="10"/>
  <c r="R47" i="10"/>
  <c r="L47" i="10"/>
  <c r="P47" i="10"/>
  <c r="G47" i="10" l="1"/>
  <c r="G11" i="12" l="1"/>
  <c r="L11" i="12"/>
  <c r="F11" i="12"/>
  <c r="H37" i="10"/>
  <c r="I37" i="10"/>
  <c r="J37" i="10"/>
  <c r="K37" i="10"/>
  <c r="L37" i="10"/>
  <c r="M37" i="10"/>
  <c r="N37" i="10"/>
  <c r="O37" i="10"/>
  <c r="P37" i="10"/>
  <c r="Q37" i="10"/>
  <c r="R37" i="10"/>
  <c r="G37" i="10"/>
  <c r="H41" i="10" l="1"/>
  <c r="H42" i="10" s="1"/>
  <c r="I41" i="10"/>
  <c r="I42" i="10" s="1"/>
  <c r="J41" i="10"/>
  <c r="J42" i="10" s="1"/>
  <c r="K41" i="10"/>
  <c r="K42" i="10" s="1"/>
  <c r="L41" i="10"/>
  <c r="L42" i="10" s="1"/>
  <c r="M41" i="10"/>
  <c r="M42" i="10" s="1"/>
  <c r="N41" i="10"/>
  <c r="N42" i="10" s="1"/>
  <c r="O41" i="10"/>
  <c r="O42" i="10" s="1"/>
  <c r="P41" i="10"/>
  <c r="P42" i="10" s="1"/>
  <c r="Q41" i="10"/>
  <c r="Q42" i="10" s="1"/>
  <c r="R41" i="10"/>
  <c r="R42" i="10" s="1"/>
  <c r="G41" i="10"/>
  <c r="G42" i="10" s="1"/>
  <c r="H32" i="10" l="1"/>
  <c r="G32" i="10"/>
  <c r="I32" i="10" l="1"/>
  <c r="J32" i="10"/>
  <c r="K32" i="10"/>
  <c r="L32" i="10"/>
  <c r="M32" i="10"/>
  <c r="N32" i="10"/>
  <c r="O32" i="10"/>
  <c r="P32" i="10"/>
  <c r="Q32" i="10"/>
  <c r="R32" i="10"/>
  <c r="I10" i="12" l="1"/>
  <c r="J10" i="12"/>
  <c r="N10" i="12"/>
  <c r="O10" i="12"/>
  <c r="P10" i="12"/>
  <c r="Q10" i="12"/>
  <c r="H35" i="10"/>
  <c r="H38" i="10" s="1"/>
  <c r="I35" i="10"/>
  <c r="J35" i="10"/>
  <c r="K35" i="10"/>
  <c r="L35" i="10"/>
  <c r="M35" i="10"/>
  <c r="M38" i="10" s="1"/>
  <c r="N35" i="10"/>
  <c r="O35" i="10"/>
  <c r="P35" i="10"/>
  <c r="Q35" i="10"/>
  <c r="R35" i="10"/>
  <c r="G35" i="10"/>
  <c r="G38" i="10" s="1"/>
  <c r="H7" i="12"/>
  <c r="I7" i="12"/>
  <c r="J7" i="12"/>
  <c r="K7" i="12"/>
  <c r="M7" i="12"/>
  <c r="N7" i="12"/>
  <c r="O7" i="12"/>
  <c r="P7" i="12"/>
  <c r="Q7" i="12"/>
  <c r="H33" i="10"/>
  <c r="J6" i="12"/>
  <c r="M33" i="10"/>
  <c r="M6" i="12"/>
  <c r="N6" i="12"/>
  <c r="O6" i="12"/>
  <c r="P6" i="12"/>
  <c r="Q6" i="12"/>
  <c r="G33" i="10"/>
  <c r="O8" i="12" l="1"/>
  <c r="P38" i="10"/>
  <c r="K8" i="12"/>
  <c r="K11" i="12" s="1"/>
  <c r="L38" i="10"/>
  <c r="P8" i="12"/>
  <c r="P11" i="12" s="1"/>
  <c r="Q38" i="10"/>
  <c r="H8" i="12"/>
  <c r="I38" i="10"/>
  <c r="N8" i="12"/>
  <c r="N11" i="12" s="1"/>
  <c r="O38" i="10"/>
  <c r="J8" i="12"/>
  <c r="J11" i="12" s="1"/>
  <c r="K38" i="10"/>
  <c r="Q8" i="12"/>
  <c r="R38" i="10"/>
  <c r="M8" i="12"/>
  <c r="M11" i="12" s="1"/>
  <c r="N38" i="10"/>
  <c r="I8" i="12"/>
  <c r="J38" i="10"/>
  <c r="H11" i="12"/>
  <c r="Q11" i="12"/>
  <c r="O11" i="12"/>
  <c r="I11" i="12"/>
  <c r="O33" i="10"/>
  <c r="K33" i="10"/>
  <c r="R33" i="10"/>
  <c r="N33" i="10"/>
  <c r="J33" i="10"/>
  <c r="Q33" i="10"/>
  <c r="I33" i="10"/>
  <c r="P33" i="10"/>
  <c r="L33" i="10"/>
  <c r="P10" i="4" l="1"/>
  <c r="O10" i="4"/>
  <c r="N10" i="4"/>
  <c r="M10" i="4"/>
  <c r="L10" i="4"/>
  <c r="K10" i="4"/>
  <c r="J10" i="4"/>
  <c r="I10" i="4"/>
  <c r="H10" i="4"/>
  <c r="G10" i="4"/>
  <c r="D30" i="2"/>
  <c r="F16" i="2"/>
  <c r="E16" i="2"/>
  <c r="F15" i="2"/>
  <c r="E15" i="2"/>
  <c r="F14" i="2"/>
  <c r="E14" i="2"/>
  <c r="F13" i="2"/>
  <c r="E13" i="2"/>
  <c r="F12" i="2"/>
  <c r="E12" i="2"/>
  <c r="F11" i="2"/>
  <c r="E11" i="2"/>
  <c r="E10" i="2"/>
  <c r="F9" i="2"/>
  <c r="E9" i="2"/>
  <c r="F5" i="2"/>
  <c r="E5" i="2"/>
  <c r="N128" i="3"/>
  <c r="J128" i="3"/>
  <c r="P127" i="3"/>
  <c r="P128" i="3" s="1"/>
  <c r="O127" i="3"/>
  <c r="O128" i="3" s="1"/>
  <c r="N127" i="3"/>
  <c r="M127" i="3"/>
  <c r="M128" i="3" s="1"/>
  <c r="L127" i="3"/>
  <c r="L128" i="3" s="1"/>
  <c r="K127" i="3"/>
  <c r="K128" i="3" s="1"/>
  <c r="J127" i="3"/>
  <c r="I127" i="3"/>
  <c r="I128" i="3" s="1"/>
  <c r="H127" i="3"/>
  <c r="H128" i="3" s="1"/>
  <c r="G127" i="3"/>
  <c r="G128" i="3" s="1"/>
  <c r="P123" i="3"/>
  <c r="P124" i="3" s="1"/>
  <c r="O123" i="3"/>
  <c r="O124" i="3" s="1"/>
  <c r="N123" i="3"/>
  <c r="M123" i="3"/>
  <c r="M124" i="3" s="1"/>
  <c r="L123" i="3"/>
  <c r="L124" i="3" s="1"/>
  <c r="K123" i="3"/>
  <c r="K124" i="3" s="1"/>
  <c r="J123" i="3"/>
  <c r="I123" i="3"/>
  <c r="I124" i="3" s="1"/>
  <c r="H123" i="3"/>
  <c r="H124" i="3" s="1"/>
  <c r="G123" i="3"/>
  <c r="G124" i="3" s="1"/>
  <c r="P111" i="3"/>
  <c r="O111" i="3"/>
  <c r="N111" i="3"/>
  <c r="N124" i="3" s="1"/>
  <c r="M111" i="3"/>
  <c r="L111" i="3"/>
  <c r="K111" i="3"/>
  <c r="J111" i="3"/>
  <c r="J124" i="3" s="1"/>
  <c r="I111" i="3"/>
  <c r="H111" i="3"/>
  <c r="G111" i="3"/>
  <c r="P93" i="3"/>
  <c r="P94" i="3" s="1"/>
  <c r="O93" i="3"/>
  <c r="O94" i="3" s="1"/>
  <c r="N93" i="3"/>
  <c r="N94" i="3" s="1"/>
  <c r="M93" i="3"/>
  <c r="M94" i="3" s="1"/>
  <c r="L93" i="3"/>
  <c r="L94" i="3" s="1"/>
  <c r="K93" i="3"/>
  <c r="K94" i="3" s="1"/>
  <c r="J93" i="3"/>
  <c r="J94" i="3" s="1"/>
  <c r="I93" i="3"/>
  <c r="I94" i="3" s="1"/>
  <c r="H93" i="3"/>
  <c r="H94" i="3" s="1"/>
  <c r="G93" i="3"/>
  <c r="G94" i="3" s="1"/>
  <c r="P90" i="3"/>
  <c r="P91" i="3" s="1"/>
  <c r="O90" i="3"/>
  <c r="O91" i="3" s="1"/>
  <c r="N90" i="3"/>
  <c r="N91" i="3" s="1"/>
  <c r="M90" i="3"/>
  <c r="M91" i="3" s="1"/>
  <c r="L90" i="3"/>
  <c r="L91" i="3" s="1"/>
  <c r="K90" i="3"/>
  <c r="K91" i="3" s="1"/>
  <c r="J90" i="3"/>
  <c r="J91" i="3" s="1"/>
  <c r="I90" i="3"/>
  <c r="I91" i="3" s="1"/>
  <c r="H90" i="3"/>
  <c r="H91" i="3" s="1"/>
  <c r="G90" i="3"/>
  <c r="G91" i="3" s="1"/>
  <c r="P85" i="3"/>
  <c r="O85" i="3"/>
  <c r="N85" i="3"/>
  <c r="M85" i="3"/>
  <c r="L85" i="3"/>
  <c r="K85" i="3"/>
  <c r="J85" i="3"/>
  <c r="I85" i="3"/>
  <c r="H85" i="3"/>
  <c r="G85" i="3"/>
  <c r="P80" i="3"/>
  <c r="O80" i="3"/>
  <c r="N80" i="3"/>
  <c r="M80" i="3"/>
  <c r="L80" i="3"/>
  <c r="K80" i="3"/>
  <c r="J80" i="3"/>
  <c r="I80" i="3"/>
  <c r="H80" i="3"/>
  <c r="G80" i="3"/>
  <c r="P74" i="3"/>
  <c r="O74" i="3"/>
  <c r="N74" i="3"/>
  <c r="M74" i="3"/>
  <c r="L74" i="3"/>
  <c r="K74" i="3"/>
  <c r="J74" i="3"/>
  <c r="I74" i="3"/>
  <c r="H74" i="3"/>
  <c r="G74" i="3"/>
  <c r="P67" i="3"/>
  <c r="O67" i="3"/>
  <c r="N67" i="3"/>
  <c r="M67" i="3"/>
  <c r="L67" i="3"/>
  <c r="K67" i="3"/>
  <c r="J67" i="3"/>
  <c r="I67" i="3"/>
  <c r="H67" i="3"/>
  <c r="G67" i="3"/>
  <c r="N51" i="3"/>
  <c r="J51" i="3"/>
  <c r="P50" i="3"/>
  <c r="P51" i="3" s="1"/>
  <c r="O50" i="3"/>
  <c r="O51" i="3" s="1"/>
  <c r="N50" i="3"/>
  <c r="M50" i="3"/>
  <c r="M51" i="3" s="1"/>
  <c r="L50" i="3"/>
  <c r="L51" i="3" s="1"/>
  <c r="K50" i="3"/>
  <c r="K51" i="3" s="1"/>
  <c r="J50" i="3"/>
  <c r="I50" i="3"/>
  <c r="I51" i="3" s="1"/>
  <c r="H50" i="3"/>
  <c r="H51" i="3" s="1"/>
  <c r="G50" i="3"/>
  <c r="G51" i="3" s="1"/>
  <c r="N44" i="3"/>
  <c r="J44" i="3"/>
  <c r="P43" i="3"/>
  <c r="P44" i="3" s="1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N38" i="3"/>
  <c r="J38" i="3"/>
  <c r="P37" i="3"/>
  <c r="P38" i="3" s="1"/>
  <c r="O37" i="3"/>
  <c r="O38" i="3" s="1"/>
  <c r="N37" i="3"/>
  <c r="M37" i="3"/>
  <c r="M38" i="3" s="1"/>
  <c r="L37" i="3"/>
  <c r="L38" i="3" s="1"/>
  <c r="K37" i="3"/>
  <c r="K38" i="3" s="1"/>
  <c r="J37" i="3"/>
  <c r="I37" i="3"/>
  <c r="I38" i="3" s="1"/>
  <c r="H37" i="3"/>
  <c r="H38" i="3" s="1"/>
  <c r="G37" i="3"/>
  <c r="G38" i="3" s="1"/>
  <c r="P27" i="3"/>
  <c r="O27" i="3"/>
  <c r="N27" i="3"/>
  <c r="M27" i="3"/>
  <c r="L27" i="3"/>
  <c r="K27" i="3"/>
  <c r="J27" i="3"/>
  <c r="I27" i="3"/>
  <c r="H27" i="3"/>
  <c r="G27" i="3"/>
  <c r="P21" i="3"/>
  <c r="P28" i="3" s="1"/>
  <c r="O21" i="3"/>
  <c r="O28" i="3" s="1"/>
  <c r="N21" i="3"/>
  <c r="N28" i="3" s="1"/>
  <c r="M21" i="3"/>
  <c r="M28" i="3" s="1"/>
  <c r="L21" i="3"/>
  <c r="L28" i="3" s="1"/>
  <c r="K21" i="3"/>
  <c r="K28" i="3" s="1"/>
  <c r="J21" i="3"/>
  <c r="J28" i="3" s="1"/>
  <c r="I21" i="3"/>
  <c r="I28" i="3" s="1"/>
  <c r="H21" i="3"/>
  <c r="H28" i="3" s="1"/>
  <c r="G21" i="3"/>
  <c r="G28" i="3" s="1"/>
  <c r="I129" i="3" l="1"/>
  <c r="K129" i="3"/>
  <c r="G129" i="3"/>
  <c r="O129" i="3"/>
  <c r="J129" i="3"/>
  <c r="N129" i="3"/>
  <c r="H129" i="3"/>
  <c r="L129" i="3"/>
  <c r="P129" i="3"/>
  <c r="M129" i="3"/>
  <c r="E30" i="2"/>
  <c r="F30" i="2"/>
</calcChain>
</file>

<file path=xl/sharedStrings.xml><?xml version="1.0" encoding="utf-8"?>
<sst xmlns="http://schemas.openxmlformats.org/spreadsheetml/2006/main" count="600" uniqueCount="477">
  <si>
    <t>#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</si>
  <si>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Minister of Disaster Management</t>
  </si>
  <si>
    <r>
      <t>ආපදා කළමනාකරණ මධ්‍යස්ථානය /</t>
    </r>
    <r>
      <rPr>
        <sz val="40"/>
        <rFont val="Kalaham"/>
      </rPr>
      <t>mdHj;j Kfhikj;Jt epiyak;</t>
    </r>
    <r>
      <rPr>
        <sz val="40"/>
        <rFont val="Calibri"/>
        <family val="2"/>
      </rPr>
      <t>/ Disaster Management Centre</t>
    </r>
  </si>
  <si>
    <t>Drought</t>
  </si>
  <si>
    <t>2016.12.19</t>
  </si>
  <si>
    <t>2017.01.04</t>
  </si>
  <si>
    <t>Divulapitiya</t>
  </si>
  <si>
    <t>2017.01.02</t>
  </si>
  <si>
    <t>2017.01.13</t>
  </si>
  <si>
    <t>Mahara</t>
  </si>
  <si>
    <t>Minuwangoda</t>
  </si>
  <si>
    <t>Meerigama</t>
  </si>
  <si>
    <t>Hambantota</t>
  </si>
  <si>
    <t>Velanai</t>
  </si>
  <si>
    <t>Kayts</t>
  </si>
  <si>
    <t>Karainagar</t>
  </si>
  <si>
    <t>Nallur</t>
  </si>
  <si>
    <t>Kopay</t>
  </si>
  <si>
    <t>Karaveddi</t>
  </si>
  <si>
    <t>Pointpedro</t>
  </si>
  <si>
    <t>Maruthankerny</t>
  </si>
  <si>
    <t>Sandilipay</t>
  </si>
  <si>
    <t>Uduvil</t>
  </si>
  <si>
    <t>Distributing drinking water</t>
  </si>
  <si>
    <t>Kalutara</t>
  </si>
  <si>
    <t>2016.12.20</t>
  </si>
  <si>
    <t>Maritimepattu</t>
  </si>
  <si>
    <t>Puthukudiirippu</t>
  </si>
  <si>
    <t>Oddusudan</t>
  </si>
  <si>
    <t>Thunukkai</t>
  </si>
  <si>
    <t>Welioya</t>
  </si>
  <si>
    <t>2017.01.18</t>
  </si>
  <si>
    <t>2017.01.17</t>
  </si>
  <si>
    <t>Vavuniya</t>
  </si>
  <si>
    <t>Ambanpola</t>
  </si>
  <si>
    <t>Kotawehera</t>
  </si>
  <si>
    <t>Mundalama</t>
  </si>
  <si>
    <t>Delft</t>
  </si>
  <si>
    <t>Jaffna</t>
  </si>
  <si>
    <t>2016.01.17</t>
  </si>
  <si>
    <t>Gomarankadawala</t>
  </si>
  <si>
    <t>Town &amp; Gravets</t>
  </si>
  <si>
    <t>Kuchchaveli</t>
  </si>
  <si>
    <t>Kanthale</t>
  </si>
  <si>
    <t>Kinniya</t>
  </si>
  <si>
    <t>Mahawilachchiya</t>
  </si>
  <si>
    <t>Nawagaththegama</t>
  </si>
  <si>
    <t>Puttalam</t>
  </si>
  <si>
    <t>Karuwalagaswewa</t>
  </si>
  <si>
    <t>Pallama</t>
  </si>
  <si>
    <t>Arachchikattuwa</t>
  </si>
  <si>
    <t>S/ No.</t>
  </si>
  <si>
    <t>Province</t>
  </si>
  <si>
    <t>District</t>
  </si>
  <si>
    <t>Affected Divisional Secretariat</t>
  </si>
  <si>
    <t>Affected</t>
  </si>
  <si>
    <t>Action Taken</t>
  </si>
  <si>
    <t>Families</t>
  </si>
  <si>
    <t>Members</t>
  </si>
  <si>
    <t>Eastern</t>
  </si>
  <si>
    <t>Trincomalee</t>
  </si>
  <si>
    <t>Batticaloa</t>
  </si>
  <si>
    <t>Ampara</t>
  </si>
  <si>
    <t>North Central</t>
  </si>
  <si>
    <t>Polonnaruwa</t>
  </si>
  <si>
    <t>Anuradhapura</t>
  </si>
  <si>
    <t>North Western</t>
  </si>
  <si>
    <t>Kurunagala</t>
  </si>
  <si>
    <t>Distributing drinking water for some areas</t>
  </si>
  <si>
    <t>Northen</t>
  </si>
  <si>
    <t>Kilinochchi</t>
  </si>
  <si>
    <t>Mulathivu</t>
  </si>
  <si>
    <t xml:space="preserve">Distributing drinking water </t>
  </si>
  <si>
    <t>Mannar</t>
  </si>
  <si>
    <t>Sabaragamuwa</t>
  </si>
  <si>
    <t>Rathnapura</t>
  </si>
  <si>
    <t>Kegalle</t>
  </si>
  <si>
    <t>Uva</t>
  </si>
  <si>
    <t>Monaragala</t>
  </si>
  <si>
    <t>Badulla</t>
  </si>
  <si>
    <t>Central</t>
  </si>
  <si>
    <t>Matale</t>
  </si>
  <si>
    <t>Kandy</t>
  </si>
  <si>
    <t>Nuwaraeliya</t>
  </si>
  <si>
    <t>Western</t>
  </si>
  <si>
    <t>Gampaha</t>
  </si>
  <si>
    <t>Colombo</t>
  </si>
  <si>
    <t>Southern</t>
  </si>
  <si>
    <t>Matara</t>
  </si>
  <si>
    <t>Galle</t>
  </si>
  <si>
    <t>Wanathawilluwa</t>
  </si>
  <si>
    <t>Anamaduwa</t>
  </si>
  <si>
    <t>Morawewa</t>
  </si>
  <si>
    <t>Polgahawela</t>
  </si>
  <si>
    <t>Katana</t>
  </si>
  <si>
    <t>Thambalagamuwa</t>
  </si>
  <si>
    <t>Muthur</t>
  </si>
  <si>
    <t>Verugal</t>
  </si>
  <si>
    <t>Karachchi</t>
  </si>
  <si>
    <t>Kandawalai</t>
  </si>
  <si>
    <t>Poonakary</t>
  </si>
  <si>
    <t>Pachchilaipallai</t>
  </si>
  <si>
    <t>Thalawa</t>
  </si>
  <si>
    <t>Alawwa</t>
  </si>
  <si>
    <t>Pannala</t>
  </si>
  <si>
    <t>Vavuniya North</t>
  </si>
  <si>
    <t>Vavuniya South</t>
  </si>
  <si>
    <t>Polpithigama</t>
  </si>
  <si>
    <t>Nochchiyagama</t>
  </si>
  <si>
    <t>Dankotuwa</t>
  </si>
  <si>
    <t>Mannar Town</t>
  </si>
  <si>
    <t>Musali</t>
  </si>
  <si>
    <t>Manthai West</t>
  </si>
  <si>
    <t>Madhu</t>
  </si>
  <si>
    <t>Galgamuwa</t>
  </si>
  <si>
    <t>……………….……………………………………..</t>
  </si>
  <si>
    <t>Kobeigane</t>
  </si>
  <si>
    <t>Weerambugedara</t>
  </si>
  <si>
    <t>Chilaw</t>
  </si>
  <si>
    <t>Jaela</t>
  </si>
  <si>
    <t>Weeraketiya</t>
  </si>
  <si>
    <t xml:space="preserve">                   </t>
  </si>
  <si>
    <t>For Director General</t>
  </si>
  <si>
    <t>2017.04.14</t>
  </si>
  <si>
    <t>Kolonnawa</t>
  </si>
  <si>
    <t xml:space="preserve">Collapse of Garbage fill </t>
  </si>
  <si>
    <r>
      <t xml:space="preserve">ලේකම් - ආරක්ෂක  අමාත්‍යාංශය / </t>
    </r>
    <r>
      <rPr>
        <b/>
        <sz val="40"/>
        <rFont val="Kalaham"/>
      </rPr>
      <t xml:space="preserve">செயலாளர் - பாதுகாப்பு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</si>
  <si>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40"/>
        <rFont val="Kalaham"/>
      </rPr>
      <t xml:space="preserve">செயலாளர் - திறைசேரி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</si>
  <si>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40"/>
        <rFont val="Kalaham"/>
      </rPr>
      <t xml:space="preserve">செயலாளர் - அனர்த்த முகாமைத்துவ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Disaster Management</t>
    </r>
  </si>
  <si>
    <r>
      <t xml:space="preserve">පළාත           </t>
    </r>
    <r>
      <rPr>
        <b/>
        <sz val="35"/>
        <rFont val="Kalaham"/>
      </rPr>
      <t xml:space="preserve">khfhzk; </t>
    </r>
    <r>
      <rPr>
        <b/>
        <sz val="35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</si>
  <si>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35"/>
        <rFont val="Kalaham"/>
      </rPr>
      <t xml:space="preserve">khtl;lk ; </t>
    </r>
    <r>
      <rPr>
        <b/>
        <sz val="35"/>
        <rFont val="Arial"/>
        <family val="2"/>
      </rPr>
      <t>District</t>
    </r>
  </si>
  <si>
    <r>
      <t xml:space="preserve"> ආපදාව        </t>
    </r>
    <r>
      <rPr>
        <b/>
        <sz val="35"/>
        <rFont val="Kalaham"/>
      </rPr>
      <t>mdHj;jk;</t>
    </r>
    <r>
      <rPr>
        <b/>
        <sz val="35"/>
        <rFont val="Arial"/>
        <family val="2"/>
      </rPr>
      <t xml:space="preserve">   Disaster </t>
    </r>
  </si>
  <si>
    <r>
      <t xml:space="preserve">     දිනය             </t>
    </r>
    <r>
      <rPr>
        <b/>
        <sz val="35"/>
        <rFont val="Kalaham"/>
      </rPr>
      <t xml:space="preserve">jpfjp     </t>
    </r>
    <r>
      <rPr>
        <b/>
        <sz val="35"/>
        <rFont val="Arial"/>
        <family val="2"/>
      </rPr>
      <t>Date</t>
    </r>
  </si>
  <si>
    <r>
      <t xml:space="preserve">ප්‍රා.ලේ. කො       </t>
    </r>
    <r>
      <rPr>
        <b/>
        <sz val="35"/>
        <rFont val="Kalaham"/>
      </rPr>
      <t xml:space="preserve">gpuNjr nra.gp    </t>
    </r>
    <r>
      <rPr>
        <b/>
        <sz val="35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</si>
  <si>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35"/>
        <rFont val="Kalaham"/>
      </rPr>
      <t xml:space="preserve">ghjpf;fg;gl;l </t>
    </r>
    <r>
      <rPr>
        <b/>
        <sz val="35"/>
        <rFont val="Arial"/>
        <family val="2"/>
      </rPr>
      <t>Affected</t>
    </r>
  </si>
  <si>
    <r>
      <t xml:space="preserve">මිය යෑම් </t>
    </r>
    <r>
      <rPr>
        <b/>
        <sz val="35"/>
        <rFont val="Kalaham"/>
      </rPr>
      <t xml:space="preserve">kuzq;fs; </t>
    </r>
    <r>
      <rPr>
        <b/>
        <sz val="35"/>
        <rFont val="Arial"/>
        <family val="2"/>
      </rPr>
      <t>Deaths</t>
    </r>
  </si>
  <si>
    <r>
      <t xml:space="preserve">තුවාලවු පුද්ගලයින් </t>
    </r>
    <r>
      <rPr>
        <b/>
        <sz val="35"/>
        <rFont val="Kalaham"/>
      </rPr>
      <t xml:space="preserve">fhakile;NjhH    </t>
    </r>
    <r>
      <rPr>
        <b/>
        <sz val="35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</si>
  <si>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5"/>
        <rFont val="Kalaham"/>
      </rPr>
      <t xml:space="preserve">fhzhky;NghNdhH </t>
    </r>
    <r>
      <rPr>
        <b/>
        <sz val="35"/>
        <rFont val="Arial"/>
        <family val="2"/>
      </rPr>
      <t>Missing People</t>
    </r>
  </si>
  <si>
    <r>
      <t xml:space="preserve">නිවාස හානි </t>
    </r>
    <r>
      <rPr>
        <b/>
        <sz val="35"/>
        <rFont val="Kalaham"/>
      </rPr>
      <t xml:space="preserve">Nrjkile;j tPLfs; </t>
    </r>
    <r>
      <rPr>
        <b/>
        <sz val="35"/>
        <rFont val="Arial"/>
        <family val="2"/>
      </rPr>
      <t>Houses Damaged</t>
    </r>
  </si>
  <si>
    <r>
      <t xml:space="preserve">ආරක්ෂිත ස්ථාන </t>
    </r>
    <r>
      <rPr>
        <b/>
        <sz val="35"/>
        <rFont val="Kalaham"/>
      </rPr>
      <t xml:space="preserve">ghJfhg;ghd miktplk; </t>
    </r>
    <r>
      <rPr>
        <b/>
        <sz val="35"/>
        <rFont val="Arial"/>
        <family val="2"/>
      </rPr>
      <t>Safe Location</t>
    </r>
    <r>
      <rPr>
        <b/>
        <sz val="35"/>
        <rFont val="Iskoola Pota"/>
        <family val="2"/>
      </rPr>
      <t xml:space="preserve"> </t>
    </r>
  </si>
  <si>
    <r>
      <t xml:space="preserve">වෙනත් කරුණු </t>
    </r>
    <r>
      <rPr>
        <b/>
        <sz val="35"/>
        <rFont val="Kalaham"/>
      </rPr>
      <t xml:space="preserve">NtW Fwpg;Gf;fs; </t>
    </r>
    <r>
      <rPr>
        <b/>
        <sz val="35"/>
        <rFont val="Arial"/>
        <family val="2"/>
      </rPr>
      <t>Remarks</t>
    </r>
  </si>
  <si>
    <r>
      <t xml:space="preserve">පවුල් සංඛ්‍යාව 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</si>
  <si>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>egHfs;</t>
    </r>
    <r>
      <rPr>
        <b/>
        <sz val="35"/>
        <rFont val="Arial"/>
        <family val="2"/>
      </rPr>
      <t xml:space="preserve"> People</t>
    </r>
  </si>
  <si>
    <r>
      <t xml:space="preserve">පූර්ණ හානි </t>
    </r>
    <r>
      <rPr>
        <b/>
        <sz val="35"/>
        <rFont val="Kalaham"/>
      </rPr>
      <t xml:space="preserve">KO ikahf </t>
    </r>
    <r>
      <rPr>
        <b/>
        <sz val="35"/>
        <rFont val="Arial"/>
        <family val="2"/>
      </rPr>
      <t>Fully</t>
    </r>
  </si>
  <si>
    <r>
      <t xml:space="preserve">අර්ධ හානි </t>
    </r>
    <r>
      <rPr>
        <b/>
        <sz val="35"/>
        <rFont val="Kalaham"/>
      </rPr>
      <t xml:space="preserve">gFjpasT </t>
    </r>
    <r>
      <rPr>
        <b/>
        <sz val="35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</si>
  <si>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5"/>
        <rFont val="Kalaham"/>
      </rPr>
      <t xml:space="preserve">vz;zpf;if </t>
    </r>
    <r>
      <rPr>
        <b/>
        <sz val="35"/>
        <rFont val="Arial"/>
        <family val="2"/>
      </rPr>
      <t>Nos</t>
    </r>
  </si>
  <si>
    <r>
      <t xml:space="preserve">පවුල් සංඛ්‍යාව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</si>
  <si>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 xml:space="preserve">egHfs; </t>
    </r>
    <r>
      <rPr>
        <b/>
        <sz val="35"/>
        <rFont val="Arial"/>
        <family val="2"/>
      </rPr>
      <t>Persons</t>
    </r>
  </si>
  <si>
    <r>
      <t xml:space="preserve">කොළඹ/ </t>
    </r>
    <r>
      <rPr>
        <sz val="45"/>
        <rFont val="Kalaham"/>
      </rPr>
      <t>nfhOk;G</t>
    </r>
    <r>
      <rPr>
        <sz val="45"/>
        <rFont val="Arial"/>
        <family val="2"/>
      </rPr>
      <t>/ Colombo</t>
    </r>
  </si>
  <si>
    <r>
      <t xml:space="preserve"> දිස්ත්‍රික් එකතුව   </t>
    </r>
    <r>
      <rPr>
        <sz val="45"/>
        <rFont val="Kalaham"/>
      </rPr>
      <t xml:space="preserve"> khtl;l $l;Lj;njhif</t>
    </r>
    <r>
      <rPr>
        <sz val="45"/>
        <rFont val="Arial"/>
        <family val="2"/>
      </rPr>
      <t xml:space="preserve">  District Total</t>
    </r>
  </si>
  <si>
    <r>
      <t xml:space="preserve">රාජකාරි භාර නිළධාරි / </t>
    </r>
    <r>
      <rPr>
        <sz val="45"/>
        <rFont val="Kalaham"/>
      </rPr>
      <t>flik mjpfhhp</t>
    </r>
    <r>
      <rPr>
        <sz val="45"/>
        <rFont val="Calibri"/>
        <family val="2"/>
      </rPr>
      <t xml:space="preserve"> / Duty Officer : 011 2670002</t>
    </r>
  </si>
  <si>
    <r>
      <rPr>
        <b/>
        <sz val="45"/>
        <rFont val="Calibri"/>
        <family val="2"/>
      </rPr>
      <t xml:space="preserve">මාධ්‍ය ප්‍රකාශක / </t>
    </r>
    <r>
      <rPr>
        <b/>
        <sz val="45"/>
        <rFont val="Kalaham"/>
      </rPr>
      <t xml:space="preserve">nra;jp njhlHghsHfs; </t>
    </r>
    <r>
      <rPr>
        <b/>
        <sz val="45"/>
        <rFont val="Calibri"/>
        <family val="2"/>
      </rPr>
      <t xml:space="preserve">/ Media Spokesmen :    </t>
    </r>
    <r>
      <rPr>
        <sz val="45"/>
        <rFont val="Calibri"/>
        <family val="2"/>
      </rPr>
      <t xml:space="preserve"> 
ප්‍රදීප් කොඩිප්පිලි මයා  , </t>
    </r>
    <r>
      <rPr>
        <sz val="45"/>
        <rFont val="Kalaham"/>
      </rPr>
      <t>jpU.gpujPg; nfhbg;gpyP&gt;</t>
    </r>
    <r>
      <rPr>
        <sz val="45"/>
        <rFont val="Calibri"/>
        <family val="2"/>
      </rPr>
      <t xml:space="preserve"> Mr. Pradeep Kodippili         077 2320530
</t>
    </r>
  </si>
  <si>
    <r>
      <t xml:space="preserve">හදිසි ඇමතුම් / </t>
    </r>
    <r>
      <rPr>
        <sz val="45"/>
        <rFont val="Kalaham"/>
      </rPr>
      <t>njhiyNgrp</t>
    </r>
    <r>
      <rPr>
        <sz val="45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</si>
  <si>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45"/>
        <rFont val="Kalaham"/>
      </rPr>
      <t xml:space="preserve">njhiy efy; </t>
    </r>
    <r>
      <rPr>
        <sz val="45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</si>
  <si>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45"/>
        <rFont val="Kalaham"/>
      </rPr>
      <t>kpd;dQ;ry;</t>
    </r>
    <r>
      <rPr>
        <sz val="45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</si>
  <si>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5"/>
        <rFont val="Kalaham"/>
      </rPr>
      <t xml:space="preserve">,izak; </t>
    </r>
    <r>
      <rPr>
        <sz val="45"/>
        <rFont val="Calibri"/>
        <family val="2"/>
      </rPr>
      <t>/ Web:             www.dmc.gov.lk</t>
    </r>
  </si>
  <si>
    <t>Ehatuwewa</t>
  </si>
  <si>
    <t>Collapse of Garbage fill - Meethotamulla</t>
  </si>
  <si>
    <t>2017.04.26</t>
  </si>
  <si>
    <t xml:space="preserve">Data has to be updated as people are moving to the tempory houses at the paddy marketing board - Kollonnawa </t>
  </si>
  <si>
    <t>Beliatta</t>
  </si>
  <si>
    <t>2017.05.03</t>
  </si>
  <si>
    <t>Akkaraipattu</t>
  </si>
  <si>
    <t>Harispattuwa</t>
  </si>
  <si>
    <t>Kundasale</t>
  </si>
  <si>
    <t>2017.05.09</t>
  </si>
  <si>
    <t>Navithanvely</t>
  </si>
  <si>
    <t>Lahugala</t>
  </si>
  <si>
    <t>J.M.A.R. Jayarathna</t>
  </si>
  <si>
    <r>
      <t>DISASTER MANAGEMENT CENTRE DROUGHT SITUATION REPORT  AT 1800 hrs ON 16</t>
    </r>
    <r>
      <rPr>
        <b/>
        <vertAlign val="superscript"/>
        <sz val="11"/>
        <color rgb="FF000000"/>
        <rFont val="Arial"/>
        <family val="2"/>
      </rPr>
      <t>th</t>
    </r>
    <r>
      <rPr>
        <b/>
        <sz val="11"/>
        <color indexed="8"/>
        <rFont val="Arial"/>
        <family val="2"/>
      </rPr>
      <t xml:space="preserve"> May  2017</t>
    </r>
  </si>
  <si>
    <t>(From 2017.12.19 to 2017.05.16)</t>
  </si>
  <si>
    <t>Total  (District 12)</t>
  </si>
  <si>
    <t xml:space="preserve">ලේකම් - ජනාධිපති ලේකම් කාර්යාලය /செயலாளர் - ஜனாதிபதி செயலகம் / Secretary to H.E. the President </t>
  </si>
  <si>
    <t>Seruvila</t>
  </si>
  <si>
    <t>Pathavi sri pura</t>
  </si>
  <si>
    <t>Pothuvil</t>
  </si>
  <si>
    <t>Alayadivembo</t>
  </si>
  <si>
    <t>Aththanagalle</t>
  </si>
  <si>
    <t>2017.01.10</t>
  </si>
  <si>
    <t>Suriyawewa</t>
  </si>
  <si>
    <t>Okawela</t>
  </si>
  <si>
    <t>Padaviya</t>
  </si>
  <si>
    <t>Thambuththegama</t>
  </si>
  <si>
    <t>Changanai</t>
  </si>
  <si>
    <t>Thlippalai</t>
  </si>
  <si>
    <t>Chawakachcheri</t>
  </si>
  <si>
    <t>Manthai east</t>
  </si>
  <si>
    <t>2017.01.15</t>
  </si>
  <si>
    <t>Nannatan</t>
  </si>
  <si>
    <t>V. Cheddikulam</t>
  </si>
  <si>
    <t>Deraniyagala</t>
  </si>
  <si>
    <t>2017ජනවාරි</t>
  </si>
  <si>
    <t>Nikaweratiya</t>
  </si>
  <si>
    <t>Kuliyapitiya/E</t>
  </si>
  <si>
    <t>Narammale</t>
  </si>
  <si>
    <t>Udabeddawa</t>
  </si>
  <si>
    <t>Panduwasnuwara w</t>
  </si>
  <si>
    <t>Panduwasnuwara  E</t>
  </si>
  <si>
    <t>Mahakumbukkadawala</t>
  </si>
  <si>
    <t>2017 මැයි</t>
  </si>
  <si>
    <t>Source: DMC</t>
  </si>
  <si>
    <t>NDRSC</t>
  </si>
  <si>
    <t>……………………………………..</t>
  </si>
  <si>
    <t>………………………………….</t>
  </si>
  <si>
    <t>Deputy  Director  / Duty Officer</t>
  </si>
  <si>
    <r>
      <t xml:space="preserve">(C) තත්ත්ව වාර්තාව - ශ්‍රී ලංකාව / </t>
    </r>
    <r>
      <rPr>
        <b/>
        <sz val="28"/>
        <rFont val="Kalaham"/>
      </rPr>
      <t>epiyik mwpf;if - ,yq;if</t>
    </r>
    <r>
      <rPr>
        <b/>
        <sz val="28"/>
        <rFont val="Arial"/>
        <family val="2"/>
      </rPr>
      <t>/ Situation Report - SriLanka  දිනය /</t>
    </r>
    <r>
      <rPr>
        <b/>
        <sz val="28"/>
        <rFont val="Kalaham"/>
      </rPr>
      <t>jpfjp</t>
    </r>
    <r>
      <rPr>
        <b/>
        <sz val="28"/>
        <rFont val="Arial"/>
        <family val="2"/>
      </rPr>
      <t xml:space="preserve"> / Date : 16 May 2017 at  1800 hrs                                                           </t>
    </r>
  </si>
  <si>
    <r>
      <t xml:space="preserve">ලේකම් - ආරක්ෂක  අමාත්‍යාංශය / </t>
    </r>
    <r>
      <rPr>
        <b/>
        <sz val="28"/>
        <rFont val="Kalaham"/>
      </rPr>
      <t xml:space="preserve">செயலாளர் - பாதுகாப்பு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</si>
  <si>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28"/>
        <rFont val="Kalaham"/>
      </rPr>
      <t xml:space="preserve">செயலாளர் - திறைசேரி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</si>
  <si>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28"/>
        <rFont val="Kalaham"/>
      </rPr>
      <t xml:space="preserve">செயலாளர் - அனர்த்த முகாமைத்துவ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Disaster Management</t>
    </r>
  </si>
  <si>
    <r>
      <t xml:space="preserve">පළාත           </t>
    </r>
    <r>
      <rPr>
        <b/>
        <sz val="28"/>
        <rFont val="Kalaham"/>
      </rPr>
      <t xml:space="preserve">khfhzk; </t>
    </r>
    <r>
      <rPr>
        <b/>
        <sz val="28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</si>
  <si>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28"/>
        <rFont val="Kalaham"/>
      </rPr>
      <t xml:space="preserve">khtl;lk; </t>
    </r>
    <r>
      <rPr>
        <b/>
        <sz val="28"/>
        <rFont val="Arial"/>
        <family val="2"/>
      </rPr>
      <t>District</t>
    </r>
  </si>
  <si>
    <r>
      <t xml:space="preserve"> ආපදාව        </t>
    </r>
    <r>
      <rPr>
        <b/>
        <sz val="28"/>
        <rFont val="Kalaham"/>
      </rPr>
      <t>mdHj;jk;</t>
    </r>
    <r>
      <rPr>
        <b/>
        <sz val="28"/>
        <rFont val="Arial"/>
        <family val="2"/>
      </rPr>
      <t xml:space="preserve">   Disaster </t>
    </r>
  </si>
  <si>
    <r>
      <t xml:space="preserve">     දිනය             </t>
    </r>
    <r>
      <rPr>
        <b/>
        <sz val="28"/>
        <rFont val="Kalaham"/>
      </rPr>
      <t xml:space="preserve">jpfjp     </t>
    </r>
    <r>
      <rPr>
        <b/>
        <sz val="28"/>
        <rFont val="Arial"/>
        <family val="2"/>
      </rPr>
      <t>Date</t>
    </r>
  </si>
  <si>
    <r>
      <t xml:space="preserve">ප්‍රා.ලේ. කො       </t>
    </r>
    <r>
      <rPr>
        <b/>
        <sz val="28"/>
        <rFont val="Kalaham"/>
      </rPr>
      <t xml:space="preserve">gpuNjr nra.gp </t>
    </r>
    <r>
      <rPr>
        <b/>
        <sz val="28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</si>
  <si>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28"/>
        <rFont val="Kalaham"/>
      </rPr>
      <t xml:space="preserve">ghjpf;fg;gl;l </t>
    </r>
    <r>
      <rPr>
        <b/>
        <sz val="28"/>
        <rFont val="Arial"/>
        <family val="2"/>
      </rPr>
      <t>Affected</t>
    </r>
  </si>
  <si>
    <r>
      <t xml:space="preserve">මිය යෑම් </t>
    </r>
    <r>
      <rPr>
        <b/>
        <sz val="28"/>
        <rFont val="Kalaham"/>
      </rPr>
      <t xml:space="preserve">kuzq;fs; </t>
    </r>
    <r>
      <rPr>
        <b/>
        <sz val="28"/>
        <rFont val="Arial"/>
        <family val="2"/>
      </rPr>
      <t>Deaths</t>
    </r>
  </si>
  <si>
    <r>
      <t xml:space="preserve">තුවාලවු පුද්ගලයින් </t>
    </r>
    <r>
      <rPr>
        <b/>
        <sz val="28"/>
        <rFont val="Kalaham"/>
      </rPr>
      <t xml:space="preserve">fhakile;NjhH    </t>
    </r>
    <r>
      <rPr>
        <b/>
        <sz val="28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</si>
  <si>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28"/>
        <rFont val="Kalaham"/>
      </rPr>
      <t xml:space="preserve">fhzhky;NghNdhH </t>
    </r>
    <r>
      <rPr>
        <b/>
        <sz val="28"/>
        <rFont val="Arial"/>
        <family val="2"/>
      </rPr>
      <t>Missing People</t>
    </r>
  </si>
  <si>
    <r>
      <t xml:space="preserve">නිවාස හානි </t>
    </r>
    <r>
      <rPr>
        <b/>
        <sz val="28"/>
        <rFont val="Kalaham"/>
      </rPr>
      <t xml:space="preserve">Nrjkile;j tPLfs; </t>
    </r>
    <r>
      <rPr>
        <b/>
        <sz val="28"/>
        <rFont val="Arial"/>
        <family val="2"/>
      </rPr>
      <t>Houses Damaged</t>
    </r>
  </si>
  <si>
    <r>
      <t xml:space="preserve">ආරක්ෂිත ස්ථාන </t>
    </r>
    <r>
      <rPr>
        <b/>
        <sz val="28"/>
        <rFont val="Kalaham"/>
      </rPr>
      <t xml:space="preserve">ghJfhg;ghd miktplk; </t>
    </r>
    <r>
      <rPr>
        <b/>
        <sz val="28"/>
        <rFont val="Arial"/>
        <family val="2"/>
      </rPr>
      <t>Safe Location</t>
    </r>
    <r>
      <rPr>
        <b/>
        <sz val="28"/>
        <rFont val="Iskoola Pota"/>
        <family val="2"/>
      </rPr>
      <t xml:space="preserve"> </t>
    </r>
  </si>
  <si>
    <r>
      <t xml:space="preserve">වෙනත් කරුණු </t>
    </r>
    <r>
      <rPr>
        <b/>
        <sz val="28"/>
        <rFont val="Kalaham"/>
      </rPr>
      <t xml:space="preserve">NtW Fwpg;Gf;fs; </t>
    </r>
    <r>
      <rPr>
        <b/>
        <sz val="28"/>
        <rFont val="Arial"/>
        <family val="2"/>
      </rPr>
      <t>Remarks</t>
    </r>
  </si>
  <si>
    <r>
      <t xml:space="preserve">පවුල් සංඛ්‍යාව 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</si>
  <si>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>egHfs;</t>
    </r>
    <r>
      <rPr>
        <b/>
        <sz val="28"/>
        <rFont val="Arial"/>
        <family val="2"/>
      </rPr>
      <t xml:space="preserve"> People</t>
    </r>
  </si>
  <si>
    <r>
      <t xml:space="preserve">පූර්ණ හානි </t>
    </r>
    <r>
      <rPr>
        <b/>
        <sz val="28"/>
        <rFont val="Kalaham"/>
      </rPr>
      <t xml:space="preserve">KO ikahf </t>
    </r>
    <r>
      <rPr>
        <b/>
        <sz val="28"/>
        <rFont val="Arial"/>
        <family val="2"/>
      </rPr>
      <t>Fully</t>
    </r>
  </si>
  <si>
    <r>
      <t xml:space="preserve">අර්ධ හානි </t>
    </r>
    <r>
      <rPr>
        <b/>
        <sz val="28"/>
        <rFont val="Kalaham"/>
      </rPr>
      <t xml:space="preserve">gFjpasT </t>
    </r>
    <r>
      <rPr>
        <b/>
        <sz val="28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</si>
  <si>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28"/>
        <rFont val="Kalaham"/>
      </rPr>
      <t xml:space="preserve">vz;zpf;if </t>
    </r>
    <r>
      <rPr>
        <b/>
        <sz val="28"/>
        <rFont val="Arial"/>
        <family val="2"/>
      </rPr>
      <t>Nos</t>
    </r>
  </si>
  <si>
    <r>
      <t xml:space="preserve">පවුල් සංඛ්‍යාව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</si>
  <si>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 xml:space="preserve">egHfs; </t>
    </r>
    <r>
      <rPr>
        <b/>
        <sz val="28"/>
        <rFont val="Arial"/>
        <family val="2"/>
      </rPr>
      <t>Persons</t>
    </r>
  </si>
  <si>
    <r>
      <t xml:space="preserve">නැගෙනහිර පලාත </t>
    </r>
    <r>
      <rPr>
        <sz val="28"/>
        <rFont val="Kalaham"/>
      </rPr>
      <t xml:space="preserve">fpof;F </t>
    </r>
    <r>
      <rPr>
        <sz val="28"/>
        <rFont val="Arial"/>
        <family val="2"/>
      </rPr>
      <t xml:space="preserve">Eastern  </t>
    </r>
  </si>
  <si>
    <r>
      <t xml:space="preserve">ත්‍රීකුණාමලය </t>
    </r>
    <r>
      <rPr>
        <sz val="28"/>
        <rFont val="Kalaham"/>
      </rPr>
      <t xml:space="preserve">jp.kiy </t>
    </r>
    <r>
      <rPr>
        <sz val="28"/>
        <rFont val="Arial"/>
        <family val="2"/>
      </rPr>
      <t>Trincomalee</t>
    </r>
  </si>
  <si>
    <r>
      <t xml:space="preserve"> දිස්ත්‍රික් එකතුව   </t>
    </r>
    <r>
      <rPr>
        <sz val="28"/>
        <rFont val="Kalaham"/>
      </rPr>
      <t xml:space="preserve"> khtl;l $l;Lj;njhif</t>
    </r>
    <r>
      <rPr>
        <sz val="28"/>
        <rFont val="Arial"/>
        <family val="2"/>
      </rPr>
      <t xml:space="preserve">  District Total</t>
    </r>
  </si>
  <si>
    <r>
      <t>අම්පාර/</t>
    </r>
    <r>
      <rPr>
        <sz val="28"/>
        <rFont val="Kalaham"/>
      </rPr>
      <t>mk;ghiw</t>
    </r>
    <r>
      <rPr>
        <sz val="28"/>
        <rFont val="Arial"/>
        <family val="2"/>
      </rPr>
      <t>/Ampara</t>
    </r>
  </si>
  <si>
    <r>
      <t>පළාත් ඵකතුව</t>
    </r>
    <r>
      <rPr>
        <sz val="28"/>
        <rFont val="Kalaham"/>
      </rPr>
      <t xml:space="preserve"> khfhz $l;Lj;njhif </t>
    </r>
    <r>
      <rPr>
        <sz val="28"/>
        <rFont val="Arial"/>
        <family val="2"/>
      </rPr>
      <t>Province Total</t>
    </r>
  </si>
  <si>
    <r>
      <t xml:space="preserve">බස්නාහිර පලාත   </t>
    </r>
    <r>
      <rPr>
        <sz val="28"/>
        <rFont val="Kalaham"/>
      </rPr>
      <t xml:space="preserve">Nky; khfhzk </t>
    </r>
    <r>
      <rPr>
        <sz val="28"/>
        <rFont val="Arial"/>
        <family val="2"/>
      </rPr>
      <t>Western</t>
    </r>
    <r>
      <rPr>
        <sz val="28"/>
        <rFont val="Kalaham"/>
      </rPr>
      <t xml:space="preserve"> </t>
    </r>
  </si>
  <si>
    <r>
      <t xml:space="preserve">ගම්පහ     </t>
    </r>
    <r>
      <rPr>
        <sz val="28"/>
        <rFont val="Kalaham"/>
      </rPr>
      <t xml:space="preserve">fk;g`h </t>
    </r>
    <r>
      <rPr>
        <sz val="28"/>
        <rFont val="Arial"/>
        <family val="2"/>
      </rPr>
      <t>Gampaha</t>
    </r>
  </si>
  <si>
    <r>
      <t xml:space="preserve">දකුණු පලාත </t>
    </r>
    <r>
      <rPr>
        <sz val="28"/>
        <rFont val="Kalaham"/>
      </rPr>
      <t>njd; khfhzk</t>
    </r>
    <r>
      <rPr>
        <sz val="28"/>
        <rFont val="Arial"/>
        <family val="2"/>
      </rPr>
      <t xml:space="preserve"> Southern</t>
    </r>
  </si>
  <si>
    <r>
      <t xml:space="preserve">හම්බන්තොට  </t>
    </r>
    <r>
      <rPr>
        <sz val="28"/>
        <rFont val="Kalaham"/>
      </rPr>
      <t xml:space="preserve">`k;ghe;Njhl;il </t>
    </r>
    <r>
      <rPr>
        <sz val="28"/>
        <rFont val="Arial"/>
        <family val="2"/>
      </rPr>
      <t>Hambantota</t>
    </r>
  </si>
  <si>
    <r>
      <t xml:space="preserve">උතුරුමැද පලාත </t>
    </r>
    <r>
      <rPr>
        <sz val="28"/>
        <rFont val="Kalaham"/>
      </rPr>
      <t xml:space="preserve">tlkj;jpa khfhzk; </t>
    </r>
    <r>
      <rPr>
        <sz val="28"/>
        <rFont val="Arial"/>
        <family val="2"/>
      </rPr>
      <t xml:space="preserve"> North Central  </t>
    </r>
  </si>
  <si>
    <r>
      <t xml:space="preserve">අනුරාධපුර </t>
    </r>
    <r>
      <rPr>
        <sz val="28"/>
        <rFont val="Kalaham"/>
      </rPr>
      <t>m.Guk;</t>
    </r>
    <r>
      <rPr>
        <sz val="28"/>
        <rFont val="Arial"/>
        <family val="2"/>
      </rPr>
      <t xml:space="preserve"> Anuradhapura</t>
    </r>
  </si>
  <si>
    <r>
      <t xml:space="preserve">උතුරු පලාත </t>
    </r>
    <r>
      <rPr>
        <sz val="28"/>
        <rFont val="Kalaham"/>
      </rPr>
      <t xml:space="preserve">tl khfhzk; </t>
    </r>
    <r>
      <rPr>
        <sz val="28"/>
        <rFont val="Arial"/>
        <family val="2"/>
      </rPr>
      <t xml:space="preserve"> Northen </t>
    </r>
  </si>
  <si>
    <r>
      <t xml:space="preserve">යාපනය </t>
    </r>
    <r>
      <rPr>
        <sz val="28"/>
        <rFont val="Kalaham"/>
      </rPr>
      <t xml:space="preserve">aho;g;ghzk; </t>
    </r>
    <r>
      <rPr>
        <sz val="28"/>
        <rFont val="Arial"/>
        <family val="2"/>
      </rPr>
      <t xml:space="preserve"> Jaffna</t>
    </r>
  </si>
  <si>
    <r>
      <t xml:space="preserve">මුලතිව් </t>
    </r>
    <r>
      <rPr>
        <sz val="28"/>
        <rFont val="Kalaham"/>
      </rPr>
      <t>Ky;iyj;jPT</t>
    </r>
    <r>
      <rPr>
        <sz val="28"/>
        <rFont val="Arial"/>
        <family val="2"/>
      </rPr>
      <t xml:space="preserve"> Mulaitivu</t>
    </r>
  </si>
  <si>
    <r>
      <t xml:space="preserve">මන්නාරම </t>
    </r>
    <r>
      <rPr>
        <sz val="28"/>
        <rFont val="Kalaham"/>
      </rPr>
      <t xml:space="preserve">kd;dhH </t>
    </r>
    <r>
      <rPr>
        <sz val="28"/>
        <rFont val="Arial"/>
        <family val="2"/>
      </rPr>
      <t>Mannar</t>
    </r>
  </si>
  <si>
    <r>
      <t xml:space="preserve">වව්නියාව </t>
    </r>
    <r>
      <rPr>
        <sz val="28"/>
        <rFont val="Kalaham"/>
      </rPr>
      <t>tTdpah</t>
    </r>
    <r>
      <rPr>
        <sz val="28"/>
        <rFont val="Arial"/>
        <family val="2"/>
      </rPr>
      <t xml:space="preserve"> Vavuniya</t>
    </r>
  </si>
  <si>
    <r>
      <t xml:space="preserve">කිලිනොච්චිය </t>
    </r>
    <r>
      <rPr>
        <sz val="28"/>
        <rFont val="Kalaham"/>
      </rPr>
      <t>fpspnehr;rp</t>
    </r>
    <r>
      <rPr>
        <sz val="28"/>
        <rFont val="Arial"/>
        <family val="2"/>
      </rPr>
      <t xml:space="preserve"> Killinochchi</t>
    </r>
  </si>
  <si>
    <r>
      <t xml:space="preserve">සබරගමුව පලාත </t>
    </r>
    <r>
      <rPr>
        <sz val="28"/>
        <rFont val="Kalaham"/>
      </rPr>
      <t>rg;ufKt</t>
    </r>
    <r>
      <rPr>
        <sz val="28"/>
        <rFont val="Arial"/>
        <family val="2"/>
      </rPr>
      <t xml:space="preserve"> Sabaragamuwa </t>
    </r>
  </si>
  <si>
    <r>
      <t>කෑගල්ල/</t>
    </r>
    <r>
      <rPr>
        <sz val="28"/>
        <rFont val="Kalaham"/>
      </rPr>
      <t>Nffhiy</t>
    </r>
    <r>
      <rPr>
        <sz val="28"/>
        <rFont val="Arial"/>
        <family val="2"/>
      </rPr>
      <t>/Kegalle</t>
    </r>
  </si>
  <si>
    <r>
      <t>වයඹ පලාත/</t>
    </r>
    <r>
      <rPr>
        <sz val="28"/>
        <rFont val="Kalaham"/>
      </rPr>
      <t>tlNky; khfhzk;</t>
    </r>
    <r>
      <rPr>
        <sz val="28"/>
        <rFont val="Arial"/>
        <family val="2"/>
      </rPr>
      <t>/ North Western</t>
    </r>
  </si>
  <si>
    <r>
      <t>කුරුනෑගල/</t>
    </r>
    <r>
      <rPr>
        <sz val="28"/>
        <rFont val="Kalaham"/>
      </rPr>
      <t>FUdhfy;</t>
    </r>
    <r>
      <rPr>
        <sz val="28"/>
        <rFont val="Arial"/>
        <family val="2"/>
      </rPr>
      <t>/ Kurunegala/ ;/</t>
    </r>
  </si>
  <si>
    <r>
      <t xml:space="preserve">පුත්තලම </t>
    </r>
    <r>
      <rPr>
        <sz val="28"/>
        <rFont val="Kalaham"/>
      </rPr>
      <t xml:space="preserve">Gj;jsk; </t>
    </r>
    <r>
      <rPr>
        <sz val="28"/>
        <rFont val="Arial"/>
        <family val="2"/>
      </rPr>
      <t>Puttalam</t>
    </r>
  </si>
  <si>
    <r>
      <t>මධ්‍යම පලාත/</t>
    </r>
    <r>
      <rPr>
        <sz val="28"/>
        <rFont val="Kalaham"/>
      </rPr>
      <t>kj;jpa khfhzk;</t>
    </r>
    <r>
      <rPr>
        <sz val="28"/>
        <rFont val="Arial"/>
        <family val="2"/>
      </rPr>
      <t>/ Central</t>
    </r>
  </si>
  <si>
    <r>
      <t>නුවර/</t>
    </r>
    <r>
      <rPr>
        <sz val="28"/>
        <rFont val="Kalaham"/>
      </rPr>
      <t>fz;b</t>
    </r>
    <r>
      <rPr>
        <sz val="28"/>
        <rFont val="Arial"/>
        <family val="2"/>
      </rPr>
      <t>/Kandy</t>
    </r>
  </si>
  <si>
    <r>
      <t xml:space="preserve"> මුළු එකතුව   </t>
    </r>
    <r>
      <rPr>
        <b/>
        <sz val="28"/>
        <rFont val="Kalaham"/>
      </rPr>
      <t>nkhj;jf; $l;Lj;njhif</t>
    </r>
    <r>
      <rPr>
        <b/>
        <sz val="28"/>
        <rFont val="Arial"/>
        <family val="2"/>
      </rPr>
      <t xml:space="preserve">  GRAND TOTAL</t>
    </r>
  </si>
  <si>
    <r>
      <t xml:space="preserve">රාජකාරි භාර නිළධාරි / </t>
    </r>
    <r>
      <rPr>
        <sz val="28"/>
        <rFont val="Kalaham"/>
      </rPr>
      <t>flik mjpfhhp</t>
    </r>
    <r>
      <rPr>
        <sz val="28"/>
        <rFont val="Calibri"/>
        <family val="2"/>
      </rPr>
      <t xml:space="preserve"> / Duty Officer : 011 2670002</t>
    </r>
  </si>
  <si>
    <r>
      <rPr>
        <b/>
        <sz val="28"/>
        <rFont val="Calibri"/>
        <family val="2"/>
      </rPr>
      <t xml:space="preserve">මාධ්‍ය ප්‍රකාශක / </t>
    </r>
    <r>
      <rPr>
        <b/>
        <sz val="28"/>
        <rFont val="Kalaham"/>
      </rPr>
      <t xml:space="preserve">nra;jp njhlHghsHfs; </t>
    </r>
    <r>
      <rPr>
        <b/>
        <sz val="28"/>
        <rFont val="Calibri"/>
        <family val="2"/>
      </rPr>
      <t xml:space="preserve">/ Media Spokesmen :    </t>
    </r>
    <r>
      <rPr>
        <sz val="28"/>
        <rFont val="Calibri"/>
        <family val="2"/>
      </rPr>
      <t xml:space="preserve"> 
ප්‍රදීප් කොඩිප්පිලි මයා  , </t>
    </r>
    <r>
      <rPr>
        <sz val="28"/>
        <rFont val="Kalaham"/>
      </rPr>
      <t>jpU.gpujPg; nfhbg;gpyP&gt;</t>
    </r>
    <r>
      <rPr>
        <sz val="2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</si>
  <si>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28"/>
        <rFont val="Kalaham"/>
      </rPr>
      <t>mdHj;j Kfhikj;Jt epiyak;</t>
    </r>
    <r>
      <rPr>
        <sz val="28"/>
        <rFont val="Calibri"/>
        <family val="2"/>
      </rPr>
      <t>/ Disaster Management Centre</t>
    </r>
  </si>
  <si>
    <r>
      <t xml:space="preserve">හදිසි ඇමතුම් / </t>
    </r>
    <r>
      <rPr>
        <sz val="28"/>
        <rFont val="Kalaham"/>
      </rPr>
      <t>njhiyNgrp</t>
    </r>
    <r>
      <rPr>
        <sz val="28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</si>
  <si>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28"/>
        <rFont val="Kalaham"/>
      </rPr>
      <t xml:space="preserve">njhiy efy; </t>
    </r>
    <r>
      <rPr>
        <sz val="28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</si>
  <si>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28"/>
        <rFont val="Kalaham"/>
      </rPr>
      <t>kpd;dQ;ry;</t>
    </r>
    <r>
      <rPr>
        <sz val="2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</si>
  <si>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28"/>
        <rFont val="Kalaham"/>
      </rPr>
      <t xml:space="preserve">,izak; </t>
    </r>
    <r>
      <rPr>
        <sz val="28"/>
        <rFont val="Calibri"/>
        <family val="2"/>
      </rPr>
      <t>/ Web:             www.dmc.gov.lk</t>
    </r>
  </si>
  <si>
    <r>
      <t xml:space="preserve">විශේෂ තත්ත්ව වාර්තාව - ශ්‍රී ලංකාව / </t>
    </r>
    <r>
      <rPr>
        <b/>
        <sz val="50"/>
        <rFont val="Kalaham"/>
      </rPr>
      <t>epiyik mwpf;if - ,yq;if</t>
    </r>
    <r>
      <rPr>
        <b/>
        <sz val="50"/>
        <rFont val="Arial"/>
        <family val="2"/>
      </rPr>
      <t>/ Special Situation Report -                                                  දිනය /</t>
    </r>
    <r>
      <rPr>
        <b/>
        <sz val="50"/>
        <rFont val="Kalaham"/>
      </rPr>
      <t>jpfjp</t>
    </r>
    <r>
      <rPr>
        <b/>
        <sz val="50"/>
        <rFont val="Arial"/>
        <family val="2"/>
      </rPr>
      <t xml:space="preserve"> / Date : 18 May 2017 at  0900 hrs  </t>
    </r>
  </si>
  <si>
    <t>Deputy  Director / Duty Officer</t>
  </si>
  <si>
    <t>K.A.D.P.K.Kodippili</t>
  </si>
  <si>
    <t xml:space="preserve">                                           </t>
  </si>
  <si>
    <t xml:space="preserve">                                  </t>
  </si>
  <si>
    <t>Pelmadulla</t>
  </si>
  <si>
    <t>Yakkalamulla</t>
  </si>
  <si>
    <t>Palindanuwara</t>
  </si>
  <si>
    <t>Kuruwita</t>
  </si>
  <si>
    <t>Elapatha</t>
  </si>
  <si>
    <t>Daraniyagala</t>
  </si>
  <si>
    <t>Dehiovita</t>
  </si>
  <si>
    <t>Yatiyanthota</t>
  </si>
  <si>
    <t>kalawana</t>
  </si>
  <si>
    <t>Kahawattha</t>
  </si>
  <si>
    <t>Kiriella</t>
  </si>
  <si>
    <t>Eheliyagoda</t>
  </si>
  <si>
    <t>karandeniya</t>
  </si>
  <si>
    <t>Elpitiya</t>
  </si>
  <si>
    <t>Neluwa</t>
  </si>
  <si>
    <t>Akmemana</t>
  </si>
  <si>
    <t>Gonapinuwala</t>
  </si>
  <si>
    <t>Ambalangoda</t>
  </si>
  <si>
    <t>Balapitiya</t>
  </si>
  <si>
    <t>Bope Poddala</t>
  </si>
  <si>
    <t>Niyagama</t>
  </si>
  <si>
    <t>Nagoda</t>
  </si>
  <si>
    <t>Thawalama</t>
  </si>
  <si>
    <t>Beddegama</t>
  </si>
  <si>
    <t>Galle four gravets</t>
  </si>
  <si>
    <t>imaduwa</t>
  </si>
  <si>
    <t>Hikkaduwa</t>
  </si>
  <si>
    <t>Walasmulla</t>
  </si>
  <si>
    <t>Weerakatiya</t>
  </si>
  <si>
    <t>Welipitiya</t>
  </si>
  <si>
    <t>Maharagama</t>
  </si>
  <si>
    <t>kaduwala</t>
  </si>
  <si>
    <t>haomagama</t>
  </si>
  <si>
    <t>Padukka</t>
  </si>
  <si>
    <t>Biyagama</t>
  </si>
  <si>
    <t>Dompe</t>
  </si>
  <si>
    <t>Angulukolapalassa</t>
  </si>
  <si>
    <t>Bukathsinhala</t>
  </si>
  <si>
    <t>Ingiriya</t>
  </si>
  <si>
    <t>Dodangoda</t>
  </si>
  <si>
    <t>Mathugama</t>
  </si>
  <si>
    <t>Madurawela</t>
  </si>
  <si>
    <t>Horana</t>
  </si>
  <si>
    <t>kaluthara</t>
  </si>
  <si>
    <t>Bandaragama</t>
  </si>
  <si>
    <t>Beruwala</t>
  </si>
  <si>
    <t>Millaniya</t>
  </si>
  <si>
    <t>Walallavita</t>
  </si>
  <si>
    <t>Agalawattha</t>
  </si>
  <si>
    <t>Nivithagala</t>
  </si>
  <si>
    <t>Waligapola</t>
  </si>
  <si>
    <t>Emibilipitiya</t>
  </si>
  <si>
    <t>opanayaka</t>
  </si>
  <si>
    <t>Godakawela</t>
  </si>
  <si>
    <t>Kolonna</t>
  </si>
  <si>
    <t>Kelaniya</t>
  </si>
  <si>
    <t>Wattala</t>
  </si>
  <si>
    <t>Mavanalla</t>
  </si>
  <si>
    <t>Ruwanwella</t>
  </si>
  <si>
    <t>Okwela</t>
  </si>
  <si>
    <t>Baliatta</t>
  </si>
  <si>
    <t>Tangalle</t>
  </si>
  <si>
    <t>katuvana</t>
  </si>
  <si>
    <t>Hambanthota</t>
  </si>
  <si>
    <t>Moratuwa</t>
  </si>
  <si>
    <t>Seethawaka</t>
  </si>
  <si>
    <t>kolonnawa</t>
  </si>
  <si>
    <t>Habaraduwa</t>
  </si>
  <si>
    <t>Benthota</t>
  </si>
  <si>
    <t>Welivitiya Divithura</t>
  </si>
  <si>
    <t>Panadura</t>
  </si>
  <si>
    <t>Balangoda</t>
  </si>
  <si>
    <t>Ayagama</t>
  </si>
  <si>
    <t>Bulathkohupitiya</t>
  </si>
  <si>
    <t>Mathara</t>
  </si>
  <si>
    <t>Kotapola</t>
  </si>
  <si>
    <t>Athuraliya</t>
  </si>
  <si>
    <t>pitabaddara</t>
  </si>
  <si>
    <t>Tihagoda</t>
  </si>
  <si>
    <t>Malimbada</t>
  </si>
  <si>
    <t>Pasgoda</t>
  </si>
  <si>
    <t>Mulatiyana</t>
  </si>
  <si>
    <t>Devinuwara</t>
  </si>
  <si>
    <t>Kirinda Puhulwela</t>
  </si>
  <si>
    <t>Dikwella</t>
  </si>
  <si>
    <t>Waligama</t>
  </si>
  <si>
    <t>kamburupitiya</t>
  </si>
  <si>
    <t>Akurassa</t>
  </si>
  <si>
    <t>Hakmana</t>
  </si>
  <si>
    <t>Ambalanthota</t>
  </si>
  <si>
    <t>Thissamaharama</t>
  </si>
  <si>
    <t>Imbulpe</t>
  </si>
  <si>
    <t>Sooriyawawa</t>
  </si>
  <si>
    <t>Lunugamvehara</t>
  </si>
  <si>
    <t>kegalle</t>
  </si>
  <si>
    <t>Kaluthara</t>
  </si>
  <si>
    <t>DS Division</t>
  </si>
  <si>
    <t xml:space="preserve"> වෙනත් හානි வே​று Other Damages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</si>
  <si>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Deputy Minister of Disaster Management</t>
  </si>
  <si>
    <t>පරිපාලන ප්‍රදේශය நிர்வாகப் பிரிவு Administrative purvie</t>
  </si>
  <si>
    <r>
      <t xml:space="preserve">ලේකම් - ආපදා කළමනාකරණ අමාත්‍යාංශය / </t>
    </r>
    <r>
      <rPr>
        <b/>
        <sz val="36"/>
        <rFont val="Kalaham"/>
      </rPr>
      <t xml:space="preserve">செயலாளர் - அனர்த்த முகாமைத்துவ அமைச்சு </t>
    </r>
    <r>
      <rPr>
        <b/>
        <sz val="36"/>
        <rFont val="Calibri"/>
        <family val="2"/>
      </rPr>
      <t xml:space="preserve">/ </t>
    </r>
    <r>
      <rPr>
        <b/>
        <sz val="36"/>
        <rFont val="Arial"/>
        <family val="2"/>
      </rPr>
      <t>Secretary, Ministry of Disaster Management</t>
    </r>
  </si>
  <si>
    <r>
      <t xml:space="preserve">පළාත           </t>
    </r>
    <r>
      <rPr>
        <b/>
        <sz val="36"/>
        <rFont val="Kalaham"/>
      </rPr>
      <t xml:space="preserve">khfhzk; </t>
    </r>
    <r>
      <rPr>
        <b/>
        <sz val="36"/>
        <rFont val="Arial"/>
        <family val="2"/>
      </rPr>
      <t xml:space="preserve">Province </t>
    </r>
  </si>
  <si>
    <r>
      <t xml:space="preserve"> ආපදාව        </t>
    </r>
    <r>
      <rPr>
        <b/>
        <sz val="36"/>
        <rFont val="Kalaham"/>
      </rPr>
      <t>mdHj;jk;</t>
    </r>
    <r>
      <rPr>
        <b/>
        <sz val="36"/>
        <rFont val="Arial"/>
        <family val="2"/>
      </rPr>
      <t xml:space="preserve">   Disaster </t>
    </r>
  </si>
  <si>
    <r>
      <t xml:space="preserve">ආරම්භක දිනය </t>
    </r>
    <r>
      <rPr>
        <b/>
        <sz val="36"/>
        <rFont val="Kalaham"/>
      </rPr>
      <t xml:space="preserve"> mdu;j;jk; Muk;gpj;j jpfjp    </t>
    </r>
    <r>
      <rPr>
        <b/>
        <sz val="36"/>
        <rFont val="Arial"/>
        <family val="2"/>
      </rPr>
      <t>Date of commenced</t>
    </r>
  </si>
  <si>
    <r>
      <t xml:space="preserve">බලපෑමට ලක්වු </t>
    </r>
    <r>
      <rPr>
        <b/>
        <sz val="36"/>
        <rFont val="Kalaham"/>
      </rPr>
      <t xml:space="preserve">ghjpf;fg;gl;l </t>
    </r>
    <r>
      <rPr>
        <b/>
        <sz val="36"/>
        <rFont val="Arial"/>
        <family val="2"/>
      </rPr>
      <t>Affected</t>
    </r>
  </si>
  <si>
    <r>
      <t xml:space="preserve">මිය යෑම් </t>
    </r>
    <r>
      <rPr>
        <b/>
        <sz val="36"/>
        <rFont val="Kalaham"/>
      </rPr>
      <t xml:space="preserve">kuzq;fs; </t>
    </r>
    <r>
      <rPr>
        <b/>
        <sz val="36"/>
        <rFont val="Arial"/>
        <family val="2"/>
      </rPr>
      <t>Deaths</t>
    </r>
  </si>
  <si>
    <r>
      <t xml:space="preserve">තුවාලවු පුද්ගලයින් </t>
    </r>
    <r>
      <rPr>
        <b/>
        <sz val="36"/>
        <rFont val="Kalaham"/>
      </rPr>
      <t xml:space="preserve">fhakile;NjhH    </t>
    </r>
    <r>
      <rPr>
        <b/>
        <sz val="36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</si>
  <si>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6"/>
        <rFont val="Kalaham"/>
      </rPr>
      <t xml:space="preserve">fhzhky;NghNdhH </t>
    </r>
    <r>
      <rPr>
        <b/>
        <sz val="36"/>
        <rFont val="Arial"/>
        <family val="2"/>
      </rPr>
      <t>Missing People</t>
    </r>
  </si>
  <si>
    <r>
      <t xml:space="preserve">නිවාස හානි </t>
    </r>
    <r>
      <rPr>
        <b/>
        <sz val="36"/>
        <rFont val="Kalaham"/>
      </rPr>
      <t xml:space="preserve">Nrjkile;j tPLfs; </t>
    </r>
    <r>
      <rPr>
        <b/>
        <sz val="36"/>
        <rFont val="Arial"/>
        <family val="2"/>
      </rPr>
      <t>Houses Damaged</t>
    </r>
  </si>
  <si>
    <r>
      <t xml:space="preserve">ආරක්ෂිත ස්ථාන </t>
    </r>
    <r>
      <rPr>
        <b/>
        <sz val="36"/>
        <rFont val="Kalaham"/>
      </rPr>
      <t xml:space="preserve">ghJfhg;ghd miktplk; </t>
    </r>
    <r>
      <rPr>
        <b/>
        <sz val="36"/>
        <rFont val="Arial"/>
        <family val="2"/>
      </rPr>
      <t>Safe Location</t>
    </r>
    <r>
      <rPr>
        <b/>
        <sz val="36"/>
        <rFont val="Iskoola Pota"/>
        <family val="2"/>
      </rPr>
      <t xml:space="preserve"> </t>
    </r>
  </si>
  <si>
    <r>
      <t xml:space="preserve">වෙනත් කරුණු </t>
    </r>
    <r>
      <rPr>
        <b/>
        <sz val="36"/>
        <rFont val="Kalaham"/>
      </rPr>
      <t xml:space="preserve">NtW Fwpg;Gf;fs; </t>
    </r>
    <r>
      <rPr>
        <b/>
        <sz val="36"/>
        <rFont val="Arial"/>
        <family val="2"/>
      </rPr>
      <t>Remarks</t>
    </r>
  </si>
  <si>
    <r>
      <t xml:space="preserve">දිස්ත්‍රික්කය  </t>
    </r>
    <r>
      <rPr>
        <b/>
        <sz val="36"/>
        <rFont val="Kalaham"/>
      </rPr>
      <t xml:space="preserve">khtl;lk ; </t>
    </r>
    <r>
      <rPr>
        <b/>
        <sz val="36"/>
        <rFont val="Arial"/>
        <family val="2"/>
      </rPr>
      <t>District</t>
    </r>
  </si>
  <si>
    <r>
      <t xml:space="preserve">පවුල් සංඛ්‍යාව 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</si>
  <si>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>egHfs;</t>
    </r>
    <r>
      <rPr>
        <b/>
        <sz val="36"/>
        <rFont val="Arial"/>
        <family val="2"/>
      </rPr>
      <t xml:space="preserve"> People</t>
    </r>
  </si>
  <si>
    <r>
      <t xml:space="preserve">අර්ධ හානි </t>
    </r>
    <r>
      <rPr>
        <b/>
        <sz val="36"/>
        <rFont val="Kalaham"/>
      </rPr>
      <t xml:space="preserve">gFjpasT </t>
    </r>
    <r>
      <rPr>
        <b/>
        <sz val="36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</si>
  <si>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6"/>
        <rFont val="Kalaham"/>
      </rPr>
      <t xml:space="preserve">vz;zpf;if </t>
    </r>
    <r>
      <rPr>
        <b/>
        <sz val="36"/>
        <rFont val="Arial"/>
        <family val="2"/>
      </rPr>
      <t>Nos</t>
    </r>
  </si>
  <si>
    <r>
      <t xml:space="preserve">පවුල් සංඛ්‍යාව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</si>
  <si>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 xml:space="preserve">egHfs; </t>
    </r>
    <r>
      <rPr>
        <b/>
        <sz val="36"/>
        <rFont val="Arial"/>
        <family val="2"/>
      </rPr>
      <t>Persons</t>
    </r>
  </si>
  <si>
    <r>
      <t xml:space="preserve"> දිස්ත්‍රික් එකතුව   </t>
    </r>
    <r>
      <rPr>
        <sz val="36"/>
        <rFont val="Kala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</si>
  <si>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>පළාත් ඵකතුව</t>
    </r>
    <r>
      <rPr>
        <sz val="36"/>
        <rFont val="Kalaham"/>
      </rPr>
      <t xml:space="preserve"> khfhz $l;Lj;njhif </t>
    </r>
    <r>
      <rPr>
        <sz val="36"/>
        <rFont val="Arial"/>
        <family val="2"/>
      </rPr>
      <t>Province Total</t>
    </r>
  </si>
  <si>
    <r>
      <t xml:space="preserve">රාජකාරි භාර නිළධාරි / </t>
    </r>
    <r>
      <rPr>
        <sz val="36"/>
        <rFont val="Kalaham"/>
      </rPr>
      <t>flik mjpfhhp</t>
    </r>
    <r>
      <rPr>
        <sz val="36"/>
        <rFont val="Calibri"/>
        <family val="2"/>
      </rPr>
      <t xml:space="preserve"> / Duty Officer : 011 2670002</t>
    </r>
  </si>
  <si>
    <r>
      <rPr>
        <b/>
        <sz val="36"/>
        <rFont val="Calibri"/>
        <family val="2"/>
      </rPr>
      <t xml:space="preserve">මාධ්‍ය ප්‍රකාශක / </t>
    </r>
    <r>
      <rPr>
        <b/>
        <sz val="36"/>
        <rFont val="Kalaham"/>
      </rPr>
      <t xml:space="preserve">nra;jp njhlHghsHfs; </t>
    </r>
    <r>
      <rPr>
        <b/>
        <sz val="36"/>
        <rFont val="Calibri"/>
        <family val="2"/>
      </rPr>
      <t xml:space="preserve">/ Media Spokesmen :    </t>
    </r>
    <r>
      <rPr>
        <sz val="36"/>
        <rFont val="Calibri"/>
        <family val="2"/>
      </rPr>
      <t xml:space="preserve"> 
ප්‍රදීප් කොඩිප්පිලි මයා  , </t>
    </r>
    <r>
      <rPr>
        <sz val="36"/>
        <rFont val="Kalaham"/>
      </rPr>
      <t>jpU.gpujPg; nfhbg;gpyP&gt;</t>
    </r>
    <r>
      <rPr>
        <sz val="36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</si>
  <si>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36"/>
        <rFont val="Kalaham"/>
      </rPr>
      <t>mdHj;j Kfhikj;Jt epiyak;</t>
    </r>
    <r>
      <rPr>
        <sz val="36"/>
        <rFont val="Calibri"/>
        <family val="2"/>
      </rPr>
      <t>/ Disaster Management Centre</t>
    </r>
  </si>
  <si>
    <r>
      <t xml:space="preserve">හදිසි ඇමතුම් / </t>
    </r>
    <r>
      <rPr>
        <sz val="36"/>
        <rFont val="Kalaham"/>
      </rPr>
      <t>njhiyNgrp</t>
    </r>
    <r>
      <rPr>
        <sz val="36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</si>
  <si>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36"/>
        <rFont val="Kalaham"/>
      </rPr>
      <t>kpd;dQ;ry;</t>
    </r>
    <r>
      <rPr>
        <sz val="36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</si>
  <si>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36"/>
        <rFont val="Kalaham"/>
      </rPr>
      <t xml:space="preserve">,izak; </t>
    </r>
    <r>
      <rPr>
        <sz val="36"/>
        <rFont val="Calibri"/>
        <family val="2"/>
      </rPr>
      <t>/ Web:             www.dmc.gov.lk</t>
    </r>
  </si>
  <si>
    <t>`</t>
  </si>
  <si>
    <r>
      <t xml:space="preserve">ප්‍රා.ලේ. කො      </t>
    </r>
    <r>
      <rPr>
        <b/>
        <sz val="36"/>
        <rFont val="Kalaham"/>
      </rPr>
      <t xml:space="preserve"> gpuNjr nra.gp </t>
    </r>
    <r>
      <rPr>
        <b/>
        <sz val="36"/>
        <rFont val="Arial"/>
        <family val="2"/>
      </rPr>
      <t xml:space="preserve">   DS Division </t>
    </r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</si>
  <si>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</si>
  <si>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</si>
  <si>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 පූර්ණ හානි </t>
    </r>
    <r>
      <rPr>
        <b/>
        <sz val="36"/>
        <rFont val="Kalaham"/>
      </rPr>
      <t>KOik</t>
    </r>
    <r>
      <rPr>
        <b/>
        <sz val="36"/>
        <rFont val="Arial"/>
        <family val="2"/>
      </rPr>
      <t xml:space="preserve"> Fully</t>
    </r>
  </si>
  <si>
    <r>
      <t xml:space="preserve"> මුළු එකතුව  </t>
    </r>
    <r>
      <rPr>
        <b/>
        <sz val="40"/>
        <rFont val="Kalaham"/>
      </rPr>
      <t xml:space="preserve"> nkhj;jf; $l;Lj;njhif</t>
    </r>
    <r>
      <rPr>
        <b/>
        <sz val="40"/>
        <rFont val="Arial"/>
        <family val="2"/>
      </rPr>
      <t xml:space="preserve">  GRAND TOTAL</t>
    </r>
  </si>
  <si>
    <t>N0</t>
  </si>
  <si>
    <t>පරිපාලන ප්‍රදේශය நிர்வாகப் பிரிவு Administrative purview</t>
  </si>
  <si>
    <r>
      <t xml:space="preserve"> ආපදාව        </t>
    </r>
    <r>
      <rPr>
        <b/>
        <sz val="45"/>
        <rFont val="Kalaham"/>
      </rPr>
      <t xml:space="preserve">mdHj;jk; </t>
    </r>
    <r>
      <rPr>
        <b/>
        <sz val="45"/>
        <rFont val="Arial"/>
        <family val="2"/>
      </rPr>
      <t xml:space="preserve">Disaster </t>
    </r>
  </si>
  <si>
    <r>
      <t xml:space="preserve">ආරම්භක දිනය </t>
    </r>
    <r>
      <rPr>
        <b/>
        <sz val="45"/>
        <rFont val="Kalaham"/>
      </rPr>
      <t xml:space="preserve"> mdu;j;jk; Muk;gpj;j jpfjp    </t>
    </r>
    <r>
      <rPr>
        <b/>
        <sz val="40"/>
        <rFont val="Arial"/>
        <family val="2"/>
      </rPr>
      <t>Date of commenced</t>
    </r>
  </si>
  <si>
    <r>
      <t xml:space="preserve">බලපෑමට ලක්වු </t>
    </r>
    <r>
      <rPr>
        <b/>
        <sz val="45"/>
        <rFont val="Kalaham"/>
      </rPr>
      <t xml:space="preserve">ghjpf;fg;gl;l </t>
    </r>
    <r>
      <rPr>
        <b/>
        <sz val="45"/>
        <rFont val="Arial"/>
        <family val="2"/>
      </rPr>
      <t>Affected</t>
    </r>
  </si>
  <si>
    <r>
      <t xml:space="preserve">මිය යෑම් </t>
    </r>
    <r>
      <rPr>
        <b/>
        <sz val="45"/>
        <rFont val="Kalaham"/>
      </rPr>
      <t xml:space="preserve">kuzq;fs; </t>
    </r>
    <r>
      <rPr>
        <b/>
        <sz val="45"/>
        <rFont val="Arial"/>
        <family val="2"/>
      </rPr>
      <t>Deaths</t>
    </r>
  </si>
  <si>
    <r>
      <t xml:space="preserve">තුවාලවු පුද්ගලයින් </t>
    </r>
    <r>
      <rPr>
        <b/>
        <sz val="45"/>
        <rFont val="Kalaham"/>
      </rPr>
      <t xml:space="preserve">fhakile;NjhH </t>
    </r>
    <r>
      <rPr>
        <b/>
        <sz val="45"/>
        <rFont val="Arial"/>
        <family val="2"/>
      </rPr>
      <t>Injured Persons</t>
    </r>
  </si>
  <si>
    <r>
      <t xml:space="preserve">අතුරුදහන්වූ පුද්ගලයින් </t>
    </r>
    <r>
      <rPr>
        <b/>
        <sz val="45"/>
        <rFont val="Kalaham"/>
      </rPr>
      <t xml:space="preserve">fhzhky; NghNdhH </t>
    </r>
    <r>
      <rPr>
        <b/>
        <sz val="45"/>
        <rFont val="Arial"/>
        <family val="2"/>
      </rPr>
      <t>Missing Persons</t>
    </r>
  </si>
  <si>
    <r>
      <t xml:space="preserve">නිවාස හානි </t>
    </r>
    <r>
      <rPr>
        <b/>
        <sz val="45"/>
        <rFont val="Kalaham"/>
      </rPr>
      <t xml:space="preserve">Nrjkile;j tPLfs;    </t>
    </r>
    <r>
      <rPr>
        <b/>
        <sz val="45"/>
        <rFont val="Arial"/>
        <family val="2"/>
      </rPr>
      <t>Houses Damaged</t>
    </r>
  </si>
  <si>
    <r>
      <t xml:space="preserve">ආරක්ෂිත ස්ථාන </t>
    </r>
    <r>
      <rPr>
        <b/>
        <sz val="45"/>
        <rFont val="Kalaham"/>
      </rPr>
      <t xml:space="preserve">ghJfhg;ghd miktplk; </t>
    </r>
    <r>
      <rPr>
        <b/>
        <sz val="45"/>
        <rFont val="Arial"/>
        <family val="2"/>
      </rPr>
      <t>Safe Location</t>
    </r>
    <r>
      <rPr>
        <b/>
        <sz val="45"/>
        <rFont val="Iskoola Pota"/>
        <family val="2"/>
      </rPr>
      <t xml:space="preserve"> </t>
    </r>
  </si>
  <si>
    <r>
      <t xml:space="preserve">දිස්ත්‍රික්කය  </t>
    </r>
    <r>
      <rPr>
        <b/>
        <sz val="45"/>
        <rFont val="Kalaham"/>
      </rPr>
      <t>khtl;lk;</t>
    </r>
    <r>
      <rPr>
        <b/>
        <sz val="45"/>
        <rFont val="Arial"/>
        <family val="2"/>
      </rPr>
      <t xml:space="preserve"> District</t>
    </r>
  </si>
  <si>
    <r>
      <t xml:space="preserve">ප්‍රා.ලේ. කො </t>
    </r>
    <r>
      <rPr>
        <b/>
        <sz val="45"/>
        <rFont val="Kalaham"/>
      </rPr>
      <t>gp.nr.gphpT</t>
    </r>
    <r>
      <rPr>
        <b/>
        <sz val="45"/>
        <rFont val="Arial"/>
        <family val="2"/>
      </rPr>
      <t xml:space="preserve"> Division</t>
    </r>
  </si>
  <si>
    <r>
      <t xml:space="preserve">පවුල් සංඛ්‍යාව 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</t>
    </r>
  </si>
  <si>
    <r>
      <t xml:space="preserve">පුද්ගලයින් </t>
    </r>
    <r>
      <rPr>
        <b/>
        <sz val="45"/>
        <rFont val="Kalaham"/>
      </rPr>
      <t>egHfs;</t>
    </r>
    <r>
      <rPr>
        <b/>
        <sz val="45"/>
        <rFont val="Arial"/>
        <family val="2"/>
      </rPr>
      <t xml:space="preserve"> Persons</t>
    </r>
  </si>
  <si>
    <r>
      <t xml:space="preserve">පූර්ණ හානි </t>
    </r>
    <r>
      <rPr>
        <b/>
        <sz val="45"/>
        <rFont val="Kalaham"/>
      </rPr>
      <t xml:space="preserve">KO  </t>
    </r>
    <r>
      <rPr>
        <b/>
        <sz val="45"/>
        <rFont val="Arial"/>
        <family val="2"/>
      </rPr>
      <t>Fully</t>
    </r>
  </si>
  <si>
    <r>
      <t xml:space="preserve">අර්ධ හානි </t>
    </r>
    <r>
      <rPr>
        <b/>
        <sz val="45"/>
        <rFont val="Kalaham"/>
      </rPr>
      <t xml:space="preserve">gFjp </t>
    </r>
    <r>
      <rPr>
        <b/>
        <sz val="45"/>
        <rFont val="Arial"/>
        <family val="2"/>
      </rPr>
      <t>Partially</t>
    </r>
  </si>
  <si>
    <r>
      <t>ඉතා වැදගත් යටිතල පහසුකම් වලට වූ හානි</t>
    </r>
    <r>
      <rPr>
        <b/>
        <sz val="38"/>
        <rFont val="Kalaham"/>
      </rPr>
      <t xml:space="preserve"> mbg;gilf; fl;likg;Gf;fs;</t>
    </r>
    <r>
      <rPr>
        <b/>
        <sz val="38"/>
        <rFont val="40"/>
      </rPr>
      <t xml:space="preserve"> Damages to critical Infastructure </t>
    </r>
  </si>
  <si>
    <r>
      <t xml:space="preserve">ආරක්ෂිත ස්ථාන  සංඛ්‍යාව </t>
    </r>
    <r>
      <rPr>
        <b/>
        <sz val="45"/>
        <rFont val="Kalaham"/>
      </rPr>
      <t xml:space="preserve">vz;zpf;if </t>
    </r>
    <r>
      <rPr>
        <b/>
        <sz val="45"/>
        <rFont val="Arial"/>
        <family val="2"/>
      </rPr>
      <t xml:space="preserve">Nos </t>
    </r>
    <r>
      <rPr>
        <b/>
        <sz val="45"/>
        <rFont val="Kalaham"/>
      </rPr>
      <t xml:space="preserve"> </t>
    </r>
  </si>
  <si>
    <r>
      <t xml:space="preserve">පවුල් සංඛ්‍යාව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 ;</t>
    </r>
    <r>
      <rPr>
        <b/>
        <sz val="45"/>
        <rFont val="Kalaham"/>
      </rPr>
      <t xml:space="preserve"> </t>
    </r>
  </si>
  <si>
    <r>
      <t xml:space="preserve">පුද්ගලයින් </t>
    </r>
    <r>
      <rPr>
        <b/>
        <sz val="45"/>
        <rFont val="Kalaham"/>
      </rPr>
      <t xml:space="preserve">egHfs; </t>
    </r>
    <r>
      <rPr>
        <b/>
        <sz val="45"/>
        <rFont val="Arial"/>
        <family val="2"/>
      </rPr>
      <t xml:space="preserve">Persons  </t>
    </r>
  </si>
  <si>
    <r>
      <t>මුළු එකතුව/</t>
    </r>
    <r>
      <rPr>
        <sz val="48"/>
        <rFont val="Kalaham"/>
      </rPr>
      <t>nkhj;jk;</t>
    </r>
    <r>
      <rPr>
        <sz val="48"/>
        <rFont val="Times New Roman"/>
        <family val="1"/>
      </rPr>
      <t>/</t>
    </r>
    <r>
      <rPr>
        <sz val="48"/>
        <rFont val="Calibri"/>
        <family val="2"/>
        <scheme val="minor"/>
      </rPr>
      <t>Total</t>
    </r>
  </si>
  <si>
    <r>
      <t xml:space="preserve">රාජකාරි භාර නිළධාරි / </t>
    </r>
    <r>
      <rPr>
        <sz val="48"/>
        <rFont val="Kalaham"/>
      </rPr>
      <t>flik mjpfhhp</t>
    </r>
    <r>
      <rPr>
        <sz val="48"/>
        <rFont val="Calibri"/>
        <family val="2"/>
      </rPr>
      <t xml:space="preserve"> / Duty Officer : 011 2670002</t>
    </r>
  </si>
  <si>
    <r>
      <t>ආපදා කළමනාකරණ මධ්‍යස්ථානය /</t>
    </r>
    <r>
      <rPr>
        <sz val="48"/>
        <rFont val="Kalaham"/>
      </rPr>
      <t>mdHj;j Kfhikj;Jt epiyak;</t>
    </r>
    <r>
      <rPr>
        <sz val="48"/>
        <rFont val="Calibri"/>
        <family val="2"/>
      </rPr>
      <t>/ Disaster Management Centre</t>
    </r>
  </si>
  <si>
    <r>
      <t xml:space="preserve">හදිසි ඇමතුම් / </t>
    </r>
    <r>
      <rPr>
        <sz val="48"/>
        <rFont val="Kalaham"/>
      </rPr>
      <t>njhiyNgrp</t>
    </r>
    <r>
      <rPr>
        <sz val="48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</si>
  <si>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48"/>
        <rFont val="Kalaham"/>
      </rPr>
      <t>kpd;dQ;ry;</t>
    </r>
    <r>
      <rPr>
        <sz val="4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</si>
  <si>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8"/>
        <rFont val="Kalaham"/>
      </rPr>
      <t xml:space="preserve">,izak; </t>
    </r>
    <r>
      <rPr>
        <sz val="48"/>
        <rFont val="Calibri"/>
        <family val="2"/>
      </rPr>
      <t>/ Web:             www.dmc.gov.lk</t>
    </r>
  </si>
  <si>
    <t>Anuradapura</t>
  </si>
  <si>
    <r>
      <t xml:space="preserve"> කුඩා හා මධ්‍ය පරිමාණ ව්‍යාපාරින ස්ථාන </t>
    </r>
    <r>
      <rPr>
        <b/>
        <sz val="36"/>
        <rFont val="Kalaham"/>
      </rPr>
      <t xml:space="preserve"> rpW kw;Wk; kj;jpa Kaw;rpfs; </t>
    </r>
    <r>
      <rPr>
        <b/>
        <sz val="36"/>
        <rFont val="Arial"/>
        <family val="2"/>
      </rPr>
      <t>Small, Medium, Enterprises Damages</t>
    </r>
  </si>
  <si>
    <t>madhu</t>
  </si>
  <si>
    <t>Mahavilachchiya</t>
  </si>
  <si>
    <t>Abanpola</t>
  </si>
  <si>
    <t>Kuliyapitiya East</t>
  </si>
  <si>
    <t>Paduvasnuwara East</t>
  </si>
  <si>
    <t>Nikawaratiya</t>
  </si>
  <si>
    <t>Ahatuwawa</t>
  </si>
  <si>
    <t>Giribawa</t>
  </si>
  <si>
    <t>Bingiriya</t>
  </si>
  <si>
    <t>Bamunakotuwa</t>
  </si>
  <si>
    <t>2017 Jan-Nov</t>
  </si>
  <si>
    <t>Nawagatthegama</t>
  </si>
  <si>
    <t>Mundal</t>
  </si>
  <si>
    <t>Mahakubukkadawala</t>
  </si>
  <si>
    <t>Wanathavilluwa</t>
  </si>
  <si>
    <t>Madampe</t>
  </si>
  <si>
    <r>
      <t xml:space="preserve">ෆැක්ස් / </t>
    </r>
    <r>
      <rPr>
        <sz val="48"/>
        <rFont val="Kalaham"/>
      </rPr>
      <t xml:space="preserve">njhiy efy; </t>
    </r>
    <r>
      <rPr>
        <sz val="48"/>
        <rFont val="Calibri"/>
        <family val="2"/>
      </rPr>
      <t>/ Fax:                  0112670079</t>
    </r>
  </si>
  <si>
    <r>
      <t xml:space="preserve">ෆැක්ස්/ </t>
    </r>
    <r>
      <rPr>
        <sz val="36"/>
        <rFont val="Kalaham"/>
      </rPr>
      <t xml:space="preserve">njhiy efy; </t>
    </r>
    <r>
      <rPr>
        <sz val="36"/>
        <rFont val="Calibri"/>
        <family val="2"/>
      </rPr>
      <t>/ Fax:                  0112670079</t>
    </r>
  </si>
  <si>
    <r>
      <t>වයඹ පලාත/</t>
    </r>
    <r>
      <rPr>
        <sz val="36"/>
        <rFont val="Kalaham"/>
      </rPr>
      <t>tlNky; khfhzk;</t>
    </r>
    <r>
      <rPr>
        <sz val="36"/>
        <rFont val="Arial"/>
        <family val="2"/>
      </rPr>
      <t>/ North Western/</t>
    </r>
  </si>
  <si>
    <t>……………………………….</t>
  </si>
  <si>
    <t>2016.09.20</t>
  </si>
  <si>
    <r>
      <t>උතුරුමැද පලාත/</t>
    </r>
    <r>
      <rPr>
        <sz val="36"/>
        <rFont val="Kalaham"/>
      </rPr>
      <t>tlkj;jpa khfhzk;</t>
    </r>
    <r>
      <rPr>
        <sz val="36"/>
        <rFont val="Arial"/>
        <family val="2"/>
      </rPr>
      <t>/ North Central</t>
    </r>
  </si>
  <si>
    <t>Maho</t>
  </si>
  <si>
    <r>
      <rPr>
        <b/>
        <sz val="48"/>
        <rFont val="Calibri"/>
        <family val="2"/>
      </rPr>
      <t xml:space="preserve">මාධ්‍ය ප්‍රකාශක / </t>
    </r>
    <r>
      <rPr>
        <b/>
        <sz val="48"/>
        <rFont val="Kalaham"/>
      </rPr>
      <t xml:space="preserve">nra;jp njhlHghsHfs; </t>
    </r>
    <r>
      <rPr>
        <b/>
        <sz val="48"/>
        <rFont val="Calibri"/>
        <family val="2"/>
      </rPr>
      <t xml:space="preserve">/ Media Spokesmen :    </t>
    </r>
    <r>
      <rPr>
        <sz val="48"/>
        <rFont val="Calibri"/>
        <family val="2"/>
      </rPr>
      <t xml:space="preserve"> 
</t>
    </r>
    <r>
      <rPr>
        <sz val="48"/>
        <rFont val="Calibri"/>
        <family val="2"/>
      </rPr>
      <t xml:space="preserve">
</t>
    </r>
  </si>
  <si>
    <r>
      <t>උතුරු පලාත</t>
    </r>
    <r>
      <rPr>
        <sz val="36"/>
        <rFont val="Times New Roman"/>
        <family val="1"/>
      </rPr>
      <t>/</t>
    </r>
    <r>
      <rPr>
        <sz val="36"/>
        <rFont val="Kalaham"/>
      </rPr>
      <t>tl khfhzk;</t>
    </r>
    <r>
      <rPr>
        <sz val="36"/>
        <rFont val="Arial"/>
        <family val="2"/>
      </rPr>
      <t>/ Northen/</t>
    </r>
  </si>
  <si>
    <t>Kobaigane</t>
  </si>
  <si>
    <t>2018 January</t>
  </si>
  <si>
    <r>
      <t>ඉතා වැදගත් යටිතල පහසුකම් වලට වූ හානි</t>
    </r>
    <r>
      <rPr>
        <b/>
        <sz val="36"/>
        <rFont val="Kalaham"/>
      </rPr>
      <t xml:space="preserve"> mbg;gilf; fl;likg;Gf;fs;</t>
    </r>
    <r>
      <rPr>
        <b/>
        <sz val="36"/>
        <rFont val="40"/>
      </rPr>
      <t xml:space="preserve"> Damages to critical Infastructure </t>
    </r>
  </si>
  <si>
    <t>Narammala</t>
  </si>
  <si>
    <t>2016 Oct</t>
  </si>
  <si>
    <t>Madirigiriya</t>
  </si>
  <si>
    <t>2018.01.26</t>
  </si>
  <si>
    <r>
      <t>මධ්‍යම පලාත/</t>
    </r>
    <r>
      <rPr>
        <sz val="36"/>
        <rFont val="Kalaham"/>
      </rPr>
      <t>kj;jpa khfhzk;</t>
    </r>
    <r>
      <rPr>
        <sz val="36"/>
        <rFont val="Arial"/>
        <family val="2"/>
      </rPr>
      <t>/ Central</t>
    </r>
  </si>
  <si>
    <t>Hanguranketha</t>
  </si>
  <si>
    <t>Nuwaraeliysa</t>
  </si>
  <si>
    <t>2018.01.30</t>
  </si>
  <si>
    <t>Walapane</t>
  </si>
  <si>
    <t>Landslide Risk &amp; Flood Risk</t>
  </si>
  <si>
    <t xml:space="preserve">Landslide Risk </t>
  </si>
  <si>
    <t>Duty Officer</t>
  </si>
  <si>
    <r>
      <t xml:space="preserve">කුරුණෑගල </t>
    </r>
    <r>
      <rPr>
        <sz val="36"/>
        <rFont val="Kalaham"/>
      </rPr>
      <t xml:space="preserve">FUdhfy; </t>
    </r>
    <r>
      <rPr>
        <sz val="36"/>
        <rFont val="Arial"/>
        <family val="2"/>
      </rPr>
      <t>Kurunegala</t>
    </r>
  </si>
  <si>
    <r>
      <t xml:space="preserve">අනුරාධපුර   </t>
    </r>
    <r>
      <rPr>
        <sz val="36"/>
        <rFont val="Kalaham"/>
      </rPr>
      <t xml:space="preserve">m.Guk; </t>
    </r>
    <r>
      <rPr>
        <sz val="36"/>
        <rFont val="Arial"/>
        <family val="2"/>
      </rPr>
      <t>Anuradhapura</t>
    </r>
  </si>
  <si>
    <r>
      <t xml:space="preserve">පොලොන්නරුව </t>
    </r>
    <r>
      <rPr>
        <sz val="36"/>
        <rFont val="Kalaham"/>
      </rPr>
      <t>nghyd;dWit</t>
    </r>
    <r>
      <rPr>
        <sz val="36"/>
        <rFont val="Arial"/>
        <family val="2"/>
      </rPr>
      <t xml:space="preserve"> Polonnaruwa</t>
    </r>
  </si>
  <si>
    <r>
      <t xml:space="preserve">නුවරඑලිය  </t>
    </r>
    <r>
      <rPr>
        <sz val="36"/>
        <rFont val="Kalaham"/>
      </rPr>
      <t>Etnuypah</t>
    </r>
    <r>
      <rPr>
        <sz val="36"/>
        <rFont val="Arial"/>
        <family val="2"/>
      </rPr>
      <t xml:space="preserve"> Nuwara Eliya</t>
    </r>
  </si>
  <si>
    <r>
      <t xml:space="preserve">මන්නාරම   </t>
    </r>
    <r>
      <rPr>
        <sz val="36"/>
        <rFont val="Kalaham"/>
      </rPr>
      <t xml:space="preserve">kd;dhH    </t>
    </r>
    <r>
      <rPr>
        <sz val="36"/>
        <rFont val="Arial"/>
        <family val="2"/>
      </rPr>
      <t>Mannar</t>
    </r>
  </si>
  <si>
    <r>
      <t xml:space="preserve">පුත්තලම     </t>
    </r>
    <r>
      <rPr>
        <sz val="36"/>
        <rFont val="Kalaham"/>
      </rPr>
      <t>Gj;jsk  ;</t>
    </r>
    <r>
      <rPr>
        <sz val="36"/>
        <rFont val="Arial"/>
        <family val="2"/>
      </rPr>
      <t xml:space="preserve"> Puttalam</t>
    </r>
  </si>
  <si>
    <t xml:space="preserve">Elephant attack </t>
  </si>
  <si>
    <t>2018.02.01</t>
  </si>
  <si>
    <t>Thushitha Waidyarathna</t>
  </si>
  <si>
    <t>Assistant Director EOC / Duty Officer</t>
  </si>
  <si>
    <r>
      <t xml:space="preserve">තත්ත්ව වාර්තාව  - ශ්‍රී ලංකාව / </t>
    </r>
    <r>
      <rPr>
        <b/>
        <sz val="48"/>
        <rFont val="Kalaham"/>
      </rPr>
      <t>epiyik mwpf;if - ,yq;if</t>
    </r>
    <r>
      <rPr>
        <b/>
        <sz val="48"/>
        <rFont val="Arial"/>
        <family val="2"/>
      </rPr>
      <t>/  Situation Report- SriLanka                                            දිනය /</t>
    </r>
    <r>
      <rPr>
        <b/>
        <sz val="48"/>
        <rFont val="Kalaham"/>
      </rPr>
      <t>jpfjp</t>
    </r>
    <r>
      <rPr>
        <b/>
        <sz val="48"/>
        <rFont val="Arial"/>
        <family val="2"/>
      </rPr>
      <t xml:space="preserve"> / Date : 01st February 2018 at 1800 hrs                                                           </t>
    </r>
  </si>
  <si>
    <t>Gampaha,Galle,Badulla &amp; Monaragala Districts situations are Normaliz and Removed Old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</si>
</sst>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0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Kalaham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30"/>
      <name val="Arial"/>
      <family val="2"/>
    </font>
    <font>
      <b/>
      <sz val="3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name val="Calibri"/>
      <family val="2"/>
      <scheme val="minor"/>
    </font>
    <font>
      <b/>
      <sz val="30"/>
      <name val="Iskoola Pota"/>
      <family val="2"/>
    </font>
    <font>
      <sz val="3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6"/>
      <color theme="1"/>
      <name val="Cambria"/>
      <family val="1"/>
      <scheme val="major"/>
    </font>
    <font>
      <sz val="40"/>
      <name val="Calibri"/>
      <family val="2"/>
      <scheme val="minor"/>
    </font>
    <font>
      <b/>
      <sz val="40"/>
      <name val="Arial"/>
      <family val="2"/>
    </font>
    <font>
      <sz val="40"/>
      <name val="Kalaham"/>
    </font>
    <font>
      <sz val="40"/>
      <name val="Calibri"/>
      <family val="2"/>
    </font>
    <font>
      <b/>
      <sz val="40"/>
      <name val="Calibri"/>
      <family val="2"/>
    </font>
    <font>
      <b/>
      <sz val="40"/>
      <name val="Kalaham"/>
    </font>
    <font>
      <b/>
      <sz val="36"/>
      <name val="Arial"/>
      <family val="2"/>
    </font>
    <font>
      <sz val="36"/>
      <name val="Calibri"/>
      <family val="2"/>
      <scheme val="minor"/>
    </font>
    <font>
      <b/>
      <sz val="36"/>
      <name val="Calibri"/>
      <family val="2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45"/>
      <name val="Arial"/>
      <family val="2"/>
    </font>
    <font>
      <b/>
      <sz val="45"/>
      <name val="Kalaham"/>
    </font>
    <font>
      <b/>
      <u/>
      <sz val="50"/>
      <name val="Times New Roman"/>
      <family val="1"/>
    </font>
    <font>
      <b/>
      <sz val="50"/>
      <name val="Arial"/>
      <family val="2"/>
    </font>
    <font>
      <b/>
      <sz val="50"/>
      <name val="Kalaham"/>
    </font>
    <font>
      <b/>
      <sz val="35"/>
      <name val="Arial"/>
      <family val="2"/>
    </font>
    <font>
      <b/>
      <sz val="35"/>
      <name val="Kalaham"/>
    </font>
    <font>
      <b/>
      <sz val="35"/>
      <name val="Iskoola Pota"/>
      <family val="2"/>
    </font>
    <font>
      <sz val="45"/>
      <name val="Arial"/>
      <family val="2"/>
    </font>
    <font>
      <sz val="45"/>
      <name val="Kalaham"/>
    </font>
    <font>
      <sz val="45"/>
      <name val="Calibri"/>
      <family val="2"/>
      <scheme val="minor"/>
    </font>
    <font>
      <sz val="45"/>
      <name val="Calibri"/>
      <family val="2"/>
    </font>
    <font>
      <b/>
      <sz val="45"/>
      <name val="Calibri"/>
      <family val="2"/>
    </font>
    <font>
      <b/>
      <sz val="45"/>
      <name val="Calibri"/>
      <family val="2"/>
      <scheme val="minor"/>
    </font>
    <font>
      <sz val="45"/>
      <color theme="1"/>
      <name val="Calibri"/>
      <family val="2"/>
      <scheme val="minor"/>
    </font>
    <font>
      <sz val="36"/>
      <name val="Arial"/>
      <family val="2"/>
    </font>
    <font>
      <sz val="45"/>
      <color theme="1"/>
      <name val="Cambria"/>
      <family val="1"/>
      <scheme val="major"/>
    </font>
    <font>
      <sz val="48"/>
      <color theme="1"/>
      <name val="Calibri"/>
      <family val="2"/>
    </font>
    <font>
      <sz val="11"/>
      <name val="Calibri"/>
      <family val="2"/>
      <scheme val="minor"/>
    </font>
    <font>
      <b/>
      <sz val="28"/>
      <name val="Arial"/>
      <family val="2"/>
    </font>
    <font>
      <b/>
      <sz val="28"/>
      <name val="Kalaham"/>
    </font>
    <font>
      <sz val="28"/>
      <color theme="1"/>
      <name val="Calibri"/>
      <family val="2"/>
      <scheme val="minor"/>
    </font>
    <font>
      <b/>
      <sz val="28"/>
      <name val="Calibri"/>
      <family val="2"/>
    </font>
    <font>
      <b/>
      <sz val="28"/>
      <name val="Iskoola Pota"/>
      <family val="2"/>
    </font>
    <font>
      <sz val="28"/>
      <name val="Arial"/>
      <family val="2"/>
    </font>
    <font>
      <sz val="28"/>
      <name val="Kalaham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i/>
      <sz val="28"/>
      <name val="Arial"/>
      <family val="2"/>
    </font>
    <font>
      <sz val="28"/>
      <name val="Calibri"/>
      <family val="2"/>
    </font>
    <font>
      <sz val="28"/>
      <color theme="1"/>
      <name val="Cambria"/>
      <family val="1"/>
      <scheme val="maj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48"/>
      <name val="Arial"/>
      <family val="2"/>
    </font>
    <font>
      <b/>
      <sz val="48"/>
      <name val="Kalaham"/>
    </font>
    <font>
      <b/>
      <sz val="36"/>
      <name val="Kalaham"/>
    </font>
    <font>
      <b/>
      <sz val="36"/>
      <name val="Iskoola Pota"/>
      <family val="2"/>
    </font>
    <font>
      <sz val="36"/>
      <name val="Kalaham"/>
    </font>
    <font>
      <sz val="36"/>
      <name val="Calibri"/>
      <family val="2"/>
    </font>
    <font>
      <b/>
      <sz val="36"/>
      <name val="Calibri"/>
      <family val="2"/>
      <scheme val="minor"/>
    </font>
    <font>
      <b/>
      <sz val="45"/>
      <name val="Iskoola Pota"/>
      <family val="2"/>
    </font>
    <font>
      <b/>
      <sz val="38"/>
      <name val="Kalaham"/>
    </font>
    <font>
      <b/>
      <sz val="38"/>
      <name val="40"/>
    </font>
    <font>
      <sz val="48"/>
      <name val="Calibri"/>
      <family val="2"/>
      <scheme val="minor"/>
    </font>
    <font>
      <sz val="48"/>
      <name val="Kalaham"/>
    </font>
    <font>
      <sz val="48"/>
      <name val="Times New Roman"/>
      <family val="1"/>
    </font>
    <font>
      <b/>
      <sz val="48"/>
      <name val="Calibri"/>
      <family val="2"/>
      <scheme val="minor"/>
    </font>
    <font>
      <sz val="48"/>
      <name val="Arial"/>
      <family val="2"/>
    </font>
    <font>
      <sz val="48"/>
      <name val="Calibri"/>
      <family val="2"/>
    </font>
    <font>
      <b/>
      <sz val="48"/>
      <name val="Calibri"/>
      <family val="2"/>
    </font>
    <font>
      <sz val="36"/>
      <name val="Cambria"/>
      <family val="1"/>
      <scheme val="major"/>
    </font>
    <font>
      <sz val="36"/>
      <name val="Times New Roman"/>
      <family val="1"/>
    </font>
    <font>
      <sz val="54"/>
      <name val="Arial"/>
      <family val="2"/>
    </font>
    <font>
      <b/>
      <sz val="54"/>
      <name val="Calibri"/>
      <family val="2"/>
      <scheme val="minor"/>
    </font>
    <font>
      <sz val="40"/>
      <name val="Arial"/>
      <family val="2"/>
    </font>
    <font>
      <b/>
      <sz val="40"/>
      <color theme="1"/>
      <name val="Arial"/>
      <family val="2"/>
    </font>
    <font>
      <b/>
      <sz val="36"/>
      <name val="40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22" fillId="0" borderId="0"/>
    <xf numFmtId="0" fontId="23" fillId="0" borderId="0"/>
    <xf numFmtId="0" fontId="24" fillId="0" borderId="0"/>
    <xf numFmtId="165" fontId="35" fillId="0" borderId="0" applyFont="0" applyFill="0" applyBorder="0" applyAlignment="0" applyProtection="0"/>
    <xf numFmtId="0" fontId="43" fillId="0" borderId="0"/>
    <xf numFmtId="0" fontId="77" fillId="0" borderId="0"/>
  </cellStyleXfs>
  <cellXfs count="409">
    <xf numFmtId="0" fontId="0" fillId="0" borderId="0" xfId="0"/>
    <xf numFmtId="0" fontId="19" fillId="0" borderId="0" xfId="0" applyFont="1"/>
    <xf numFmtId="0" fontId="19" fillId="0" borderId="0" xfId="0" applyFont="1" applyFill="1"/>
    <xf numFmtId="0" fontId="19" fillId="2" borderId="0" xfId="0" applyFont="1" applyFill="1"/>
    <xf numFmtId="0" fontId="13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1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21" fillId="0" borderId="0" xfId="1" applyFont="1" applyFill="1" applyBorder="1" applyAlignment="1">
      <alignment horizontal="left" vertical="center" wrapText="1"/>
    </xf>
    <xf numFmtId="0" fontId="20" fillId="0" borderId="0" xfId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Border="1"/>
    <xf numFmtId="0" fontId="21" fillId="0" borderId="0" xfId="16" applyFont="1" applyAlignment="1">
      <alignment horizontal="left"/>
    </xf>
    <xf numFmtId="0" fontId="21" fillId="0" borderId="0" xfId="14" applyFont="1" applyAlignment="1">
      <alignment horizontal="left"/>
    </xf>
    <xf numFmtId="0" fontId="21" fillId="0" borderId="0" xfId="12" applyFont="1" applyAlignment="1">
      <alignment horizontal="left"/>
    </xf>
    <xf numFmtId="0" fontId="21" fillId="0" borderId="0" xfId="1" applyFont="1" applyAlignment="1">
      <alignment horizontal="left"/>
    </xf>
    <xf numFmtId="0" fontId="14" fillId="0" borderId="0" xfId="0" applyFont="1" applyBorder="1" applyAlignment="1">
      <alignment vertical="center" wrapText="1"/>
    </xf>
    <xf numFmtId="0" fontId="25" fillId="0" borderId="0" xfId="0" applyFont="1" applyAlignment="1">
      <alignment horizontal="left"/>
    </xf>
    <xf numFmtId="0" fontId="26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/>
    </xf>
    <xf numFmtId="0" fontId="33" fillId="0" borderId="0" xfId="0" applyFont="1" applyFill="1"/>
    <xf numFmtId="0" fontId="34" fillId="0" borderId="0" xfId="0" applyFont="1" applyBorder="1" applyAlignment="1">
      <alignment vertical="center"/>
    </xf>
    <xf numFmtId="0" fontId="36" fillId="0" borderId="0" xfId="0" applyFont="1" applyFill="1"/>
    <xf numFmtId="0" fontId="36" fillId="0" borderId="0" xfId="0" applyFont="1"/>
    <xf numFmtId="0" fontId="41" fillId="0" borderId="5" xfId="1" applyFont="1" applyFill="1" applyBorder="1" applyAlignment="1">
      <alignment horizontal="center" vertical="center"/>
    </xf>
    <xf numFmtId="0" fontId="41" fillId="0" borderId="5" xfId="1" applyFont="1" applyFill="1" applyBorder="1" applyAlignment="1">
      <alignment vertical="center" wrapText="1"/>
    </xf>
    <xf numFmtId="0" fontId="41" fillId="0" borderId="4" xfId="1" applyFont="1" applyFill="1" applyBorder="1" applyAlignment="1">
      <alignment horizontal="center" vertical="center"/>
    </xf>
    <xf numFmtId="164" fontId="41" fillId="0" borderId="1" xfId="20" applyNumberFormat="1" applyFont="1" applyFill="1" applyBorder="1" applyAlignment="1">
      <alignment vertical="center"/>
    </xf>
    <xf numFmtId="0" fontId="41" fillId="0" borderId="1" xfId="1" applyNumberFormat="1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top" wrapText="1"/>
    </xf>
    <xf numFmtId="0" fontId="41" fillId="0" borderId="1" xfId="1" applyNumberFormat="1" applyFont="1" applyFill="1" applyBorder="1" applyAlignment="1">
      <alignment horizontal="left" vertical="top" wrapText="1"/>
    </xf>
    <xf numFmtId="0" fontId="41" fillId="0" borderId="1" xfId="1" applyNumberFormat="1" applyFont="1" applyFill="1" applyBorder="1" applyAlignment="1">
      <alignment horizontal="left" vertical="center" wrapText="1"/>
    </xf>
    <xf numFmtId="0" fontId="41" fillId="0" borderId="1" xfId="1" applyNumberFormat="1" applyFont="1" applyFill="1" applyBorder="1" applyAlignment="1">
      <alignment horizontal="center" vertical="center"/>
    </xf>
    <xf numFmtId="0" fontId="41" fillId="2" borderId="5" xfId="1" applyFont="1" applyFill="1" applyBorder="1" applyAlignment="1">
      <alignment vertical="center" wrapText="1"/>
    </xf>
    <xf numFmtId="0" fontId="39" fillId="2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" fontId="20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center"/>
    </xf>
    <xf numFmtId="0" fontId="27" fillId="4" borderId="3" xfId="1" applyNumberFormat="1" applyFont="1" applyFill="1" applyBorder="1" applyAlignment="1">
      <alignment vertical="top" wrapText="1"/>
    </xf>
    <xf numFmtId="0" fontId="27" fillId="4" borderId="4" xfId="1" applyNumberFormat="1" applyFont="1" applyFill="1" applyBorder="1" applyAlignment="1">
      <alignment vertical="top" wrapText="1"/>
    </xf>
    <xf numFmtId="0" fontId="49" fillId="6" borderId="1" xfId="1" applyFont="1" applyFill="1" applyBorder="1" applyAlignment="1">
      <alignment horizontal="center" vertical="center" wrapText="1"/>
    </xf>
    <xf numFmtId="0" fontId="52" fillId="0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52" fillId="0" borderId="1" xfId="1" applyNumberFormat="1" applyFont="1" applyFill="1" applyBorder="1" applyAlignment="1">
      <alignment horizontal="right" vertical="center"/>
    </xf>
    <xf numFmtId="0" fontId="52" fillId="0" borderId="1" xfId="0" applyFont="1" applyFill="1" applyBorder="1" applyAlignment="1">
      <alignment vertical="top" wrapText="1"/>
    </xf>
    <xf numFmtId="0" fontId="54" fillId="0" borderId="0" xfId="0" applyFont="1" applyFill="1"/>
    <xf numFmtId="0" fontId="52" fillId="7" borderId="1" xfId="1" applyNumberFormat="1" applyFont="1" applyFill="1" applyBorder="1" applyAlignment="1">
      <alignment horizontal="right" vertical="center"/>
    </xf>
    <xf numFmtId="0" fontId="44" fillId="0" borderId="0" xfId="0" applyFont="1" applyBorder="1" applyAlignment="1">
      <alignment vertical="top" wrapText="1"/>
    </xf>
    <xf numFmtId="0" fontId="56" fillId="0" borderId="0" xfId="0" applyFont="1" applyBorder="1" applyAlignment="1">
      <alignment vertical="top" wrapText="1"/>
    </xf>
    <xf numFmtId="0" fontId="54" fillId="0" borderId="0" xfId="0" applyFont="1" applyBorder="1" applyAlignment="1">
      <alignment horizontal="left" indent="1"/>
    </xf>
    <xf numFmtId="0" fontId="54" fillId="0" borderId="0" xfId="0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1" applyFont="1" applyFill="1" applyBorder="1" applyAlignment="1">
      <alignment vertical="center" wrapText="1"/>
    </xf>
    <xf numFmtId="0" fontId="54" fillId="0" borderId="0" xfId="0" applyFont="1" applyBorder="1"/>
    <xf numFmtId="0" fontId="58" fillId="0" borderId="0" xfId="0" applyFont="1" applyAlignment="1">
      <alignment horizontal="left" vertical="center" indent="5"/>
    </xf>
    <xf numFmtId="0" fontId="54" fillId="0" borderId="0" xfId="0" applyFont="1" applyBorder="1" applyAlignment="1">
      <alignment horizontal="left"/>
    </xf>
    <xf numFmtId="0" fontId="52" fillId="0" borderId="0" xfId="5" applyFont="1" applyAlignment="1">
      <alignment horizontal="left"/>
    </xf>
    <xf numFmtId="0" fontId="54" fillId="0" borderId="0" xfId="0" applyFont="1"/>
    <xf numFmtId="0" fontId="59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62" fillId="0" borderId="1" xfId="0" applyFont="1" applyFill="1" applyBorder="1"/>
    <xf numFmtId="166" fontId="40" fillId="2" borderId="1" xfId="20" applyNumberFormat="1" applyFont="1" applyFill="1" applyBorder="1" applyAlignment="1">
      <alignment horizontal="center" vertical="center"/>
    </xf>
    <xf numFmtId="0" fontId="65" fillId="0" borderId="0" xfId="0" applyFont="1"/>
    <xf numFmtId="0" fontId="63" fillId="6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vertical="center"/>
    </xf>
    <xf numFmtId="0" fontId="68" fillId="0" borderId="4" xfId="1" applyFont="1" applyFill="1" applyBorder="1" applyAlignment="1">
      <alignment horizontal="left" vertical="center"/>
    </xf>
    <xf numFmtId="0" fontId="68" fillId="0" borderId="1" xfId="1" applyNumberFormat="1" applyFont="1" applyFill="1" applyBorder="1" applyAlignment="1">
      <alignment horizontal="center" vertical="center"/>
    </xf>
    <xf numFmtId="0" fontId="68" fillId="2" borderId="1" xfId="1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vertical="top" wrapText="1"/>
    </xf>
    <xf numFmtId="0" fontId="68" fillId="0" borderId="7" xfId="0" applyFont="1" applyFill="1" applyBorder="1" applyAlignment="1">
      <alignment vertical="top" wrapText="1"/>
    </xf>
    <xf numFmtId="0" fontId="71" fillId="0" borderId="1" xfId="0" applyFont="1" applyFill="1" applyBorder="1" applyAlignment="1">
      <alignment horizontal="center"/>
    </xf>
    <xf numFmtId="0" fontId="68" fillId="7" borderId="1" xfId="1" applyNumberFormat="1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vertical="top" wrapText="1"/>
    </xf>
    <xf numFmtId="0" fontId="68" fillId="2" borderId="4" xfId="1" applyFont="1" applyFill="1" applyBorder="1" applyAlignment="1">
      <alignment horizontal="left" vertical="center"/>
    </xf>
    <xf numFmtId="0" fontId="68" fillId="0" borderId="6" xfId="0" applyFont="1" applyFill="1" applyBorder="1" applyAlignment="1">
      <alignment horizontal="center" vertical="top" wrapText="1"/>
    </xf>
    <xf numFmtId="0" fontId="68" fillId="2" borderId="1" xfId="1" applyFont="1" applyFill="1" applyBorder="1" applyAlignment="1">
      <alignment horizontal="center" vertical="center"/>
    </xf>
    <xf numFmtId="0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/>
    </xf>
    <xf numFmtId="0" fontId="68" fillId="0" borderId="1" xfId="1" applyFont="1" applyFill="1" applyBorder="1" applyAlignment="1">
      <alignment horizontal="left" vertical="center"/>
    </xf>
    <xf numFmtId="0" fontId="71" fillId="0" borderId="1" xfId="0" applyFont="1" applyFill="1" applyBorder="1"/>
    <xf numFmtId="0" fontId="68" fillId="2" borderId="14" xfId="1" applyFont="1" applyFill="1" applyBorder="1" applyAlignment="1">
      <alignment horizontal="center" vertical="center"/>
    </xf>
    <xf numFmtId="0" fontId="71" fillId="0" borderId="0" xfId="0" applyFont="1" applyFill="1"/>
    <xf numFmtId="0" fontId="68" fillId="2" borderId="1" xfId="0" applyFont="1" applyFill="1" applyBorder="1" applyAlignment="1">
      <alignment vertical="top" wrapText="1"/>
    </xf>
    <xf numFmtId="0" fontId="68" fillId="2" borderId="1" xfId="1" applyFont="1" applyFill="1" applyBorder="1" applyAlignment="1">
      <alignment horizontal="left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0" borderId="0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71" fillId="0" borderId="1" xfId="0" applyFont="1" applyFill="1" applyBorder="1" applyAlignment="1">
      <alignment wrapText="1"/>
    </xf>
    <xf numFmtId="0" fontId="68" fillId="0" borderId="1" xfId="1" applyFont="1" applyFill="1" applyBorder="1" applyAlignment="1">
      <alignment horizontal="left" vertical="center" wrapText="1"/>
    </xf>
    <xf numFmtId="1" fontId="68" fillId="0" borderId="1" xfId="20" applyNumberFormat="1" applyFont="1" applyFill="1" applyBorder="1" applyAlignment="1">
      <alignment horizontal="center"/>
    </xf>
    <xf numFmtId="1" fontId="68" fillId="0" borderId="5" xfId="20" applyNumberFormat="1" applyFont="1" applyFill="1" applyBorder="1" applyAlignment="1">
      <alignment horizontal="center"/>
    </xf>
    <xf numFmtId="1" fontId="68" fillId="7" borderId="1" xfId="1" applyNumberFormat="1" applyFont="1" applyFill="1" applyBorder="1" applyAlignment="1">
      <alignment horizontal="center" vertical="center"/>
    </xf>
    <xf numFmtId="1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 wrapText="1"/>
    </xf>
    <xf numFmtId="0" fontId="68" fillId="2" borderId="1" xfId="1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1" fontId="63" fillId="5" borderId="1" xfId="1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vertical="center" wrapText="1"/>
    </xf>
    <xf numFmtId="0" fontId="66" fillId="0" borderId="0" xfId="0" applyFont="1" applyBorder="1" applyAlignment="1">
      <alignment vertical="center"/>
    </xf>
    <xf numFmtId="0" fontId="63" fillId="0" borderId="0" xfId="0" applyFont="1" applyBorder="1" applyAlignment="1">
      <alignment vertical="top" wrapText="1"/>
    </xf>
    <xf numFmtId="0" fontId="67" fillId="0" borderId="0" xfId="0" applyFont="1" applyBorder="1" applyAlignment="1">
      <alignment vertical="center"/>
    </xf>
    <xf numFmtId="0" fontId="66" fillId="0" borderId="0" xfId="0" applyFont="1" applyBorder="1" applyAlignment="1">
      <alignment vertical="top" wrapText="1"/>
    </xf>
    <xf numFmtId="0" fontId="68" fillId="0" borderId="0" xfId="1" applyFont="1" applyFill="1" applyBorder="1" applyAlignment="1">
      <alignment vertical="center" wrapText="1"/>
    </xf>
    <xf numFmtId="0" fontId="63" fillId="0" borderId="0" xfId="1" applyFont="1" applyFill="1" applyBorder="1" applyAlignment="1">
      <alignment horizontal="left" vertical="center"/>
    </xf>
    <xf numFmtId="0" fontId="66" fillId="0" borderId="0" xfId="0" applyFont="1" applyBorder="1" applyAlignment="1">
      <alignment vertical="center" wrapText="1"/>
    </xf>
    <xf numFmtId="0" fontId="71" fillId="0" borderId="0" xfId="0" applyFont="1" applyBorder="1" applyAlignment="1">
      <alignment horizontal="left" indent="1"/>
    </xf>
    <xf numFmtId="0" fontId="71" fillId="0" borderId="0" xfId="0" applyFont="1" applyBorder="1" applyAlignment="1">
      <alignment horizontal="left" vertical="center"/>
    </xf>
    <xf numFmtId="0" fontId="70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top" wrapText="1"/>
    </xf>
    <xf numFmtId="0" fontId="67" fillId="0" borderId="0" xfId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vertical="center"/>
    </xf>
    <xf numFmtId="0" fontId="71" fillId="0" borderId="0" xfId="0" applyFont="1" applyBorder="1"/>
    <xf numFmtId="0" fontId="65" fillId="0" borderId="0" xfId="0" applyFont="1" applyAlignment="1">
      <alignment horizontal="left" vertical="center" indent="5"/>
    </xf>
    <xf numFmtId="0" fontId="71" fillId="0" borderId="0" xfId="0" applyFont="1" applyBorder="1" applyAlignment="1">
      <alignment horizontal="left"/>
    </xf>
    <xf numFmtId="0" fontId="68" fillId="0" borderId="0" xfId="5" applyFont="1" applyAlignment="1">
      <alignment horizontal="left"/>
    </xf>
    <xf numFmtId="0" fontId="71" fillId="0" borderId="0" xfId="0" applyFont="1"/>
    <xf numFmtId="0" fontId="76" fillId="0" borderId="0" xfId="0" applyFont="1"/>
    <xf numFmtId="0" fontId="76" fillId="7" borderId="0" xfId="0" applyFont="1" applyFill="1" applyAlignment="1">
      <alignment horizontal="center"/>
    </xf>
    <xf numFmtId="0" fontId="75" fillId="0" borderId="16" xfId="1" applyFont="1" applyFill="1" applyBorder="1" applyAlignment="1">
      <alignment horizontal="left" vertical="center"/>
    </xf>
    <xf numFmtId="0" fontId="75" fillId="0" borderId="17" xfId="1" applyFont="1" applyFill="1" applyBorder="1" applyAlignment="1">
      <alignment horizontal="left" vertical="center"/>
    </xf>
    <xf numFmtId="0" fontId="75" fillId="0" borderId="18" xfId="1" applyFont="1" applyFill="1" applyBorder="1" applyAlignment="1">
      <alignment horizontal="left" vertical="center"/>
    </xf>
    <xf numFmtId="0" fontId="76" fillId="0" borderId="7" xfId="0" applyFont="1" applyBorder="1"/>
    <xf numFmtId="0" fontId="75" fillId="0" borderId="17" xfId="1" applyFont="1" applyFill="1" applyBorder="1" applyAlignment="1">
      <alignment horizontal="left" vertical="center" wrapText="1"/>
    </xf>
    <xf numFmtId="0" fontId="76" fillId="7" borderId="5" xfId="0" applyFont="1" applyFill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59" fillId="0" borderId="1" xfId="0" applyFont="1" applyFill="1" applyBorder="1" applyAlignment="1">
      <alignment vertical="center" wrapText="1"/>
    </xf>
    <xf numFmtId="0" fontId="59" fillId="2" borderId="1" xfId="0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/>
    </xf>
    <xf numFmtId="1" fontId="34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top" wrapText="1"/>
    </xf>
    <xf numFmtId="0" fontId="59" fillId="0" borderId="0" xfId="1" applyFont="1" applyFill="1" applyBorder="1" applyAlignment="1">
      <alignment horizontal="left" vertical="center" wrapText="1"/>
    </xf>
    <xf numFmtId="0" fontId="34" fillId="0" borderId="0" xfId="0" applyFont="1" applyBorder="1" applyAlignment="1">
      <alignment vertical="top" wrapText="1"/>
    </xf>
    <xf numFmtId="0" fontId="32" fillId="0" borderId="0" xfId="1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 wrapText="1"/>
    </xf>
    <xf numFmtId="1" fontId="34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indent="1"/>
    </xf>
    <xf numFmtId="0" fontId="84" fillId="0" borderId="0" xfId="0" applyFont="1" applyBorder="1" applyAlignment="1">
      <alignment horizontal="left" vertical="center"/>
    </xf>
    <xf numFmtId="0" fontId="81" fillId="0" borderId="0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33" fillId="0" borderId="0" xfId="0" applyFont="1" applyBorder="1"/>
    <xf numFmtId="0" fontId="33" fillId="0" borderId="0" xfId="0" applyFont="1" applyAlignment="1">
      <alignment horizontal="left" vertical="center" indent="5"/>
    </xf>
    <xf numFmtId="0" fontId="83" fillId="0" borderId="0" xfId="0" applyFont="1" applyAlignment="1">
      <alignment vertical="center"/>
    </xf>
    <xf numFmtId="0" fontId="59" fillId="0" borderId="0" xfId="5" applyFont="1" applyAlignment="1">
      <alignment horizontal="left"/>
    </xf>
    <xf numFmtId="0" fontId="33" fillId="0" borderId="0" xfId="0" applyFont="1"/>
    <xf numFmtId="0" fontId="59" fillId="0" borderId="1" xfId="1" applyFont="1" applyFill="1" applyBorder="1" applyAlignment="1">
      <alignment vertical="center"/>
    </xf>
    <xf numFmtId="1" fontId="81" fillId="0" borderId="0" xfId="0" applyNumberFormat="1" applyFont="1" applyBorder="1" applyAlignment="1">
      <alignment horizontal="left" vertical="center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59" fillId="0" borderId="1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 wrapText="1"/>
    </xf>
    <xf numFmtId="0" fontId="87" fillId="0" borderId="10" xfId="1" applyFont="1" applyFill="1" applyBorder="1" applyAlignment="1">
      <alignment horizontal="center" vertical="center" wrapText="1"/>
    </xf>
    <xf numFmtId="0" fontId="19" fillId="10" borderId="0" xfId="0" applyFont="1" applyFill="1"/>
    <xf numFmtId="0" fontId="92" fillId="2" borderId="1" xfId="1" applyFont="1" applyFill="1" applyBorder="1" applyAlignment="1">
      <alignment horizontal="left" vertical="center" wrapText="1"/>
    </xf>
    <xf numFmtId="0" fontId="88" fillId="0" borderId="0" xfId="0" applyFont="1" applyFill="1"/>
    <xf numFmtId="0" fontId="91" fillId="0" borderId="0" xfId="0" applyFont="1" applyBorder="1" applyAlignment="1">
      <alignment horizontal="left" vertical="center"/>
    </xf>
    <xf numFmtId="0" fontId="88" fillId="0" borderId="0" xfId="0" applyFont="1" applyFill="1" applyBorder="1" applyAlignment="1">
      <alignment horizontal="left" vertical="center"/>
    </xf>
    <xf numFmtId="0" fontId="92" fillId="0" borderId="0" xfId="1" applyFont="1" applyFill="1" applyBorder="1" applyAlignment="1">
      <alignment vertical="center" wrapText="1"/>
    </xf>
    <xf numFmtId="0" fontId="88" fillId="0" borderId="0" xfId="0" applyFont="1" applyBorder="1"/>
    <xf numFmtId="0" fontId="88" fillId="0" borderId="0" xfId="0" applyFont="1" applyFill="1" applyBorder="1"/>
    <xf numFmtId="0" fontId="88" fillId="0" borderId="0" xfId="0" applyFont="1" applyAlignment="1">
      <alignment horizontal="left" vertical="center" indent="5"/>
    </xf>
    <xf numFmtId="0" fontId="88" fillId="0" borderId="0" xfId="0" applyFont="1" applyBorder="1" applyAlignment="1">
      <alignment horizontal="left"/>
    </xf>
    <xf numFmtId="0" fontId="92" fillId="0" borderId="0" xfId="5" applyFont="1" applyAlignment="1">
      <alignment horizontal="left"/>
    </xf>
    <xf numFmtId="0" fontId="88" fillId="0" borderId="0" xfId="0" applyFont="1" applyFill="1" applyBorder="1" applyAlignment="1">
      <alignment horizontal="center" vertical="center" wrapText="1"/>
    </xf>
    <xf numFmtId="166" fontId="91" fillId="0" borderId="0" xfId="20" applyNumberFormat="1" applyFont="1" applyFill="1" applyBorder="1" applyAlignment="1">
      <alignment horizontal="right"/>
    </xf>
    <xf numFmtId="166" fontId="91" fillId="0" borderId="0" xfId="20" applyNumberFormat="1" applyFont="1" applyFill="1" applyBorder="1" applyAlignment="1">
      <alignment vertical="center"/>
    </xf>
    <xf numFmtId="0" fontId="59" fillId="0" borderId="6" xfId="0" applyFont="1" applyFill="1" applyBorder="1" applyAlignment="1">
      <alignment vertical="top" wrapText="1"/>
    </xf>
    <xf numFmtId="0" fontId="33" fillId="0" borderId="0" xfId="0" applyFont="1" applyAlignment="1">
      <alignment horizontal="left"/>
    </xf>
    <xf numFmtId="0" fontId="83" fillId="0" borderId="0" xfId="0" applyFont="1" applyBorder="1" applyAlignment="1">
      <alignment horizontal="left" vertical="top" wrapText="1"/>
    </xf>
    <xf numFmtId="0" fontId="33" fillId="0" borderId="0" xfId="0" applyFont="1" applyBorder="1" applyAlignment="1">
      <alignment horizontal="left" vertical="center"/>
    </xf>
    <xf numFmtId="0" fontId="59" fillId="0" borderId="1" xfId="1" applyNumberFormat="1" applyFont="1" applyFill="1" applyBorder="1" applyAlignment="1">
      <alignment horizontal="right" vertical="center"/>
    </xf>
    <xf numFmtId="0" fontId="59" fillId="7" borderId="1" xfId="1" applyNumberFormat="1" applyFont="1" applyFill="1" applyBorder="1" applyAlignment="1">
      <alignment horizontal="right" vertical="center"/>
    </xf>
    <xf numFmtId="0" fontId="59" fillId="2" borderId="1" xfId="1" applyNumberFormat="1" applyFont="1" applyFill="1" applyBorder="1" applyAlignment="1">
      <alignment horizontal="right" vertical="center"/>
    </xf>
    <xf numFmtId="0" fontId="59" fillId="3" borderId="1" xfId="1" applyNumberFormat="1" applyFont="1" applyFill="1" applyBorder="1" applyAlignment="1">
      <alignment horizontal="right" vertical="center"/>
    </xf>
    <xf numFmtId="1" fontId="59" fillId="3" borderId="1" xfId="1" applyNumberFormat="1" applyFont="1" applyFill="1" applyBorder="1" applyAlignment="1">
      <alignment horizontal="right" vertical="center"/>
    </xf>
    <xf numFmtId="1" fontId="59" fillId="7" borderId="1" xfId="1" applyNumberFormat="1" applyFont="1" applyFill="1" applyBorder="1" applyAlignment="1">
      <alignment horizontal="right" vertical="center"/>
    </xf>
    <xf numFmtId="1" fontId="59" fillId="0" borderId="5" xfId="1" applyNumberFormat="1" applyFont="1" applyFill="1" applyBorder="1" applyAlignment="1">
      <alignment horizontal="right" vertical="center"/>
    </xf>
    <xf numFmtId="1" fontId="59" fillId="3" borderId="5" xfId="1" applyNumberFormat="1" applyFont="1" applyFill="1" applyBorder="1" applyAlignment="1">
      <alignment horizontal="right" vertical="center"/>
    </xf>
    <xf numFmtId="1" fontId="59" fillId="0" borderId="1" xfId="1" applyNumberFormat="1" applyFont="1" applyFill="1" applyBorder="1" applyAlignment="1">
      <alignment horizontal="right" vertical="center"/>
    </xf>
    <xf numFmtId="0" fontId="95" fillId="0" borderId="0" xfId="0" applyFont="1" applyAlignment="1">
      <alignment horizontal="left"/>
    </xf>
    <xf numFmtId="0" fontId="32" fillId="0" borderId="5" xfId="1" applyFont="1" applyFill="1" applyBorder="1" applyAlignment="1">
      <alignment horizontal="center" vertical="center" wrapText="1"/>
    </xf>
    <xf numFmtId="0" fontId="59" fillId="0" borderId="7" xfId="0" applyFont="1" applyFill="1" applyBorder="1" applyAlignment="1">
      <alignment horizontal="left" vertical="center" wrapText="1"/>
    </xf>
    <xf numFmtId="0" fontId="59" fillId="0" borderId="6" xfId="0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88" fillId="0" borderId="0" xfId="0" applyFont="1" applyBorder="1" applyAlignment="1">
      <alignment horizontal="left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6" borderId="1" xfId="1" applyFont="1" applyFill="1" applyBorder="1" applyAlignment="1">
      <alignment horizontal="center" vertical="center" wrapText="1"/>
    </xf>
    <xf numFmtId="1" fontId="97" fillId="0" borderId="4" xfId="1" applyNumberFormat="1" applyFont="1" applyFill="1" applyBorder="1" applyAlignment="1">
      <alignment horizontal="right" vertical="center"/>
    </xf>
    <xf numFmtId="1" fontId="97" fillId="0" borderId="1" xfId="1" applyNumberFormat="1" applyFont="1" applyFill="1" applyBorder="1" applyAlignment="1">
      <alignment horizontal="right" vertical="center"/>
    </xf>
    <xf numFmtId="1" fontId="97" fillId="2" borderId="1" xfId="1" applyNumberFormat="1" applyFont="1" applyFill="1" applyBorder="1" applyAlignment="1">
      <alignment horizontal="right" vertical="center"/>
    </xf>
    <xf numFmtId="0" fontId="97" fillId="0" borderId="1" xfId="1" applyNumberFormat="1" applyFont="1" applyFill="1" applyBorder="1" applyAlignment="1">
      <alignment horizontal="right" vertical="center"/>
    </xf>
    <xf numFmtId="166" fontId="98" fillId="8" borderId="1" xfId="20" applyNumberFormat="1" applyFont="1" applyFill="1" applyBorder="1" applyAlignment="1">
      <alignment horizontal="right"/>
    </xf>
    <xf numFmtId="0" fontId="26" fillId="0" borderId="0" xfId="0" applyFont="1" applyFill="1"/>
    <xf numFmtId="0" fontId="59" fillId="2" borderId="1" xfId="1" applyFont="1" applyFill="1" applyBorder="1" applyAlignment="1">
      <alignment horizontal="right" vertical="center" wrapText="1"/>
    </xf>
    <xf numFmtId="0" fontId="59" fillId="0" borderId="1" xfId="1" applyFont="1" applyFill="1" applyBorder="1" applyAlignment="1">
      <alignment horizontal="center" vertical="center"/>
    </xf>
    <xf numFmtId="1" fontId="100" fillId="5" borderId="1" xfId="1" applyNumberFormat="1" applyFont="1" applyFill="1" applyBorder="1" applyAlignment="1">
      <alignment horizontal="right" vertical="center"/>
    </xf>
    <xf numFmtId="0" fontId="59" fillId="0" borderId="7" xfId="1" applyFont="1" applyFill="1" applyBorder="1" applyAlignment="1">
      <alignment horizontal="left" vertical="center"/>
    </xf>
    <xf numFmtId="0" fontId="32" fillId="9" borderId="1" xfId="1" applyFont="1" applyFill="1" applyBorder="1" applyAlignment="1">
      <alignment horizontal="center" vertical="center" wrapText="1"/>
    </xf>
    <xf numFmtId="0" fontId="59" fillId="2" borderId="0" xfId="0" applyFont="1" applyFill="1" applyBorder="1" applyAlignment="1">
      <alignment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/>
    </xf>
    <xf numFmtId="0" fontId="92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32" fillId="9" borderId="5" xfId="1" applyFont="1" applyFill="1" applyBorder="1" applyAlignment="1">
      <alignment horizontal="center" vertical="center" wrapText="1"/>
    </xf>
    <xf numFmtId="0" fontId="101" fillId="9" borderId="10" xfId="1" applyFont="1" applyFill="1" applyBorder="1" applyAlignment="1">
      <alignment horizontal="center" vertical="center" wrapText="1"/>
    </xf>
    <xf numFmtId="0" fontId="59" fillId="0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2" borderId="3" xfId="1" applyFont="1" applyFill="1" applyBorder="1" applyAlignment="1">
      <alignment horizontal="left" vertical="center"/>
    </xf>
    <xf numFmtId="1" fontId="59" fillId="2" borderId="1" xfId="1" applyNumberFormat="1" applyFont="1" applyFill="1" applyBorder="1" applyAlignment="1">
      <alignment horizontal="right" vertical="center"/>
    </xf>
    <xf numFmtId="0" fontId="59" fillId="2" borderId="6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0" borderId="6" xfId="1" applyFont="1" applyFill="1" applyBorder="1" applyAlignment="1">
      <alignment horizontal="left" vertical="center"/>
    </xf>
    <xf numFmtId="0" fontId="68" fillId="0" borderId="0" xfId="5" applyFont="1" applyAlignment="1">
      <alignment horizontal="left"/>
    </xf>
    <xf numFmtId="0" fontId="74" fillId="0" borderId="0" xfId="0" applyFont="1" applyAlignment="1">
      <alignment horizontal="left"/>
    </xf>
    <xf numFmtId="0" fontId="68" fillId="3" borderId="1" xfId="1" applyFont="1" applyFill="1" applyBorder="1" applyAlignment="1">
      <alignment horizontal="left" vertical="center"/>
    </xf>
    <xf numFmtId="0" fontId="63" fillId="5" borderId="2" xfId="1" applyFont="1" applyFill="1" applyBorder="1" applyAlignment="1">
      <alignment horizontal="left" vertical="center" wrapText="1"/>
    </xf>
    <xf numFmtId="0" fontId="63" fillId="5" borderId="3" xfId="1" applyFont="1" applyFill="1" applyBorder="1" applyAlignment="1">
      <alignment horizontal="left" vertical="center" wrapText="1"/>
    </xf>
    <xf numFmtId="0" fontId="63" fillId="5" borderId="4" xfId="1" applyFont="1" applyFill="1" applyBorder="1" applyAlignment="1">
      <alignment horizontal="left" vertical="center" wrapText="1"/>
    </xf>
    <xf numFmtId="0" fontId="72" fillId="0" borderId="8" xfId="1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left" vertical="center"/>
    </xf>
    <xf numFmtId="0" fontId="72" fillId="0" borderId="0" xfId="1" applyFont="1" applyFill="1" applyBorder="1" applyAlignment="1">
      <alignment horizontal="right" vertical="center" wrapText="1"/>
    </xf>
    <xf numFmtId="0" fontId="73" fillId="0" borderId="0" xfId="0" applyFont="1" applyBorder="1" applyAlignment="1">
      <alignment horizontal="left" vertical="top" wrapText="1"/>
    </xf>
    <xf numFmtId="0" fontId="68" fillId="7" borderId="1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center" vertical="center" wrapText="1"/>
    </xf>
    <xf numFmtId="0" fontId="68" fillId="0" borderId="1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 wrapText="1"/>
    </xf>
    <xf numFmtId="0" fontId="68" fillId="0" borderId="7" xfId="1" applyFont="1" applyFill="1" applyBorder="1" applyAlignment="1">
      <alignment horizontal="left" vertical="center" wrapText="1"/>
    </xf>
    <xf numFmtId="0" fontId="68" fillId="0" borderId="6" xfId="1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horizontal="left" vertical="center" wrapText="1"/>
    </xf>
    <xf numFmtId="0" fontId="68" fillId="0" borderId="7" xfId="0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0" fontId="68" fillId="7" borderId="3" xfId="1" applyFont="1" applyFill="1" applyBorder="1" applyAlignment="1">
      <alignment horizontal="left" vertical="center"/>
    </xf>
    <xf numFmtId="0" fontId="68" fillId="7" borderId="4" xfId="1" applyFont="1" applyFill="1" applyBorder="1" applyAlignment="1">
      <alignment horizontal="left" vertical="center"/>
    </xf>
    <xf numFmtId="0" fontId="68" fillId="3" borderId="3" xfId="1" applyFont="1" applyFill="1" applyBorder="1" applyAlignment="1">
      <alignment horizontal="left" vertical="center"/>
    </xf>
    <xf numFmtId="0" fontId="68" fillId="3" borderId="4" xfId="1" applyFont="1" applyFill="1" applyBorder="1" applyAlignment="1">
      <alignment horizontal="left" vertical="center"/>
    </xf>
    <xf numFmtId="0" fontId="68" fillId="2" borderId="1" xfId="1" applyFont="1" applyFill="1" applyBorder="1" applyAlignment="1">
      <alignment horizontal="center" vertical="center" wrapText="1"/>
    </xf>
    <xf numFmtId="0" fontId="68" fillId="2" borderId="1" xfId="1" applyFont="1" applyFill="1" applyBorder="1" applyAlignment="1">
      <alignment horizontal="left" vertical="center"/>
    </xf>
    <xf numFmtId="0" fontId="68" fillId="0" borderId="13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center" vertical="center" wrapText="1"/>
    </xf>
    <xf numFmtId="0" fontId="68" fillId="0" borderId="15" xfId="1" applyFont="1" applyFill="1" applyBorder="1" applyAlignment="1">
      <alignment horizontal="center" vertical="center" wrapText="1"/>
    </xf>
    <xf numFmtId="0" fontId="68" fillId="0" borderId="5" xfId="1" applyFont="1" applyFill="1" applyBorder="1" applyAlignment="1">
      <alignment horizontal="center" vertical="center"/>
    </xf>
    <xf numFmtId="0" fontId="68" fillId="0" borderId="7" xfId="1" applyFont="1" applyFill="1" applyBorder="1" applyAlignment="1">
      <alignment horizontal="center" vertical="center"/>
    </xf>
    <xf numFmtId="0" fontId="68" fillId="0" borderId="6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/>
    </xf>
    <xf numFmtId="0" fontId="68" fillId="0" borderId="7" xfId="1" applyFont="1" applyFill="1" applyBorder="1" applyAlignment="1">
      <alignment horizontal="left" vertical="center"/>
    </xf>
    <xf numFmtId="0" fontId="68" fillId="0" borderId="6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7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68" fillId="0" borderId="10" xfId="1" applyFont="1" applyFill="1" applyBorder="1" applyAlignment="1">
      <alignment horizontal="center" vertical="center"/>
    </xf>
    <xf numFmtId="0" fontId="68" fillId="0" borderId="12" xfId="1" applyFont="1" applyFill="1" applyBorder="1" applyAlignment="1">
      <alignment horizontal="center" vertical="center"/>
    </xf>
    <xf numFmtId="0" fontId="68" fillId="0" borderId="11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 wrapText="1"/>
    </xf>
    <xf numFmtId="0" fontId="68" fillId="2" borderId="7" xfId="1" applyFont="1" applyFill="1" applyBorder="1" applyAlignment="1">
      <alignment horizontal="left" vertical="center" wrapText="1"/>
    </xf>
    <xf numFmtId="0" fontId="68" fillId="0" borderId="5" xfId="1" applyNumberFormat="1" applyFont="1" applyFill="1" applyBorder="1" applyAlignment="1">
      <alignment horizontal="left" vertical="center" wrapText="1"/>
    </xf>
    <xf numFmtId="0" fontId="68" fillId="0" borderId="7" xfId="1" applyNumberFormat="1" applyFont="1" applyFill="1" applyBorder="1" applyAlignment="1">
      <alignment horizontal="left" vertical="center" wrapText="1"/>
    </xf>
    <xf numFmtId="0" fontId="68" fillId="0" borderId="6" xfId="1" applyNumberFormat="1" applyFont="1" applyFill="1" applyBorder="1" applyAlignment="1">
      <alignment horizontal="left" vertical="center" wrapText="1"/>
    </xf>
    <xf numFmtId="0" fontId="68" fillId="2" borderId="13" xfId="1" applyFont="1" applyFill="1" applyBorder="1" applyAlignment="1">
      <alignment horizontal="center" vertical="center"/>
    </xf>
    <xf numFmtId="0" fontId="68" fillId="2" borderId="14" xfId="1" applyFont="1" applyFill="1" applyBorder="1" applyAlignment="1">
      <alignment horizontal="center" vertical="center"/>
    </xf>
    <xf numFmtId="0" fontId="68" fillId="2" borderId="15" xfId="1" applyFont="1" applyFill="1" applyBorder="1" applyAlignment="1">
      <alignment horizontal="center" vertical="center"/>
    </xf>
    <xf numFmtId="0" fontId="68" fillId="2" borderId="6" xfId="1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vertical="center" wrapText="1"/>
    </xf>
    <xf numFmtId="0" fontId="68" fillId="0" borderId="7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vertical="center" wrapText="1"/>
    </xf>
    <xf numFmtId="0" fontId="68" fillId="7" borderId="2" xfId="1" applyFont="1" applyFill="1" applyBorder="1" applyAlignment="1">
      <alignment horizontal="left" vertical="center"/>
    </xf>
    <xf numFmtId="0" fontId="68" fillId="3" borderId="2" xfId="1" applyFont="1" applyFill="1" applyBorder="1" applyAlignment="1">
      <alignment horizontal="left" vertical="center"/>
    </xf>
    <xf numFmtId="0" fontId="68" fillId="2" borderId="5" xfId="0" applyFont="1" applyFill="1" applyBorder="1" applyAlignment="1">
      <alignment horizontal="left" vertical="center" wrapText="1"/>
    </xf>
    <xf numFmtId="0" fontId="68" fillId="2" borderId="7" xfId="0" applyFont="1" applyFill="1" applyBorder="1" applyAlignment="1">
      <alignment horizontal="left" vertical="center" wrapText="1"/>
    </xf>
    <xf numFmtId="0" fontId="68" fillId="2" borderId="6" xfId="0" applyFont="1" applyFill="1" applyBorder="1" applyAlignment="1">
      <alignment horizontal="left" vertical="center" wrapText="1"/>
    </xf>
    <xf numFmtId="0" fontId="68" fillId="2" borderId="8" xfId="1" applyFont="1" applyFill="1" applyBorder="1" applyAlignment="1">
      <alignment horizontal="center" vertical="center" wrapText="1"/>
    </xf>
    <xf numFmtId="0" fontId="68" fillId="2" borderId="0" xfId="1" applyFont="1" applyFill="1" applyBorder="1" applyAlignment="1">
      <alignment horizontal="center" vertical="center" wrapText="1"/>
    </xf>
    <xf numFmtId="0" fontId="68" fillId="2" borderId="9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left" vertical="center" wrapText="1"/>
    </xf>
    <xf numFmtId="0" fontId="63" fillId="6" borderId="5" xfId="1" applyFont="1" applyFill="1" applyBorder="1" applyAlignment="1">
      <alignment horizontal="center" vertical="center" wrapText="1"/>
    </xf>
    <xf numFmtId="0" fontId="63" fillId="6" borderId="6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left" vertical="center" wrapText="1"/>
    </xf>
    <xf numFmtId="0" fontId="63" fillId="6" borderId="2" xfId="1" applyFont="1" applyFill="1" applyBorder="1" applyAlignment="1">
      <alignment horizontal="center" vertical="center" wrapText="1"/>
    </xf>
    <xf numFmtId="0" fontId="63" fillId="6" borderId="4" xfId="1" applyFont="1" applyFill="1" applyBorder="1" applyAlignment="1">
      <alignment horizontal="center" vertical="center" wrapText="1"/>
    </xf>
    <xf numFmtId="0" fontId="63" fillId="6" borderId="5" xfId="1" applyFont="1" applyFill="1" applyBorder="1" applyAlignment="1">
      <alignment vertical="center" wrapText="1"/>
    </xf>
    <xf numFmtId="0" fontId="63" fillId="6" borderId="6" xfId="1" applyFont="1" applyFill="1" applyBorder="1" applyAlignment="1">
      <alignment vertical="center" wrapText="1"/>
    </xf>
    <xf numFmtId="0" fontId="63" fillId="4" borderId="2" xfId="1" applyNumberFormat="1" applyFont="1" applyFill="1" applyBorder="1" applyAlignment="1">
      <alignment vertical="center" wrapText="1"/>
    </xf>
    <xf numFmtId="0" fontId="63" fillId="4" borderId="3" xfId="1" applyNumberFormat="1" applyFont="1" applyFill="1" applyBorder="1" applyAlignment="1">
      <alignment vertical="center" wrapText="1"/>
    </xf>
    <xf numFmtId="0" fontId="63" fillId="4" borderId="4" xfId="1" applyNumberFormat="1" applyFont="1" applyFill="1" applyBorder="1" applyAlignment="1">
      <alignment vertical="center" wrapText="1"/>
    </xf>
    <xf numFmtId="0" fontId="63" fillId="0" borderId="1" xfId="1" applyFont="1" applyBorder="1" applyAlignment="1">
      <alignment horizontal="left" vertical="center"/>
    </xf>
    <xf numFmtId="0" fontId="41" fillId="0" borderId="5" xfId="1" applyFont="1" applyFill="1" applyBorder="1" applyAlignment="1">
      <alignment horizontal="left" vertical="center"/>
    </xf>
    <xf numFmtId="0" fontId="41" fillId="0" borderId="6" xfId="1" applyFont="1" applyFill="1" applyBorder="1" applyAlignment="1">
      <alignment horizontal="left" vertical="center"/>
    </xf>
    <xf numFmtId="0" fontId="41" fillId="0" borderId="7" xfId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left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40" fillId="0" borderId="5" xfId="1" applyFont="1" applyFill="1" applyBorder="1" applyAlignment="1">
      <alignment horizontal="center" vertical="center" wrapText="1"/>
    </xf>
    <xf numFmtId="0" fontId="40" fillId="0" borderId="6" xfId="1" applyFont="1" applyFill="1" applyBorder="1" applyAlignment="1">
      <alignment horizontal="center" vertical="center" wrapText="1"/>
    </xf>
    <xf numFmtId="0" fontId="58" fillId="0" borderId="0" xfId="0" applyFont="1" applyAlignment="1">
      <alignment horizontal="left"/>
    </xf>
    <xf numFmtId="0" fontId="52" fillId="7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49" fillId="6" borderId="5" xfId="1" applyFont="1" applyFill="1" applyBorder="1" applyAlignment="1">
      <alignment horizontal="center" vertical="center" wrapText="1"/>
    </xf>
    <xf numFmtId="0" fontId="49" fillId="6" borderId="6" xfId="1" applyFont="1" applyFill="1" applyBorder="1" applyAlignment="1">
      <alignment horizontal="center" vertical="center" wrapText="1"/>
    </xf>
    <xf numFmtId="0" fontId="49" fillId="6" borderId="2" xfId="1" applyFont="1" applyFill="1" applyBorder="1" applyAlignment="1">
      <alignment horizontal="center" vertical="center" wrapText="1"/>
    </xf>
    <xf numFmtId="0" fontId="49" fillId="6" borderId="4" xfId="1" applyFont="1" applyFill="1" applyBorder="1" applyAlignment="1">
      <alignment horizontal="center" vertical="center" wrapText="1"/>
    </xf>
    <xf numFmtId="0" fontId="49" fillId="6" borderId="3" xfId="1" applyFont="1" applyFill="1" applyBorder="1" applyAlignment="1">
      <alignment horizontal="center" vertical="center" wrapText="1"/>
    </xf>
    <xf numFmtId="0" fontId="49" fillId="6" borderId="1" xfId="1" applyFont="1" applyFill="1" applyBorder="1" applyAlignment="1">
      <alignment horizontal="center" vertical="center" wrapText="1"/>
    </xf>
    <xf numFmtId="0" fontId="60" fillId="0" borderId="0" xfId="0" applyFont="1" applyAlignment="1">
      <alignment horizontal="left"/>
    </xf>
    <xf numFmtId="0" fontId="47" fillId="4" borderId="1" xfId="1" applyNumberFormat="1" applyFont="1" applyFill="1" applyBorder="1" applyAlignment="1">
      <alignment horizontal="left" vertical="top" wrapText="1"/>
    </xf>
    <xf numFmtId="0" fontId="54" fillId="0" borderId="8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5" applyFont="1" applyAlignment="1">
      <alignment horizontal="left"/>
    </xf>
    <xf numFmtId="0" fontId="27" fillId="0" borderId="1" xfId="1" applyFont="1" applyBorder="1" applyAlignment="1">
      <alignment horizontal="left" vertical="center"/>
    </xf>
    <xf numFmtId="0" fontId="46" fillId="8" borderId="1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wrapText="1"/>
    </xf>
    <xf numFmtId="0" fontId="59" fillId="0" borderId="5" xfId="1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 wrapText="1"/>
    </xf>
    <xf numFmtId="0" fontId="59" fillId="0" borderId="5" xfId="1" applyFont="1" applyFill="1" applyBorder="1" applyAlignment="1">
      <alignment horizontal="center" vertical="center"/>
    </xf>
    <xf numFmtId="0" fontId="59" fillId="0" borderId="6" xfId="1" applyFont="1" applyFill="1" applyBorder="1" applyAlignment="1">
      <alignment horizontal="center" vertical="center"/>
    </xf>
    <xf numFmtId="0" fontId="59" fillId="0" borderId="7" xfId="1" applyFont="1" applyFill="1" applyBorder="1" applyAlignment="1">
      <alignment horizontal="left" vertical="center" wrapText="1"/>
    </xf>
    <xf numFmtId="0" fontId="59" fillId="3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 wrapText="1"/>
    </xf>
    <xf numFmtId="0" fontId="59" fillId="7" borderId="1" xfId="1" applyFont="1" applyFill="1" applyBorder="1" applyAlignment="1">
      <alignment horizontal="left" vertical="center"/>
    </xf>
    <xf numFmtId="0" fontId="59" fillId="7" borderId="6" xfId="1" applyFont="1" applyFill="1" applyBorder="1" applyAlignment="1">
      <alignment horizontal="left" vertical="center"/>
    </xf>
    <xf numFmtId="0" fontId="59" fillId="2" borderId="5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59" fillId="0" borderId="5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left" vertical="center"/>
    </xf>
    <xf numFmtId="0" fontId="32" fillId="9" borderId="2" xfId="1" applyFont="1" applyFill="1" applyBorder="1" applyAlignment="1">
      <alignment horizontal="center" vertical="center" wrapText="1"/>
    </xf>
    <xf numFmtId="0" fontId="32" fillId="9" borderId="3" xfId="1" applyFont="1" applyFill="1" applyBorder="1" applyAlignment="1">
      <alignment horizontal="center" vertical="center" wrapText="1"/>
    </xf>
    <xf numFmtId="0" fontId="32" fillId="9" borderId="4" xfId="1" applyFont="1" applyFill="1" applyBorder="1" applyAlignment="1">
      <alignment horizontal="center" vertical="center" wrapText="1"/>
    </xf>
    <xf numFmtId="0" fontId="32" fillId="9" borderId="5" xfId="1" applyFont="1" applyFill="1" applyBorder="1" applyAlignment="1">
      <alignment horizontal="center" vertical="center" wrapText="1"/>
    </xf>
    <xf numFmtId="0" fontId="32" fillId="9" borderId="6" xfId="1" applyFont="1" applyFill="1" applyBorder="1" applyAlignment="1">
      <alignment horizontal="center"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3" borderId="2" xfId="1" applyFont="1" applyFill="1" applyBorder="1" applyAlignment="1">
      <alignment horizontal="left" vertical="center"/>
    </xf>
    <xf numFmtId="0" fontId="59" fillId="3" borderId="3" xfId="1" applyFont="1" applyFill="1" applyBorder="1" applyAlignment="1">
      <alignment horizontal="left" vertical="center"/>
    </xf>
    <xf numFmtId="0" fontId="59" fillId="3" borderId="4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horizontal="left" vertical="center"/>
    </xf>
    <xf numFmtId="0" fontId="59" fillId="2" borderId="5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/>
    </xf>
    <xf numFmtId="0" fontId="59" fillId="0" borderId="0" xfId="1" applyFont="1" applyAlignment="1">
      <alignment horizontal="left"/>
    </xf>
    <xf numFmtId="0" fontId="32" fillId="2" borderId="0" xfId="1" applyFont="1" applyFill="1" applyBorder="1" applyAlignment="1">
      <alignment horizontal="left" vertical="center" wrapText="1"/>
    </xf>
    <xf numFmtId="0" fontId="59" fillId="2" borderId="6" xfId="1" applyFont="1" applyFill="1" applyBorder="1" applyAlignment="1">
      <alignment horizontal="center" vertical="center"/>
    </xf>
    <xf numFmtId="0" fontId="59" fillId="2" borderId="6" xfId="1" applyFont="1" applyFill="1" applyBorder="1" applyAlignment="1">
      <alignment horizontal="left" vertical="center" wrapText="1"/>
    </xf>
    <xf numFmtId="0" fontId="33" fillId="0" borderId="0" xfId="0" applyFont="1" applyAlignment="1">
      <alignment horizontal="left"/>
    </xf>
    <xf numFmtId="0" fontId="27" fillId="5" borderId="2" xfId="1" applyFont="1" applyFill="1" applyBorder="1" applyAlignment="1">
      <alignment horizontal="left" vertical="center" wrapText="1"/>
    </xf>
    <xf numFmtId="0" fontId="27" fillId="5" borderId="3" xfId="1" applyFont="1" applyFill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83" fillId="0" borderId="0" xfId="0" applyFont="1" applyBorder="1" applyAlignment="1">
      <alignment horizontal="left" vertical="top" wrapText="1"/>
    </xf>
    <xf numFmtId="0" fontId="99" fillId="0" borderId="0" xfId="1" applyFont="1" applyAlignment="1">
      <alignment horizontal="left"/>
    </xf>
    <xf numFmtId="0" fontId="59" fillId="2" borderId="1" xfId="1" applyFont="1" applyFill="1" applyBorder="1" applyAlignment="1">
      <alignment horizontal="left" vertical="center"/>
    </xf>
    <xf numFmtId="0" fontId="32" fillId="4" borderId="3" xfId="1" applyNumberFormat="1" applyFont="1" applyFill="1" applyBorder="1" applyAlignment="1">
      <alignment horizontal="center" vertical="center" wrapText="1"/>
    </xf>
    <xf numFmtId="0" fontId="32" fillId="4" borderId="4" xfId="1" applyNumberFormat="1" applyFont="1" applyFill="1" applyBorder="1" applyAlignment="1">
      <alignment horizontal="center" vertical="center" wrapText="1"/>
    </xf>
    <xf numFmtId="0" fontId="78" fillId="4" borderId="2" xfId="1" applyNumberFormat="1" applyFont="1" applyFill="1" applyBorder="1" applyAlignment="1">
      <alignment horizontal="left" vertical="center" wrapText="1"/>
    </xf>
    <xf numFmtId="0" fontId="78" fillId="4" borderId="3" xfId="1" applyNumberFormat="1" applyFont="1" applyFill="1" applyBorder="1" applyAlignment="1">
      <alignment horizontal="left" vertical="center" wrapText="1"/>
    </xf>
    <xf numFmtId="0" fontId="32" fillId="0" borderId="1" xfId="1" applyFont="1" applyBorder="1" applyAlignment="1">
      <alignment horizontal="left" vertical="center"/>
    </xf>
    <xf numFmtId="0" fontId="32" fillId="9" borderId="1" xfId="1" applyFont="1" applyFill="1" applyBorder="1" applyAlignment="1">
      <alignment horizontal="center" vertical="center" wrapText="1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44" fillId="6" borderId="1" xfId="1" applyFont="1" applyFill="1" applyBorder="1" applyAlignment="1">
      <alignment horizontal="center" vertical="center" wrapText="1"/>
    </xf>
    <xf numFmtId="0" fontId="44" fillId="0" borderId="2" xfId="1" applyFont="1" applyFill="1" applyBorder="1" applyAlignment="1">
      <alignment horizontal="center" vertical="center" wrapText="1"/>
    </xf>
    <xf numFmtId="0" fontId="44" fillId="0" borderId="4" xfId="1" applyFont="1" applyFill="1" applyBorder="1" applyAlignment="1">
      <alignment horizontal="center" vertical="center" wrapText="1"/>
    </xf>
    <xf numFmtId="0" fontId="44" fillId="0" borderId="5" xfId="1" applyFont="1" applyFill="1" applyBorder="1" applyAlignment="1">
      <alignment horizontal="center" vertical="center" wrapText="1"/>
    </xf>
    <xf numFmtId="0" fontId="44" fillId="0" borderId="6" xfId="1" applyFont="1" applyFill="1" applyBorder="1" applyAlignment="1">
      <alignment horizontal="center" vertical="center" wrapText="1"/>
    </xf>
    <xf numFmtId="0" fontId="44" fillId="6" borderId="2" xfId="1" applyFont="1" applyFill="1" applyBorder="1" applyAlignment="1">
      <alignment horizontal="center" vertical="center" wrapText="1"/>
    </xf>
    <xf numFmtId="0" fontId="44" fillId="6" borderId="3" xfId="1" applyFont="1" applyFill="1" applyBorder="1" applyAlignment="1">
      <alignment horizontal="center" vertical="center" wrapText="1"/>
    </xf>
    <xf numFmtId="0" fontId="44" fillId="6" borderId="4" xfId="1" applyFont="1" applyFill="1" applyBorder="1" applyAlignment="1">
      <alignment horizontal="center" vertical="center" wrapText="1"/>
    </xf>
    <xf numFmtId="0" fontId="92" fillId="2" borderId="7" xfId="1" applyFont="1" applyFill="1" applyBorder="1" applyAlignment="1">
      <alignment horizontal="center" vertical="center" wrapText="1"/>
    </xf>
    <xf numFmtId="0" fontId="92" fillId="2" borderId="5" xfId="1" applyFont="1" applyFill="1" applyBorder="1" applyAlignment="1">
      <alignment horizontal="left" vertical="center" wrapText="1"/>
    </xf>
    <xf numFmtId="0" fontId="92" fillId="2" borderId="7" xfId="1" applyFont="1" applyFill="1" applyBorder="1" applyAlignment="1">
      <alignment horizontal="left" vertical="center" wrapText="1"/>
    </xf>
    <xf numFmtId="1" fontId="92" fillId="0" borderId="5" xfId="1" applyNumberFormat="1" applyFont="1" applyFill="1" applyBorder="1" applyAlignment="1">
      <alignment horizontal="left" vertical="center" wrapText="1"/>
    </xf>
    <xf numFmtId="1" fontId="92" fillId="0" borderId="7" xfId="1" applyNumberFormat="1" applyFont="1" applyFill="1" applyBorder="1" applyAlignment="1">
      <alignment horizontal="left" vertical="center" wrapText="1"/>
    </xf>
    <xf numFmtId="0" fontId="88" fillId="8" borderId="2" xfId="0" applyFont="1" applyFill="1" applyBorder="1" applyAlignment="1">
      <alignment horizontal="center" vertical="center" wrapText="1"/>
    </xf>
    <xf numFmtId="0" fontId="88" fillId="8" borderId="3" xfId="0" applyFont="1" applyFill="1" applyBorder="1" applyAlignment="1">
      <alignment horizontal="center" vertical="center" wrapText="1"/>
    </xf>
    <xf numFmtId="0" fontId="88" fillId="8" borderId="4" xfId="0" applyFont="1" applyFill="1" applyBorder="1" applyAlignment="1">
      <alignment horizontal="center" vertical="center" wrapText="1"/>
    </xf>
    <xf numFmtId="0" fontId="88" fillId="0" borderId="0" xfId="0" applyFont="1" applyBorder="1" applyAlignment="1">
      <alignment horizontal="left" vertical="center"/>
    </xf>
    <xf numFmtId="0" fontId="93" fillId="0" borderId="0" xfId="0" applyFont="1" applyBorder="1" applyAlignment="1">
      <alignment horizontal="left" vertical="top" wrapText="1"/>
    </xf>
    <xf numFmtId="0" fontId="93" fillId="0" borderId="0" xfId="0" applyFont="1" applyBorder="1" applyAlignment="1">
      <alignment horizontal="left" vertical="top"/>
    </xf>
    <xf numFmtId="0" fontId="88" fillId="0" borderId="0" xfId="0" applyFont="1" applyFill="1" applyBorder="1" applyAlignment="1">
      <alignment horizontal="left"/>
    </xf>
    <xf numFmtId="0" fontId="76" fillId="0" borderId="19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0" fontId="76" fillId="0" borderId="21" xfId="0" applyFont="1" applyBorder="1" applyAlignment="1">
      <alignment horizontal="center" vertical="center"/>
    </xf>
    <xf numFmtId="0" fontId="75" fillId="0" borderId="17" xfId="1" applyFont="1" applyFill="1" applyBorder="1" applyAlignment="1">
      <alignment horizontal="left" vertical="center"/>
    </xf>
    <xf numFmtId="0" fontId="59" fillId="2" borderId="5" xfId="1" applyFont="1" applyFill="1" applyBorder="1" applyAlignment="1">
      <alignment horizontal="left" vertical="center"/>
    </xf>
    <xf numFmtId="0" fontId="59" fillId="2" borderId="7" xfId="1" applyFont="1" applyFill="1" applyBorder="1" applyAlignment="1">
      <alignment horizontal="left" vertical="center"/>
    </xf>
    <xf numFmtId="0" fontId="59" fillId="2" borderId="6" xfId="1" applyFont="1" applyFill="1" applyBorder="1" applyAlignment="1">
      <alignment horizontal="left" vertical="center"/>
    </xf>
  </cellXfs>
  <cellStyles count="23">
    <cellStyle name="Comma" xfId="20" builtinId="3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1"/>
    <cellStyle name="Normal 2 2" xfId="2"/>
    <cellStyle name="Normal 20" xfId="21"/>
    <cellStyle name="Normal 21" xfId="2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226789</xdr:colOff>
      <xdr:row>0</xdr:row>
      <xdr:rowOff>453570</xdr:rowOff>
    </xdr:from>
    <xdr:to>
      <xdr:col>16</xdr:col>
      <xdr:colOff>670835</xdr:colOff>
      <xdr:row>2</xdr:row>
      <xdr:rowOff>22678</xdr:rowOff>
    </xdr:to>
    <xdr:pic>
      <xdr:nvPicPr>
        <xdr:cNvPr id="6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10896" y="453570"/>
          <a:ext cx="10966903" cy="13380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669192</xdr:colOff>
      <xdr:row>1</xdr:row>
      <xdr:rowOff>23813</xdr:rowOff>
    </xdr:from>
    <xdr:to>
      <xdr:col>16</xdr:col>
      <xdr:colOff>2610984</xdr:colOff>
      <xdr:row>2</xdr:row>
      <xdr:rowOff>29849</xdr:rowOff>
    </xdr:to>
    <xdr:pic>
      <xdr:nvPicPr>
        <xdr:cNvPr id="7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76156" y="477384"/>
          <a:ext cx="1941792" cy="132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2" name="AutoShape 2"/>
        <xdr:cNvSpPr>
          <a:spLocks noChangeAspect="1" noChangeArrowheads="1"/>
        </xdr:cNvSpPr>
      </xdr:nvSpPr>
      <xdr:spPr bwMode="auto">
        <a:xfrm>
          <a:off x="4867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3" name="AutoShape 2"/>
        <xdr:cNvSpPr>
          <a:spLocks noChangeAspect="1" noChangeArrowheads="1"/>
        </xdr:cNvSpPr>
      </xdr:nvSpPr>
      <xdr:spPr bwMode="auto">
        <a:xfrm>
          <a:off x="4819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5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0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1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4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5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38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39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0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41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56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57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86" name="AutoShape 2"/>
        <xdr:cNvSpPr>
          <a:spLocks noChangeAspect="1" noChangeArrowheads="1"/>
        </xdr:cNvSpPr>
      </xdr:nvSpPr>
      <xdr:spPr bwMode="auto">
        <a:xfrm>
          <a:off x="4867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87" name="AutoShape 2"/>
        <xdr:cNvSpPr>
          <a:spLocks noChangeAspect="1" noChangeArrowheads="1"/>
        </xdr:cNvSpPr>
      </xdr:nvSpPr>
      <xdr:spPr bwMode="auto">
        <a:xfrm>
          <a:off x="4819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88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89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4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5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8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9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22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23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124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125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40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41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0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1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2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3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4714874</xdr:colOff>
      <xdr:row>1</xdr:row>
      <xdr:rowOff>47624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84450" y="0"/>
          <a:ext cx="12344399" cy="1924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4691062</xdr:colOff>
      <xdr:row>0</xdr:row>
      <xdr:rowOff>23814</xdr:rowOff>
    </xdr:from>
    <xdr:to>
      <xdr:col>16</xdr:col>
      <xdr:colOff>6881812</xdr:colOff>
      <xdr:row>1</xdr:row>
      <xdr:rowOff>47624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05037" y="23814"/>
          <a:ext cx="2190750" cy="1900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4714874</xdr:colOff>
      <xdr:row>1</xdr:row>
      <xdr:rowOff>0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37150" y="0"/>
          <a:ext cx="18849974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4691062</xdr:colOff>
      <xdr:row>0</xdr:row>
      <xdr:rowOff>23814</xdr:rowOff>
    </xdr:from>
    <xdr:to>
      <xdr:col>18</xdr:col>
      <xdr:colOff>6881812</xdr:colOff>
      <xdr:row>1</xdr:row>
      <xdr:rowOff>0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63312" y="23814"/>
          <a:ext cx="2190750" cy="2681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2294284</xdr:colOff>
      <xdr:row>0</xdr:row>
      <xdr:rowOff>0</xdr:rowOff>
    </xdr:from>
    <xdr:to>
      <xdr:col>8</xdr:col>
      <xdr:colOff>1923352</xdr:colOff>
      <xdr:row>1</xdr:row>
      <xdr:rowOff>1768337</xdr:rowOff>
    </xdr:to>
    <xdr:pic>
      <xdr:nvPicPr>
        <xdr:cNvPr id="2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3134" y="0"/>
          <a:ext cx="2638968" cy="2911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2162176</xdr:colOff>
      <xdr:row>1</xdr:row>
      <xdr:rowOff>1085851</xdr:rowOff>
    </xdr:from>
    <xdr:to>
      <xdr:col>2</xdr:col>
      <xdr:colOff>1238250</xdr:colOff>
      <xdr:row>2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1" y="2228851"/>
          <a:ext cx="3324224" cy="2819399"/>
        </a:xfrm>
        <a:prstGeom prst="rect">
          <a:avLst/>
        </a:prstGeom>
      </xdr:spPr>
    </xdr:pic>
    <xdr:clientData/>
  </xdr:twoCellAnchor>
  <xdr:twoCellAnchor editAs="oneCell">
    <xdr:from>
      <xdr:col>14</xdr:col>
      <xdr:colOff>1314450</xdr:colOff>
      <xdr:row>1</xdr:row>
      <xdr:rowOff>1371599</xdr:rowOff>
    </xdr:from>
    <xdr:to>
      <xdr:col>15</xdr:col>
      <xdr:colOff>57150</xdr:colOff>
      <xdr:row>2</xdr:row>
      <xdr:rowOff>342900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0825" y="2514599"/>
          <a:ext cx="2314575" cy="249555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4857748</xdr:rowOff>
    </xdr:from>
    <xdr:ext cx="52054124" cy="4286251"/>
    <xdr:sp macro="" textlink="">
      <xdr:nvSpPr>
        <xdr:cNvPr id="5" name="TextBox 4"/>
        <xdr:cNvSpPr txBox="1"/>
      </xdr:nvSpPr>
      <xdr:spPr>
        <a:xfrm>
          <a:off x="0" y="4667248"/>
          <a:ext cx="52054124" cy="4286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0" u="sng"/>
        </a:p>
      </xdr:txBody>
    </xdr:sp>
    <xdr:clientData/>
  </xdr:oneCellAnchor>
  <xdr:oneCellAnchor>
    <xdr:from>
      <xdr:col>0</xdr:col>
      <xdr:colOff>0</xdr:colOff>
      <xdr:row>2</xdr:row>
      <xdr:rowOff>809623</xdr:rowOff>
    </xdr:from>
    <xdr:ext cx="10048874" cy="2286002"/>
    <xdr:sp macro="" textlink="">
      <xdr:nvSpPr>
        <xdr:cNvPr id="6" name="TextBox 5"/>
        <xdr:cNvSpPr txBox="1"/>
      </xdr:nvSpPr>
      <xdr:spPr>
        <a:xfrm>
          <a:off x="0" y="5476873"/>
          <a:ext cx="10048874" cy="22860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Disaster management Center (DMC)</a:t>
          </a:r>
        </a:p>
      </xdr:txBody>
    </xdr:sp>
    <xdr:clientData/>
  </xdr:oneCellAnchor>
  <xdr:oneCellAnchor>
    <xdr:from>
      <xdr:col>2</xdr:col>
      <xdr:colOff>2857500</xdr:colOff>
      <xdr:row>1</xdr:row>
      <xdr:rowOff>1486956</xdr:rowOff>
    </xdr:from>
    <xdr:ext cx="39966899" cy="4799544"/>
    <xdr:sp macro="" textlink="">
      <xdr:nvSpPr>
        <xdr:cNvPr id="7" name="TextBox 6"/>
        <xdr:cNvSpPr txBox="1"/>
      </xdr:nvSpPr>
      <xdr:spPr>
        <a:xfrm>
          <a:off x="8620125" y="2629956"/>
          <a:ext cx="39966899" cy="4799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7200" b="1" u="none">
              <a:latin typeface="Book Antiqua" panose="02040602050305030304" pitchFamily="18" charset="0"/>
            </a:rPr>
            <a:t>Ministry</a:t>
          </a:r>
          <a:r>
            <a:rPr lang="en-US" sz="7200" b="1" u="none" baseline="0">
              <a:latin typeface="Book Antiqua" panose="02040602050305030304" pitchFamily="18" charset="0"/>
            </a:rPr>
            <a:t> of Disaster Managemet</a:t>
          </a:r>
        </a:p>
        <a:p>
          <a:pPr algn="ctr"/>
          <a:r>
            <a:rPr lang="en-US" sz="7200" b="1" u="none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Drought Situation</a:t>
          </a:r>
          <a:r>
            <a:rPr lang="en-US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 Report Summary 01st February 2018 - 1800 hrs   </a:t>
          </a:r>
          <a:endParaRPr lang="en-US" sz="7200" b="1" u="none">
            <a:effectLst/>
            <a:latin typeface="Book Antiqua" panose="02040602050305030304" pitchFamily="18" charset="0"/>
          </a:endParaRPr>
        </a:p>
        <a:p>
          <a:pPr algn="ctr"/>
          <a:endParaRPr lang="en-US" sz="7200" b="1" u="none">
            <a:latin typeface="Book Antiqua" panose="02040602050305030304" pitchFamily="18" charset="0"/>
          </a:endParaRPr>
        </a:p>
      </xdr:txBody>
    </xdr:sp>
    <xdr:clientData/>
  </xdr:oneCellAnchor>
  <xdr:oneCellAnchor>
    <xdr:from>
      <xdr:col>12</xdr:col>
      <xdr:colOff>3200400</xdr:colOff>
      <xdr:row>2</xdr:row>
      <xdr:rowOff>904874</xdr:rowOff>
    </xdr:from>
    <xdr:ext cx="12411075" cy="2333626"/>
    <xdr:sp macro="" textlink="">
      <xdr:nvSpPr>
        <xdr:cNvPr id="8" name="TextBox 7"/>
        <xdr:cNvSpPr txBox="1"/>
      </xdr:nvSpPr>
      <xdr:spPr>
        <a:xfrm>
          <a:off x="42548175" y="5572124"/>
          <a:ext cx="12411075" cy="2333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National Disaster Relief Service Center, NDRSC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rougjht%20Event%202017\Drought%20Summary%20Report\05.%20May\2017.05.16\Situation%20Report%20on%202017.05.16%20at%201800%20h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ummary"/>
      <sheetName val="Summary"/>
      <sheetName val="General"/>
      <sheetName val="Sheet4"/>
    </sheetNames>
    <sheetDataSet>
      <sheetData sheetId="0">
        <row r="20">
          <cell r="G20">
            <v>27646</v>
          </cell>
          <cell r="H20">
            <v>105847</v>
          </cell>
        </row>
        <row r="49">
          <cell r="G49">
            <v>5666</v>
          </cell>
          <cell r="H49">
            <v>17681</v>
          </cell>
        </row>
        <row r="66">
          <cell r="G66">
            <v>33359</v>
          </cell>
          <cell r="H66">
            <v>121049</v>
          </cell>
        </row>
        <row r="73">
          <cell r="G73">
            <v>35670</v>
          </cell>
          <cell r="H73">
            <v>115020</v>
          </cell>
        </row>
        <row r="79">
          <cell r="G79">
            <v>13499</v>
          </cell>
          <cell r="H79">
            <v>47710</v>
          </cell>
        </row>
        <row r="84">
          <cell r="G84">
            <v>24507</v>
          </cell>
          <cell r="H84">
            <v>85771</v>
          </cell>
        </row>
        <row r="89">
          <cell r="G89">
            <v>23206</v>
          </cell>
          <cell r="H89">
            <v>80973</v>
          </cell>
        </row>
        <row r="110">
          <cell r="G110">
            <v>23622</v>
          </cell>
        </row>
        <row r="122">
          <cell r="G122">
            <v>18616</v>
          </cell>
          <cell r="H122">
            <v>65386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0"/>
  <sheetViews>
    <sheetView topLeftCell="D28" zoomScale="42" zoomScaleNormal="42" workbookViewId="0">
      <selection activeCell="P23" sqref="P23"/>
    </sheetView>
  </sheetViews>
  <sheetFormatPr defaultRowHeight="36"/>
  <cols>
    <col min="1" max="1" width="39.42578125" style="66" customWidth="1"/>
    <col min="2" max="2" width="14.28515625" style="66" customWidth="1"/>
    <col min="3" max="3" width="46" style="66" customWidth="1"/>
    <col min="4" max="17" width="39.42578125" style="66" customWidth="1"/>
    <col min="18" max="16384" width="9.140625" style="66"/>
  </cols>
  <sheetData>
    <row r="2" spans="1:17" ht="104.25" customHeight="1">
      <c r="A2" s="300" t="s">
        <v>205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301"/>
      <c r="O2" s="301"/>
      <c r="P2" s="301"/>
      <c r="Q2" s="302"/>
    </row>
    <row r="3" spans="1:17" ht="45" customHeight="1">
      <c r="A3" s="303" t="s">
        <v>172</v>
      </c>
      <c r="B3" s="303"/>
      <c r="C3" s="303"/>
      <c r="D3" s="303"/>
      <c r="E3" s="303"/>
      <c r="F3" s="303"/>
      <c r="G3" s="303"/>
      <c r="H3" s="303"/>
      <c r="I3" s="303"/>
      <c r="J3" s="303"/>
      <c r="K3" s="303"/>
      <c r="L3" s="303"/>
      <c r="M3" s="303"/>
      <c r="N3" s="303"/>
      <c r="O3" s="303"/>
      <c r="P3" s="303"/>
      <c r="Q3" s="303"/>
    </row>
    <row r="4" spans="1:17" ht="45" customHeight="1">
      <c r="A4" s="303" t="s">
        <v>206</v>
      </c>
      <c r="B4" s="303"/>
      <c r="C4" s="303"/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  <c r="O4" s="303"/>
      <c r="P4" s="303"/>
      <c r="Q4" s="303"/>
    </row>
    <row r="5" spans="1:17" ht="45" customHeight="1">
      <c r="A5" s="303" t="s">
        <v>207</v>
      </c>
      <c r="B5" s="303"/>
      <c r="C5" s="303"/>
      <c r="D5" s="303"/>
      <c r="E5" s="303"/>
      <c r="F5" s="303"/>
      <c r="G5" s="303"/>
      <c r="H5" s="303"/>
      <c r="I5" s="303"/>
      <c r="J5" s="303"/>
      <c r="K5" s="303"/>
      <c r="L5" s="303"/>
      <c r="M5" s="303"/>
      <c r="N5" s="303"/>
      <c r="O5" s="303"/>
      <c r="P5" s="303"/>
      <c r="Q5" s="303"/>
    </row>
    <row r="6" spans="1:17" ht="45" customHeight="1">
      <c r="A6" s="303" t="s">
        <v>208</v>
      </c>
      <c r="B6" s="303"/>
      <c r="C6" s="303"/>
      <c r="D6" s="303"/>
      <c r="E6" s="303"/>
      <c r="F6" s="303"/>
      <c r="G6" s="303"/>
      <c r="H6" s="303"/>
      <c r="I6" s="303"/>
      <c r="J6" s="303"/>
      <c r="K6" s="303"/>
      <c r="L6" s="303"/>
      <c r="M6" s="303"/>
      <c r="N6" s="303"/>
      <c r="O6" s="303"/>
      <c r="P6" s="303"/>
      <c r="Q6" s="303"/>
    </row>
    <row r="7" spans="1:17" ht="45" customHeight="1">
      <c r="A7" s="303" t="s">
        <v>1</v>
      </c>
      <c r="B7" s="303"/>
      <c r="C7" s="303"/>
      <c r="D7" s="303"/>
      <c r="E7" s="303"/>
      <c r="F7" s="303"/>
      <c r="G7" s="303"/>
      <c r="H7" s="303"/>
      <c r="I7" s="303"/>
      <c r="J7" s="303"/>
      <c r="K7" s="303"/>
      <c r="L7" s="303"/>
      <c r="M7" s="303"/>
      <c r="N7" s="303"/>
      <c r="O7" s="303"/>
      <c r="P7" s="303"/>
      <c r="Q7" s="303"/>
    </row>
    <row r="8" spans="1:17" ht="77.25" customHeight="1">
      <c r="A8" s="298" t="s">
        <v>209</v>
      </c>
      <c r="B8" s="291" t="s">
        <v>0</v>
      </c>
      <c r="C8" s="295" t="s">
        <v>210</v>
      </c>
      <c r="D8" s="295" t="s">
        <v>211</v>
      </c>
      <c r="E8" s="293" t="s">
        <v>212</v>
      </c>
      <c r="F8" s="295" t="s">
        <v>213</v>
      </c>
      <c r="G8" s="291" t="s">
        <v>214</v>
      </c>
      <c r="H8" s="291"/>
      <c r="I8" s="293" t="s">
        <v>215</v>
      </c>
      <c r="J8" s="295" t="s">
        <v>216</v>
      </c>
      <c r="K8" s="295" t="s">
        <v>217</v>
      </c>
      <c r="L8" s="296" t="s">
        <v>218</v>
      </c>
      <c r="M8" s="297"/>
      <c r="N8" s="295" t="s">
        <v>219</v>
      </c>
      <c r="O8" s="295"/>
      <c r="P8" s="295"/>
      <c r="Q8" s="291" t="s">
        <v>220</v>
      </c>
    </row>
    <row r="9" spans="1:17" ht="144.75" customHeight="1">
      <c r="A9" s="299"/>
      <c r="B9" s="291"/>
      <c r="C9" s="295"/>
      <c r="D9" s="295"/>
      <c r="E9" s="294"/>
      <c r="F9" s="295"/>
      <c r="G9" s="67" t="s">
        <v>221</v>
      </c>
      <c r="H9" s="68" t="s">
        <v>222</v>
      </c>
      <c r="I9" s="294"/>
      <c r="J9" s="295"/>
      <c r="K9" s="295"/>
      <c r="L9" s="67" t="s">
        <v>223</v>
      </c>
      <c r="M9" s="67" t="s">
        <v>224</v>
      </c>
      <c r="N9" s="67" t="s">
        <v>225</v>
      </c>
      <c r="O9" s="67" t="s">
        <v>226</v>
      </c>
      <c r="P9" s="67" t="s">
        <v>227</v>
      </c>
      <c r="Q9" s="291"/>
    </row>
    <row r="10" spans="1:17" ht="69">
      <c r="A10" s="241" t="s">
        <v>228</v>
      </c>
      <c r="B10" s="263">
        <v>1</v>
      </c>
      <c r="C10" s="271" t="s">
        <v>229</v>
      </c>
      <c r="D10" s="265" t="s">
        <v>3</v>
      </c>
      <c r="E10" s="70" t="s">
        <v>4</v>
      </c>
      <c r="F10" s="71" t="s">
        <v>41</v>
      </c>
      <c r="G10" s="72">
        <v>1343</v>
      </c>
      <c r="H10" s="72">
        <v>5018</v>
      </c>
      <c r="I10" s="73"/>
      <c r="J10" s="73"/>
      <c r="K10" s="73"/>
      <c r="L10" s="73"/>
      <c r="M10" s="73"/>
      <c r="N10" s="73"/>
      <c r="O10" s="73"/>
      <c r="P10" s="73"/>
      <c r="Q10" s="74" t="s">
        <v>23</v>
      </c>
    </row>
    <row r="11" spans="1:17">
      <c r="A11" s="242"/>
      <c r="B11" s="264"/>
      <c r="C11" s="272"/>
      <c r="D11" s="266"/>
      <c r="E11" s="265" t="s">
        <v>39</v>
      </c>
      <c r="F11" s="71" t="s">
        <v>40</v>
      </c>
      <c r="G11" s="72">
        <v>2875</v>
      </c>
      <c r="H11" s="72">
        <v>11500</v>
      </c>
      <c r="I11" s="73"/>
      <c r="J11" s="73"/>
      <c r="K11" s="73"/>
      <c r="L11" s="73"/>
      <c r="M11" s="73"/>
      <c r="N11" s="73"/>
      <c r="O11" s="73"/>
      <c r="P11" s="73"/>
      <c r="Q11" s="75"/>
    </row>
    <row r="12" spans="1:17">
      <c r="A12" s="242"/>
      <c r="B12" s="264"/>
      <c r="C12" s="272"/>
      <c r="D12" s="266"/>
      <c r="E12" s="266"/>
      <c r="F12" s="71" t="s">
        <v>42</v>
      </c>
      <c r="G12" s="72">
        <v>7666</v>
      </c>
      <c r="H12" s="72">
        <v>27235</v>
      </c>
      <c r="I12" s="73"/>
      <c r="J12" s="73"/>
      <c r="K12" s="73"/>
      <c r="L12" s="73"/>
      <c r="M12" s="73"/>
      <c r="N12" s="73"/>
      <c r="O12" s="73"/>
      <c r="P12" s="73"/>
      <c r="Q12" s="75"/>
    </row>
    <row r="13" spans="1:17">
      <c r="A13" s="242"/>
      <c r="B13" s="264"/>
      <c r="C13" s="272"/>
      <c r="D13" s="266"/>
      <c r="E13" s="266"/>
      <c r="F13" s="71" t="s">
        <v>95</v>
      </c>
      <c r="G13" s="72">
        <v>1502</v>
      </c>
      <c r="H13" s="72">
        <v>6008</v>
      </c>
      <c r="I13" s="73"/>
      <c r="J13" s="73"/>
      <c r="K13" s="73"/>
      <c r="L13" s="73"/>
      <c r="M13" s="73"/>
      <c r="N13" s="73"/>
      <c r="O13" s="73"/>
      <c r="P13" s="73"/>
      <c r="Q13" s="75"/>
    </row>
    <row r="14" spans="1:17">
      <c r="A14" s="242"/>
      <c r="B14" s="264"/>
      <c r="C14" s="272"/>
      <c r="D14" s="266"/>
      <c r="E14" s="266"/>
      <c r="F14" s="71" t="s">
        <v>96</v>
      </c>
      <c r="G14" s="72">
        <v>1770</v>
      </c>
      <c r="H14" s="72">
        <v>7965</v>
      </c>
      <c r="I14" s="73"/>
      <c r="J14" s="73"/>
      <c r="K14" s="73"/>
      <c r="L14" s="73"/>
      <c r="M14" s="73"/>
      <c r="N14" s="73"/>
      <c r="O14" s="73"/>
      <c r="P14" s="73"/>
      <c r="Q14" s="75"/>
    </row>
    <row r="15" spans="1:17">
      <c r="A15" s="242"/>
      <c r="B15" s="264"/>
      <c r="C15" s="272"/>
      <c r="D15" s="266"/>
      <c r="E15" s="266"/>
      <c r="F15" s="71" t="s">
        <v>43</v>
      </c>
      <c r="G15" s="72">
        <v>3121</v>
      </c>
      <c r="H15" s="72">
        <v>9601</v>
      </c>
      <c r="I15" s="73"/>
      <c r="J15" s="73"/>
      <c r="K15" s="73"/>
      <c r="L15" s="73"/>
      <c r="M15" s="73"/>
      <c r="N15" s="73"/>
      <c r="O15" s="73"/>
      <c r="P15" s="73"/>
      <c r="Q15" s="75"/>
    </row>
    <row r="16" spans="1:17">
      <c r="A16" s="242"/>
      <c r="B16" s="264"/>
      <c r="C16" s="272"/>
      <c r="D16" s="266"/>
      <c r="E16" s="266"/>
      <c r="F16" s="71" t="s">
        <v>44</v>
      </c>
      <c r="G16" s="72">
        <v>2989</v>
      </c>
      <c r="H16" s="72">
        <v>13450</v>
      </c>
      <c r="I16" s="73"/>
      <c r="J16" s="73"/>
      <c r="K16" s="73"/>
      <c r="L16" s="73"/>
      <c r="M16" s="73"/>
      <c r="N16" s="73"/>
      <c r="O16" s="73"/>
      <c r="P16" s="73"/>
      <c r="Q16" s="75"/>
    </row>
    <row r="17" spans="1:17">
      <c r="A17" s="242"/>
      <c r="B17" s="264"/>
      <c r="C17" s="272"/>
      <c r="D17" s="266"/>
      <c r="E17" s="266"/>
      <c r="F17" s="71" t="s">
        <v>97</v>
      </c>
      <c r="G17" s="72">
        <v>3425</v>
      </c>
      <c r="H17" s="72">
        <v>13700</v>
      </c>
      <c r="I17" s="73"/>
      <c r="J17" s="73"/>
      <c r="K17" s="73"/>
      <c r="L17" s="73"/>
      <c r="M17" s="73"/>
      <c r="N17" s="73"/>
      <c r="O17" s="73"/>
      <c r="P17" s="73"/>
      <c r="Q17" s="75"/>
    </row>
    <row r="18" spans="1:17">
      <c r="A18" s="242"/>
      <c r="B18" s="264"/>
      <c r="C18" s="272"/>
      <c r="D18" s="266"/>
      <c r="E18" s="266"/>
      <c r="F18" s="71" t="s">
        <v>173</v>
      </c>
      <c r="G18" s="72">
        <v>392</v>
      </c>
      <c r="H18" s="72">
        <v>1568</v>
      </c>
      <c r="I18" s="73"/>
      <c r="J18" s="73"/>
      <c r="K18" s="73"/>
      <c r="L18" s="73"/>
      <c r="M18" s="73"/>
      <c r="N18" s="73"/>
      <c r="O18" s="73"/>
      <c r="P18" s="73"/>
      <c r="Q18" s="75"/>
    </row>
    <row r="19" spans="1:17">
      <c r="A19" s="242"/>
      <c r="B19" s="264"/>
      <c r="C19" s="272"/>
      <c r="D19" s="266"/>
      <c r="E19" s="266"/>
      <c r="F19" s="71" t="s">
        <v>92</v>
      </c>
      <c r="G19" s="72">
        <v>313</v>
      </c>
      <c r="H19" s="72">
        <v>1252</v>
      </c>
      <c r="I19" s="73"/>
      <c r="J19" s="73"/>
      <c r="K19" s="73"/>
      <c r="L19" s="73"/>
      <c r="M19" s="73"/>
      <c r="N19" s="73"/>
      <c r="O19" s="73"/>
      <c r="P19" s="73"/>
      <c r="Q19" s="75"/>
    </row>
    <row r="20" spans="1:17">
      <c r="A20" s="242"/>
      <c r="B20" s="264"/>
      <c r="C20" s="272"/>
      <c r="D20" s="266"/>
      <c r="E20" s="266"/>
      <c r="F20" s="85" t="s">
        <v>174</v>
      </c>
      <c r="G20" s="76">
        <v>2250</v>
      </c>
      <c r="H20" s="76">
        <v>8550</v>
      </c>
      <c r="I20" s="73"/>
      <c r="J20" s="73"/>
      <c r="K20" s="73"/>
      <c r="L20" s="73"/>
      <c r="M20" s="73"/>
      <c r="N20" s="73"/>
      <c r="O20" s="73"/>
      <c r="P20" s="73"/>
      <c r="Q20" s="75"/>
    </row>
    <row r="21" spans="1:17">
      <c r="A21" s="242"/>
      <c r="B21" s="283" t="s">
        <v>230</v>
      </c>
      <c r="C21" s="247"/>
      <c r="D21" s="247"/>
      <c r="E21" s="247"/>
      <c r="F21" s="248"/>
      <c r="G21" s="77">
        <f t="shared" ref="G21:P21" si="0">SUM(G10:G20)</f>
        <v>27646</v>
      </c>
      <c r="H21" s="77">
        <f t="shared" si="0"/>
        <v>105847</v>
      </c>
      <c r="I21" s="77">
        <f t="shared" si="0"/>
        <v>0</v>
      </c>
      <c r="J21" s="77">
        <f t="shared" si="0"/>
        <v>0</v>
      </c>
      <c r="K21" s="77">
        <f t="shared" si="0"/>
        <v>0</v>
      </c>
      <c r="L21" s="77">
        <f t="shared" si="0"/>
        <v>0</v>
      </c>
      <c r="M21" s="77">
        <f t="shared" si="0"/>
        <v>0</v>
      </c>
      <c r="N21" s="77">
        <f t="shared" si="0"/>
        <v>0</v>
      </c>
      <c r="O21" s="77">
        <f t="shared" si="0"/>
        <v>0</v>
      </c>
      <c r="P21" s="77">
        <f t="shared" si="0"/>
        <v>0</v>
      </c>
      <c r="Q21" s="78"/>
    </row>
    <row r="22" spans="1:17">
      <c r="A22" s="292"/>
      <c r="B22" s="276">
        <v>2</v>
      </c>
      <c r="C22" s="251" t="s">
        <v>231</v>
      </c>
      <c r="D22" s="276" t="s">
        <v>3</v>
      </c>
      <c r="E22" s="240" t="s">
        <v>158</v>
      </c>
      <c r="F22" s="79" t="s">
        <v>175</v>
      </c>
      <c r="G22" s="73">
        <v>1226</v>
      </c>
      <c r="H22" s="73">
        <v>4079</v>
      </c>
      <c r="I22" s="73"/>
      <c r="J22" s="73"/>
      <c r="K22" s="73"/>
      <c r="L22" s="73"/>
      <c r="M22" s="73"/>
      <c r="N22" s="73"/>
      <c r="O22" s="73"/>
      <c r="P22" s="73"/>
      <c r="Q22" s="80"/>
    </row>
    <row r="23" spans="1:17">
      <c r="A23" s="292"/>
      <c r="B23" s="277"/>
      <c r="C23" s="251"/>
      <c r="D23" s="277"/>
      <c r="E23" s="240"/>
      <c r="F23" s="79" t="s">
        <v>176</v>
      </c>
      <c r="G23" s="73">
        <v>701</v>
      </c>
      <c r="H23" s="73">
        <v>2327</v>
      </c>
      <c r="I23" s="73"/>
      <c r="J23" s="73"/>
      <c r="K23" s="73"/>
      <c r="L23" s="73"/>
      <c r="M23" s="73"/>
      <c r="N23" s="73"/>
      <c r="O23" s="73"/>
      <c r="P23" s="73"/>
      <c r="Q23" s="80"/>
    </row>
    <row r="24" spans="1:17">
      <c r="A24" s="292"/>
      <c r="B24" s="277"/>
      <c r="C24" s="251"/>
      <c r="D24" s="277"/>
      <c r="E24" s="81" t="s">
        <v>161</v>
      </c>
      <c r="F24" s="79" t="s">
        <v>162</v>
      </c>
      <c r="G24" s="73">
        <v>74</v>
      </c>
      <c r="H24" s="73">
        <v>299</v>
      </c>
      <c r="I24" s="73"/>
      <c r="J24" s="73"/>
      <c r="K24" s="73"/>
      <c r="L24" s="73"/>
      <c r="M24" s="73"/>
      <c r="N24" s="73"/>
      <c r="O24" s="73"/>
      <c r="P24" s="73"/>
      <c r="Q24" s="80"/>
    </row>
    <row r="25" spans="1:17">
      <c r="A25" s="292"/>
      <c r="B25" s="277"/>
      <c r="C25" s="251"/>
      <c r="D25" s="277"/>
      <c r="E25" s="81" t="s">
        <v>165</v>
      </c>
      <c r="F25" s="71" t="s">
        <v>166</v>
      </c>
      <c r="G25" s="73">
        <v>4662</v>
      </c>
      <c r="H25" s="73">
        <v>15276</v>
      </c>
      <c r="I25" s="73"/>
      <c r="J25" s="73"/>
      <c r="K25" s="73"/>
      <c r="L25" s="73"/>
      <c r="M25" s="73"/>
      <c r="N25" s="73"/>
      <c r="O25" s="73"/>
      <c r="P25" s="73"/>
      <c r="Q25" s="80"/>
    </row>
    <row r="26" spans="1:17">
      <c r="A26" s="292"/>
      <c r="B26" s="278"/>
      <c r="C26" s="251"/>
      <c r="D26" s="278"/>
      <c r="E26" s="81" t="s">
        <v>165</v>
      </c>
      <c r="F26" s="71" t="s">
        <v>167</v>
      </c>
      <c r="G26" s="73">
        <v>152</v>
      </c>
      <c r="H26" s="73">
        <v>462</v>
      </c>
      <c r="I26" s="73"/>
      <c r="J26" s="73"/>
      <c r="K26" s="73"/>
      <c r="L26" s="73"/>
      <c r="M26" s="73"/>
      <c r="N26" s="73"/>
      <c r="O26" s="73"/>
      <c r="P26" s="73"/>
      <c r="Q26" s="80"/>
    </row>
    <row r="27" spans="1:17">
      <c r="A27" s="242"/>
      <c r="B27" s="283" t="s">
        <v>230</v>
      </c>
      <c r="C27" s="247"/>
      <c r="D27" s="247"/>
      <c r="E27" s="247"/>
      <c r="F27" s="248"/>
      <c r="G27" s="77">
        <f>SUM(G22:G26)</f>
        <v>6815</v>
      </c>
      <c r="H27" s="77">
        <f>SUM(H22:H26)</f>
        <v>22443</v>
      </c>
      <c r="I27" s="77">
        <f t="shared" ref="I27:P27" si="1">SUM(I22:I24)</f>
        <v>0</v>
      </c>
      <c r="J27" s="77">
        <f t="shared" si="1"/>
        <v>0</v>
      </c>
      <c r="K27" s="77">
        <f t="shared" si="1"/>
        <v>0</v>
      </c>
      <c r="L27" s="77">
        <f t="shared" si="1"/>
        <v>0</v>
      </c>
      <c r="M27" s="77">
        <f t="shared" si="1"/>
        <v>0</v>
      </c>
      <c r="N27" s="77">
        <f t="shared" si="1"/>
        <v>0</v>
      </c>
      <c r="O27" s="77">
        <f t="shared" si="1"/>
        <v>0</v>
      </c>
      <c r="P27" s="77">
        <f t="shared" si="1"/>
        <v>0</v>
      </c>
      <c r="Q27" s="80"/>
    </row>
    <row r="28" spans="1:17">
      <c r="A28" s="243"/>
      <c r="B28" s="284" t="s">
        <v>232</v>
      </c>
      <c r="C28" s="249"/>
      <c r="D28" s="249"/>
      <c r="E28" s="249"/>
      <c r="F28" s="250"/>
      <c r="G28" s="82">
        <f>G21+G27</f>
        <v>34461</v>
      </c>
      <c r="H28" s="82">
        <f t="shared" ref="H28:P28" si="2">H21+H27</f>
        <v>128290</v>
      </c>
      <c r="I28" s="82">
        <f t="shared" si="2"/>
        <v>0</v>
      </c>
      <c r="J28" s="82">
        <f t="shared" si="2"/>
        <v>0</v>
      </c>
      <c r="K28" s="82">
        <f t="shared" si="2"/>
        <v>0</v>
      </c>
      <c r="L28" s="82">
        <f t="shared" si="2"/>
        <v>0</v>
      </c>
      <c r="M28" s="82">
        <f t="shared" si="2"/>
        <v>0</v>
      </c>
      <c r="N28" s="82">
        <f t="shared" si="2"/>
        <v>0</v>
      </c>
      <c r="O28" s="82">
        <f t="shared" si="2"/>
        <v>0</v>
      </c>
      <c r="P28" s="82">
        <f t="shared" si="2"/>
        <v>0</v>
      </c>
      <c r="Q28" s="74"/>
    </row>
    <row r="29" spans="1:17">
      <c r="A29" s="241" t="s">
        <v>233</v>
      </c>
      <c r="B29" s="276">
        <v>3</v>
      </c>
      <c r="C29" s="251" t="s">
        <v>234</v>
      </c>
      <c r="D29" s="288" t="s">
        <v>3</v>
      </c>
      <c r="E29" s="83" t="s">
        <v>5</v>
      </c>
      <c r="F29" s="71" t="s">
        <v>6</v>
      </c>
      <c r="G29" s="72">
        <v>28438</v>
      </c>
      <c r="H29" s="72">
        <v>121879</v>
      </c>
      <c r="I29" s="73"/>
      <c r="J29" s="73"/>
      <c r="K29" s="73"/>
      <c r="L29" s="73"/>
      <c r="M29" s="73"/>
      <c r="N29" s="73"/>
      <c r="O29" s="73"/>
      <c r="P29" s="73"/>
      <c r="Q29" s="280" t="s">
        <v>23</v>
      </c>
    </row>
    <row r="30" spans="1:17">
      <c r="A30" s="242"/>
      <c r="B30" s="277"/>
      <c r="C30" s="251"/>
      <c r="D30" s="289"/>
      <c r="E30" s="70" t="s">
        <v>7</v>
      </c>
      <c r="F30" s="71" t="s">
        <v>177</v>
      </c>
      <c r="G30" s="72">
        <v>1653</v>
      </c>
      <c r="H30" s="72">
        <v>5940</v>
      </c>
      <c r="I30" s="73"/>
      <c r="J30" s="73"/>
      <c r="K30" s="73"/>
      <c r="L30" s="73"/>
      <c r="M30" s="73"/>
      <c r="N30" s="73"/>
      <c r="O30" s="73"/>
      <c r="P30" s="73"/>
      <c r="Q30" s="281"/>
    </row>
    <row r="31" spans="1:17">
      <c r="A31" s="242"/>
      <c r="B31" s="277"/>
      <c r="C31" s="251"/>
      <c r="D31" s="289"/>
      <c r="E31" s="70" t="s">
        <v>8</v>
      </c>
      <c r="F31" s="71" t="s">
        <v>9</v>
      </c>
      <c r="G31" s="72">
        <v>2018</v>
      </c>
      <c r="H31" s="72">
        <v>8380</v>
      </c>
      <c r="I31" s="73"/>
      <c r="J31" s="73"/>
      <c r="K31" s="73"/>
      <c r="L31" s="73"/>
      <c r="M31" s="73"/>
      <c r="N31" s="73"/>
      <c r="O31" s="73"/>
      <c r="P31" s="73"/>
      <c r="Q31" s="281"/>
    </row>
    <row r="32" spans="1:17">
      <c r="A32" s="242"/>
      <c r="B32" s="277"/>
      <c r="C32" s="251"/>
      <c r="D32" s="289"/>
      <c r="E32" s="70" t="s">
        <v>8</v>
      </c>
      <c r="F32" s="71" t="s">
        <v>10</v>
      </c>
      <c r="G32" s="72">
        <v>19143</v>
      </c>
      <c r="H32" s="72">
        <v>83144</v>
      </c>
      <c r="I32" s="73"/>
      <c r="J32" s="73"/>
      <c r="K32" s="73"/>
      <c r="L32" s="73"/>
      <c r="M32" s="73"/>
      <c r="N32" s="73"/>
      <c r="O32" s="73"/>
      <c r="P32" s="73"/>
      <c r="Q32" s="281"/>
    </row>
    <row r="33" spans="1:17">
      <c r="A33" s="242"/>
      <c r="B33" s="277"/>
      <c r="C33" s="251"/>
      <c r="D33" s="289"/>
      <c r="E33" s="70" t="s">
        <v>32</v>
      </c>
      <c r="F33" s="71" t="s">
        <v>85</v>
      </c>
      <c r="G33" s="72">
        <v>1054</v>
      </c>
      <c r="H33" s="72">
        <v>4173</v>
      </c>
      <c r="I33" s="73"/>
      <c r="J33" s="73"/>
      <c r="K33" s="73"/>
      <c r="L33" s="73"/>
      <c r="M33" s="73"/>
      <c r="N33" s="73"/>
      <c r="O33" s="73"/>
      <c r="P33" s="73"/>
      <c r="Q33" s="281"/>
    </row>
    <row r="34" spans="1:17">
      <c r="A34" s="242"/>
      <c r="B34" s="277"/>
      <c r="C34" s="251"/>
      <c r="D34" s="289"/>
      <c r="E34" s="240" t="s">
        <v>8</v>
      </c>
      <c r="F34" s="71" t="s">
        <v>11</v>
      </c>
      <c r="G34" s="72">
        <v>2569</v>
      </c>
      <c r="H34" s="72">
        <v>9563</v>
      </c>
      <c r="I34" s="73"/>
      <c r="J34" s="73"/>
      <c r="K34" s="73"/>
      <c r="L34" s="73"/>
      <c r="M34" s="73"/>
      <c r="N34" s="73"/>
      <c r="O34" s="73"/>
      <c r="P34" s="73"/>
      <c r="Q34" s="281"/>
    </row>
    <row r="35" spans="1:17">
      <c r="A35" s="242"/>
      <c r="B35" s="277"/>
      <c r="C35" s="251"/>
      <c r="D35" s="289"/>
      <c r="E35" s="240"/>
      <c r="F35" s="84" t="s">
        <v>94</v>
      </c>
      <c r="G35" s="72">
        <v>12101</v>
      </c>
      <c r="H35" s="72">
        <v>50149</v>
      </c>
      <c r="I35" s="73"/>
      <c r="J35" s="73"/>
      <c r="K35" s="73"/>
      <c r="L35" s="73"/>
      <c r="M35" s="73"/>
      <c r="N35" s="73"/>
      <c r="O35" s="73"/>
      <c r="P35" s="73"/>
      <c r="Q35" s="281"/>
    </row>
    <row r="36" spans="1:17">
      <c r="A36" s="242"/>
      <c r="B36" s="278"/>
      <c r="C36" s="251"/>
      <c r="D36" s="290"/>
      <c r="E36" s="240"/>
      <c r="F36" s="84" t="s">
        <v>119</v>
      </c>
      <c r="G36" s="72">
        <v>37</v>
      </c>
      <c r="H36" s="72">
        <v>165</v>
      </c>
      <c r="I36" s="73"/>
      <c r="J36" s="73"/>
      <c r="K36" s="73"/>
      <c r="L36" s="73"/>
      <c r="M36" s="73"/>
      <c r="N36" s="73"/>
      <c r="O36" s="73"/>
      <c r="P36" s="73"/>
      <c r="Q36" s="282"/>
    </row>
    <row r="37" spans="1:17">
      <c r="A37" s="242"/>
      <c r="B37" s="283" t="s">
        <v>230</v>
      </c>
      <c r="C37" s="247"/>
      <c r="D37" s="247"/>
      <c r="E37" s="247"/>
      <c r="F37" s="248"/>
      <c r="G37" s="77">
        <f>SUM(G29:G36)</f>
        <v>67013</v>
      </c>
      <c r="H37" s="77">
        <f>SUM(H29:H36)</f>
        <v>283393</v>
      </c>
      <c r="I37" s="77">
        <f t="shared" ref="I37:P37" si="3">SUM(I29:I34)</f>
        <v>0</v>
      </c>
      <c r="J37" s="77">
        <f t="shared" si="3"/>
        <v>0</v>
      </c>
      <c r="K37" s="77">
        <f t="shared" si="3"/>
        <v>0</v>
      </c>
      <c r="L37" s="77">
        <f t="shared" si="3"/>
        <v>0</v>
      </c>
      <c r="M37" s="77">
        <f t="shared" si="3"/>
        <v>0</v>
      </c>
      <c r="N37" s="77">
        <f t="shared" si="3"/>
        <v>0</v>
      </c>
      <c r="O37" s="77">
        <f t="shared" si="3"/>
        <v>0</v>
      </c>
      <c r="P37" s="77">
        <f t="shared" si="3"/>
        <v>0</v>
      </c>
      <c r="Q37" s="74"/>
    </row>
    <row r="38" spans="1:17">
      <c r="A38" s="243"/>
      <c r="B38" s="284" t="s">
        <v>232</v>
      </c>
      <c r="C38" s="249"/>
      <c r="D38" s="249"/>
      <c r="E38" s="249"/>
      <c r="F38" s="250"/>
      <c r="G38" s="82">
        <f>G37</f>
        <v>67013</v>
      </c>
      <c r="H38" s="82">
        <f t="shared" ref="H38:P38" si="4">H37</f>
        <v>283393</v>
      </c>
      <c r="I38" s="82">
        <f t="shared" si="4"/>
        <v>0</v>
      </c>
      <c r="J38" s="82">
        <f t="shared" si="4"/>
        <v>0</v>
      </c>
      <c r="K38" s="82">
        <f t="shared" si="4"/>
        <v>0</v>
      </c>
      <c r="L38" s="82">
        <f t="shared" si="4"/>
        <v>0</v>
      </c>
      <c r="M38" s="82">
        <f t="shared" si="4"/>
        <v>0</v>
      </c>
      <c r="N38" s="82">
        <f t="shared" si="4"/>
        <v>0</v>
      </c>
      <c r="O38" s="82">
        <f t="shared" si="4"/>
        <v>0</v>
      </c>
      <c r="P38" s="82">
        <f t="shared" si="4"/>
        <v>0</v>
      </c>
      <c r="Q38" s="74"/>
    </row>
    <row r="39" spans="1:17">
      <c r="A39" s="241" t="s">
        <v>235</v>
      </c>
      <c r="B39" s="276">
        <v>4</v>
      </c>
      <c r="C39" s="251" t="s">
        <v>236</v>
      </c>
      <c r="D39" s="240" t="s">
        <v>3</v>
      </c>
      <c r="E39" s="240" t="s">
        <v>178</v>
      </c>
      <c r="F39" s="71" t="s">
        <v>179</v>
      </c>
      <c r="G39" s="72">
        <v>641</v>
      </c>
      <c r="H39" s="72">
        <v>1920</v>
      </c>
      <c r="I39" s="73"/>
      <c r="J39" s="73"/>
      <c r="K39" s="73"/>
      <c r="L39" s="73"/>
      <c r="M39" s="73"/>
      <c r="N39" s="73"/>
      <c r="O39" s="73"/>
      <c r="P39" s="73"/>
      <c r="Q39" s="285" t="s">
        <v>23</v>
      </c>
    </row>
    <row r="40" spans="1:17">
      <c r="A40" s="242"/>
      <c r="B40" s="277"/>
      <c r="C40" s="251"/>
      <c r="D40" s="240"/>
      <c r="E40" s="240"/>
      <c r="F40" s="71" t="s">
        <v>180</v>
      </c>
      <c r="G40" s="72">
        <v>130</v>
      </c>
      <c r="H40" s="72">
        <v>566</v>
      </c>
      <c r="I40" s="73"/>
      <c r="J40" s="73"/>
      <c r="K40" s="73"/>
      <c r="L40" s="73"/>
      <c r="M40" s="73"/>
      <c r="N40" s="73"/>
      <c r="O40" s="73"/>
      <c r="P40" s="73"/>
      <c r="Q40" s="286"/>
    </row>
    <row r="41" spans="1:17">
      <c r="A41" s="242"/>
      <c r="B41" s="277"/>
      <c r="C41" s="251"/>
      <c r="D41" s="240"/>
      <c r="E41" s="240"/>
      <c r="F41" s="85" t="s">
        <v>120</v>
      </c>
      <c r="G41" s="76">
        <v>50</v>
      </c>
      <c r="H41" s="76">
        <v>227</v>
      </c>
      <c r="I41" s="73"/>
      <c r="J41" s="73"/>
      <c r="K41" s="73"/>
      <c r="L41" s="73"/>
      <c r="M41" s="73"/>
      <c r="N41" s="73"/>
      <c r="O41" s="73"/>
      <c r="P41" s="73"/>
      <c r="Q41" s="286"/>
    </row>
    <row r="42" spans="1:17">
      <c r="A42" s="242"/>
      <c r="B42" s="86"/>
      <c r="C42" s="251"/>
      <c r="D42" s="240"/>
      <c r="E42" s="240"/>
      <c r="F42" s="87" t="s">
        <v>160</v>
      </c>
      <c r="G42" s="76">
        <v>180</v>
      </c>
      <c r="H42" s="76">
        <v>725</v>
      </c>
      <c r="I42" s="73"/>
      <c r="J42" s="73"/>
      <c r="K42" s="73"/>
      <c r="L42" s="73"/>
      <c r="M42" s="73"/>
      <c r="N42" s="73"/>
      <c r="O42" s="73"/>
      <c r="P42" s="73"/>
      <c r="Q42" s="287"/>
    </row>
    <row r="43" spans="1:17">
      <c r="A43" s="242"/>
      <c r="B43" s="283" t="s">
        <v>230</v>
      </c>
      <c r="C43" s="247"/>
      <c r="D43" s="247"/>
      <c r="E43" s="247"/>
      <c r="F43" s="248"/>
      <c r="G43" s="77">
        <f>SUM(G39:G42)</f>
        <v>1001</v>
      </c>
      <c r="H43" s="77">
        <f>SUM(H39:H42)</f>
        <v>3438</v>
      </c>
      <c r="I43" s="77">
        <f t="shared" ref="I43:P43" si="5">SUM(I39:I41)</f>
        <v>0</v>
      </c>
      <c r="J43" s="77">
        <f t="shared" si="5"/>
        <v>0</v>
      </c>
      <c r="K43" s="77">
        <f t="shared" si="5"/>
        <v>0</v>
      </c>
      <c r="L43" s="77">
        <f t="shared" si="5"/>
        <v>0</v>
      </c>
      <c r="M43" s="77">
        <f t="shared" si="5"/>
        <v>0</v>
      </c>
      <c r="N43" s="77">
        <f t="shared" si="5"/>
        <v>0</v>
      </c>
      <c r="O43" s="77">
        <f t="shared" si="5"/>
        <v>0</v>
      </c>
      <c r="P43" s="77">
        <f t="shared" si="5"/>
        <v>0</v>
      </c>
      <c r="Q43" s="88"/>
    </row>
    <row r="44" spans="1:17">
      <c r="A44" s="242"/>
      <c r="B44" s="284" t="s">
        <v>232</v>
      </c>
      <c r="C44" s="249"/>
      <c r="D44" s="249"/>
      <c r="E44" s="249"/>
      <c r="F44" s="250"/>
      <c r="G44" s="82">
        <f>G43</f>
        <v>1001</v>
      </c>
      <c r="H44" s="82">
        <f t="shared" ref="H44:P44" si="6">H43</f>
        <v>3438</v>
      </c>
      <c r="I44" s="82">
        <f t="shared" si="6"/>
        <v>0</v>
      </c>
      <c r="J44" s="82">
        <f t="shared" si="6"/>
        <v>0</v>
      </c>
      <c r="K44" s="82">
        <f t="shared" si="6"/>
        <v>0</v>
      </c>
      <c r="L44" s="82">
        <f t="shared" si="6"/>
        <v>0</v>
      </c>
      <c r="M44" s="82">
        <f t="shared" si="6"/>
        <v>0</v>
      </c>
      <c r="N44" s="82">
        <f t="shared" si="6"/>
        <v>0</v>
      </c>
      <c r="O44" s="82">
        <f t="shared" si="6"/>
        <v>0</v>
      </c>
      <c r="P44" s="82">
        <f t="shared" si="6"/>
        <v>0</v>
      </c>
      <c r="Q44" s="74"/>
    </row>
    <row r="45" spans="1:17">
      <c r="A45" s="241" t="s">
        <v>237</v>
      </c>
      <c r="B45" s="263">
        <v>5</v>
      </c>
      <c r="C45" s="271" t="s">
        <v>238</v>
      </c>
      <c r="D45" s="265" t="s">
        <v>3</v>
      </c>
      <c r="E45" s="89" t="s">
        <v>8</v>
      </c>
      <c r="F45" s="84" t="s">
        <v>108</v>
      </c>
      <c r="G45" s="72">
        <v>1342</v>
      </c>
      <c r="H45" s="72">
        <v>4363</v>
      </c>
      <c r="I45" s="73"/>
      <c r="J45" s="73"/>
      <c r="K45" s="73"/>
      <c r="L45" s="73"/>
      <c r="M45" s="73"/>
      <c r="N45" s="73"/>
      <c r="O45" s="73"/>
      <c r="P45" s="73"/>
      <c r="Q45" s="244" t="s">
        <v>23</v>
      </c>
    </row>
    <row r="46" spans="1:17">
      <c r="A46" s="242"/>
      <c r="B46" s="264"/>
      <c r="C46" s="272"/>
      <c r="D46" s="266"/>
      <c r="E46" s="90"/>
      <c r="F46" s="84" t="s">
        <v>45</v>
      </c>
      <c r="G46" s="72">
        <v>2947</v>
      </c>
      <c r="H46" s="72">
        <v>8745</v>
      </c>
      <c r="I46" s="73"/>
      <c r="J46" s="73"/>
      <c r="K46" s="73"/>
      <c r="L46" s="73"/>
      <c r="M46" s="73"/>
      <c r="N46" s="73"/>
      <c r="O46" s="73"/>
      <c r="P46" s="73"/>
      <c r="Q46" s="245"/>
    </row>
    <row r="47" spans="1:17">
      <c r="A47" s="242"/>
      <c r="B47" s="264"/>
      <c r="C47" s="272"/>
      <c r="D47" s="266"/>
      <c r="E47" s="90" t="s">
        <v>31</v>
      </c>
      <c r="F47" s="84" t="s">
        <v>102</v>
      </c>
      <c r="G47" s="72">
        <v>12</v>
      </c>
      <c r="H47" s="72">
        <v>52</v>
      </c>
      <c r="I47" s="73"/>
      <c r="J47" s="73"/>
      <c r="K47" s="73"/>
      <c r="L47" s="73"/>
      <c r="M47" s="73"/>
      <c r="N47" s="73"/>
      <c r="O47" s="73"/>
      <c r="P47" s="73"/>
      <c r="Q47" s="245"/>
    </row>
    <row r="48" spans="1:17">
      <c r="A48" s="242"/>
      <c r="B48" s="264"/>
      <c r="C48" s="272"/>
      <c r="D48" s="266"/>
      <c r="E48" s="91"/>
      <c r="F48" s="92" t="s">
        <v>181</v>
      </c>
      <c r="G48" s="72">
        <v>55</v>
      </c>
      <c r="H48" s="72">
        <v>156</v>
      </c>
      <c r="I48" s="73"/>
      <c r="J48" s="73"/>
      <c r="K48" s="73"/>
      <c r="L48" s="73"/>
      <c r="M48" s="73"/>
      <c r="N48" s="73"/>
      <c r="O48" s="73"/>
      <c r="P48" s="73"/>
      <c r="Q48" s="245"/>
    </row>
    <row r="49" spans="1:17" ht="72">
      <c r="A49" s="242"/>
      <c r="B49" s="264"/>
      <c r="C49" s="272"/>
      <c r="D49" s="266"/>
      <c r="E49" s="93"/>
      <c r="F49" s="94" t="s">
        <v>182</v>
      </c>
      <c r="G49" s="76">
        <v>1310</v>
      </c>
      <c r="H49" s="76">
        <v>4365</v>
      </c>
      <c r="I49" s="73"/>
      <c r="J49" s="73"/>
      <c r="K49" s="73"/>
      <c r="L49" s="73"/>
      <c r="M49" s="73"/>
      <c r="N49" s="73"/>
      <c r="O49" s="73"/>
      <c r="P49" s="73"/>
      <c r="Q49" s="246"/>
    </row>
    <row r="50" spans="1:17">
      <c r="A50" s="242"/>
      <c r="B50" s="247" t="s">
        <v>230</v>
      </c>
      <c r="C50" s="247"/>
      <c r="D50" s="247"/>
      <c r="E50" s="247"/>
      <c r="F50" s="248"/>
      <c r="G50" s="77">
        <f>SUM(G45:G49)</f>
        <v>5666</v>
      </c>
      <c r="H50" s="77">
        <f>SUM(H45:H49)</f>
        <v>17681</v>
      </c>
      <c r="I50" s="77">
        <f t="shared" ref="I50:P50" si="7">SUM(I45:I49)</f>
        <v>0</v>
      </c>
      <c r="J50" s="77">
        <f t="shared" si="7"/>
        <v>0</v>
      </c>
      <c r="K50" s="77">
        <f t="shared" si="7"/>
        <v>0</v>
      </c>
      <c r="L50" s="77">
        <f t="shared" si="7"/>
        <v>0</v>
      </c>
      <c r="M50" s="77">
        <f t="shared" si="7"/>
        <v>0</v>
      </c>
      <c r="N50" s="77">
        <f t="shared" si="7"/>
        <v>0</v>
      </c>
      <c r="O50" s="77">
        <f t="shared" si="7"/>
        <v>0</v>
      </c>
      <c r="P50" s="77">
        <f t="shared" si="7"/>
        <v>0</v>
      </c>
      <c r="Q50" s="74"/>
    </row>
    <row r="51" spans="1:17">
      <c r="A51" s="243"/>
      <c r="B51" s="249" t="s">
        <v>232</v>
      </c>
      <c r="C51" s="249"/>
      <c r="D51" s="249"/>
      <c r="E51" s="249"/>
      <c r="F51" s="250"/>
      <c r="G51" s="82">
        <f>SUM(G50,)</f>
        <v>5666</v>
      </c>
      <c r="H51" s="82">
        <f t="shared" ref="H51:P51" si="8">SUM(H50,)</f>
        <v>17681</v>
      </c>
      <c r="I51" s="82">
        <f t="shared" si="8"/>
        <v>0</v>
      </c>
      <c r="J51" s="82">
        <f t="shared" si="8"/>
        <v>0</v>
      </c>
      <c r="K51" s="82">
        <f t="shared" si="8"/>
        <v>0</v>
      </c>
      <c r="L51" s="82">
        <f t="shared" si="8"/>
        <v>0</v>
      </c>
      <c r="M51" s="82">
        <f t="shared" si="8"/>
        <v>0</v>
      </c>
      <c r="N51" s="82">
        <f t="shared" si="8"/>
        <v>0</v>
      </c>
      <c r="O51" s="82">
        <f t="shared" si="8"/>
        <v>0</v>
      </c>
      <c r="P51" s="82">
        <f t="shared" si="8"/>
        <v>0</v>
      </c>
      <c r="Q51" s="74"/>
    </row>
    <row r="52" spans="1:17">
      <c r="A52" s="262" t="s">
        <v>239</v>
      </c>
      <c r="B52" s="263">
        <v>6</v>
      </c>
      <c r="C52" s="244" t="s">
        <v>240</v>
      </c>
      <c r="D52" s="265" t="s">
        <v>3</v>
      </c>
      <c r="E52" s="265" t="s">
        <v>8</v>
      </c>
      <c r="F52" s="84" t="s">
        <v>13</v>
      </c>
      <c r="G52" s="72">
        <v>3041</v>
      </c>
      <c r="H52" s="72">
        <v>9754</v>
      </c>
      <c r="I52" s="73"/>
      <c r="J52" s="73"/>
      <c r="K52" s="73"/>
      <c r="L52" s="73"/>
      <c r="M52" s="73"/>
      <c r="N52" s="73"/>
      <c r="O52" s="73"/>
      <c r="P52" s="73"/>
      <c r="Q52" s="244" t="s">
        <v>23</v>
      </c>
    </row>
    <row r="53" spans="1:17">
      <c r="A53" s="262"/>
      <c r="B53" s="264"/>
      <c r="C53" s="245"/>
      <c r="D53" s="266"/>
      <c r="E53" s="266"/>
      <c r="F53" s="84" t="s">
        <v>37</v>
      </c>
      <c r="G53" s="72">
        <v>1420</v>
      </c>
      <c r="H53" s="72">
        <v>4586</v>
      </c>
      <c r="I53" s="73"/>
      <c r="J53" s="73"/>
      <c r="K53" s="73"/>
      <c r="L53" s="73"/>
      <c r="M53" s="73"/>
      <c r="N53" s="73"/>
      <c r="O53" s="73"/>
      <c r="P53" s="73"/>
      <c r="Q53" s="245"/>
    </row>
    <row r="54" spans="1:17">
      <c r="A54" s="262"/>
      <c r="B54" s="264"/>
      <c r="C54" s="245"/>
      <c r="D54" s="266"/>
      <c r="E54" s="266"/>
      <c r="F54" s="84" t="s">
        <v>14</v>
      </c>
      <c r="G54" s="72">
        <v>1004</v>
      </c>
      <c r="H54" s="72">
        <v>3553</v>
      </c>
      <c r="I54" s="73"/>
      <c r="J54" s="73"/>
      <c r="K54" s="73"/>
      <c r="L54" s="73"/>
      <c r="M54" s="73"/>
      <c r="N54" s="73"/>
      <c r="O54" s="73"/>
      <c r="P54" s="73"/>
      <c r="Q54" s="245"/>
    </row>
    <row r="55" spans="1:17">
      <c r="A55" s="262"/>
      <c r="B55" s="264"/>
      <c r="C55" s="245"/>
      <c r="D55" s="266"/>
      <c r="E55" s="266"/>
      <c r="F55" s="84" t="s">
        <v>15</v>
      </c>
      <c r="G55" s="72">
        <v>3506</v>
      </c>
      <c r="H55" s="72">
        <v>10686</v>
      </c>
      <c r="I55" s="73"/>
      <c r="J55" s="73"/>
      <c r="K55" s="73"/>
      <c r="L55" s="73"/>
      <c r="M55" s="73"/>
      <c r="N55" s="73"/>
      <c r="O55" s="73"/>
      <c r="P55" s="73"/>
      <c r="Q55" s="246"/>
    </row>
    <row r="56" spans="1:17">
      <c r="A56" s="262"/>
      <c r="B56" s="264"/>
      <c r="C56" s="245"/>
      <c r="D56" s="266"/>
      <c r="E56" s="266"/>
      <c r="F56" s="84" t="s">
        <v>38</v>
      </c>
      <c r="G56" s="72">
        <v>92</v>
      </c>
      <c r="H56" s="72">
        <v>348</v>
      </c>
      <c r="I56" s="73"/>
      <c r="J56" s="73"/>
      <c r="K56" s="73"/>
      <c r="L56" s="73"/>
      <c r="M56" s="73"/>
      <c r="N56" s="73"/>
      <c r="O56" s="73"/>
      <c r="P56" s="73"/>
      <c r="Q56" s="74"/>
    </row>
    <row r="57" spans="1:17">
      <c r="A57" s="262"/>
      <c r="B57" s="264"/>
      <c r="C57" s="245"/>
      <c r="D57" s="266"/>
      <c r="E57" s="266"/>
      <c r="F57" s="84" t="s">
        <v>16</v>
      </c>
      <c r="G57" s="72">
        <v>409</v>
      </c>
      <c r="H57" s="72">
        <v>1874</v>
      </c>
      <c r="I57" s="73"/>
      <c r="J57" s="73"/>
      <c r="K57" s="73"/>
      <c r="L57" s="73"/>
      <c r="M57" s="73"/>
      <c r="N57" s="73"/>
      <c r="O57" s="73"/>
      <c r="P57" s="73"/>
      <c r="Q57" s="74"/>
    </row>
    <row r="58" spans="1:17">
      <c r="A58" s="262"/>
      <c r="B58" s="264"/>
      <c r="C58" s="245"/>
      <c r="D58" s="266"/>
      <c r="E58" s="266"/>
      <c r="F58" s="84" t="s">
        <v>17</v>
      </c>
      <c r="G58" s="72">
        <v>1295</v>
      </c>
      <c r="H58" s="72">
        <v>5120</v>
      </c>
      <c r="I58" s="73"/>
      <c r="J58" s="73"/>
      <c r="K58" s="73"/>
      <c r="L58" s="73"/>
      <c r="M58" s="73"/>
      <c r="N58" s="73"/>
      <c r="O58" s="73"/>
      <c r="P58" s="73"/>
      <c r="Q58" s="74"/>
    </row>
    <row r="59" spans="1:17">
      <c r="A59" s="262"/>
      <c r="B59" s="264"/>
      <c r="C59" s="245"/>
      <c r="D59" s="266"/>
      <c r="E59" s="266"/>
      <c r="F59" s="95" t="s">
        <v>21</v>
      </c>
      <c r="G59" s="72">
        <v>2710</v>
      </c>
      <c r="H59" s="72">
        <v>9169</v>
      </c>
      <c r="I59" s="73"/>
      <c r="J59" s="73"/>
      <c r="K59" s="73"/>
      <c r="L59" s="73"/>
      <c r="M59" s="73"/>
      <c r="N59" s="73"/>
      <c r="O59" s="73"/>
      <c r="P59" s="73"/>
      <c r="Q59" s="74"/>
    </row>
    <row r="60" spans="1:17">
      <c r="A60" s="262"/>
      <c r="B60" s="264"/>
      <c r="C60" s="245"/>
      <c r="D60" s="266"/>
      <c r="E60" s="266"/>
      <c r="F60" s="84" t="s">
        <v>183</v>
      </c>
      <c r="G60" s="72">
        <v>2889</v>
      </c>
      <c r="H60" s="72">
        <v>10198</v>
      </c>
      <c r="I60" s="73"/>
      <c r="J60" s="73"/>
      <c r="K60" s="73"/>
      <c r="L60" s="73"/>
      <c r="M60" s="73"/>
      <c r="N60" s="73"/>
      <c r="O60" s="73"/>
      <c r="P60" s="73"/>
      <c r="Q60" s="74"/>
    </row>
    <row r="61" spans="1:17">
      <c r="A61" s="262"/>
      <c r="B61" s="264"/>
      <c r="C61" s="245"/>
      <c r="D61" s="266"/>
      <c r="E61" s="266"/>
      <c r="F61" s="95" t="s">
        <v>22</v>
      </c>
      <c r="G61" s="72">
        <v>863</v>
      </c>
      <c r="H61" s="72">
        <v>3130</v>
      </c>
      <c r="I61" s="73"/>
      <c r="J61" s="73"/>
      <c r="K61" s="73"/>
      <c r="L61" s="73"/>
      <c r="M61" s="73"/>
      <c r="N61" s="73"/>
      <c r="O61" s="73"/>
      <c r="P61" s="73"/>
      <c r="Q61" s="74"/>
    </row>
    <row r="62" spans="1:17">
      <c r="A62" s="262"/>
      <c r="B62" s="264"/>
      <c r="C62" s="245"/>
      <c r="D62" s="266"/>
      <c r="E62" s="266"/>
      <c r="F62" s="84" t="s">
        <v>184</v>
      </c>
      <c r="G62" s="72">
        <v>3279</v>
      </c>
      <c r="H62" s="72">
        <v>10369</v>
      </c>
      <c r="I62" s="73"/>
      <c r="J62" s="73"/>
      <c r="K62" s="73"/>
      <c r="L62" s="73"/>
      <c r="M62" s="73"/>
      <c r="N62" s="73"/>
      <c r="O62" s="73"/>
      <c r="P62" s="73"/>
      <c r="Q62" s="74"/>
    </row>
    <row r="63" spans="1:17">
      <c r="A63" s="262"/>
      <c r="B63" s="264"/>
      <c r="C63" s="245"/>
      <c r="D63" s="266"/>
      <c r="E63" s="266"/>
      <c r="F63" s="84" t="s">
        <v>18</v>
      </c>
      <c r="G63" s="72">
        <v>372</v>
      </c>
      <c r="H63" s="72">
        <v>1552</v>
      </c>
      <c r="I63" s="73"/>
      <c r="J63" s="73"/>
      <c r="K63" s="73"/>
      <c r="L63" s="73"/>
      <c r="M63" s="73"/>
      <c r="N63" s="73"/>
      <c r="O63" s="73"/>
      <c r="P63" s="73"/>
      <c r="Q63" s="74"/>
    </row>
    <row r="64" spans="1:17">
      <c r="A64" s="262"/>
      <c r="B64" s="264"/>
      <c r="C64" s="245"/>
      <c r="D64" s="266"/>
      <c r="E64" s="266"/>
      <c r="F64" s="84" t="s">
        <v>19</v>
      </c>
      <c r="G64" s="72">
        <v>404</v>
      </c>
      <c r="H64" s="72">
        <v>1879</v>
      </c>
      <c r="I64" s="73"/>
      <c r="J64" s="73"/>
      <c r="K64" s="73"/>
      <c r="L64" s="73"/>
      <c r="M64" s="73"/>
      <c r="N64" s="73"/>
      <c r="O64" s="73"/>
      <c r="P64" s="73"/>
      <c r="Q64" s="74"/>
    </row>
    <row r="65" spans="1:17">
      <c r="A65" s="262"/>
      <c r="B65" s="264"/>
      <c r="C65" s="245"/>
      <c r="D65" s="266"/>
      <c r="E65" s="266"/>
      <c r="F65" s="87" t="s">
        <v>185</v>
      </c>
      <c r="G65" s="72">
        <v>11640</v>
      </c>
      <c r="H65" s="72">
        <v>47198</v>
      </c>
      <c r="I65" s="73"/>
      <c r="J65" s="73"/>
      <c r="K65" s="73"/>
      <c r="L65" s="73"/>
      <c r="M65" s="73"/>
      <c r="N65" s="73"/>
      <c r="O65" s="73"/>
      <c r="P65" s="73"/>
      <c r="Q65" s="74"/>
    </row>
    <row r="66" spans="1:17">
      <c r="A66" s="262"/>
      <c r="B66" s="264"/>
      <c r="C66" s="245"/>
      <c r="D66" s="267"/>
      <c r="E66" s="267"/>
      <c r="F66" s="84" t="s">
        <v>20</v>
      </c>
      <c r="G66" s="72">
        <v>435</v>
      </c>
      <c r="H66" s="72">
        <v>1633</v>
      </c>
      <c r="I66" s="73"/>
      <c r="J66" s="73"/>
      <c r="K66" s="73"/>
      <c r="L66" s="73"/>
      <c r="M66" s="73"/>
      <c r="N66" s="73"/>
      <c r="O66" s="73"/>
      <c r="P66" s="73"/>
      <c r="Q66" s="74"/>
    </row>
    <row r="67" spans="1:17">
      <c r="A67" s="262"/>
      <c r="B67" s="247" t="s">
        <v>230</v>
      </c>
      <c r="C67" s="247"/>
      <c r="D67" s="247"/>
      <c r="E67" s="247"/>
      <c r="F67" s="248"/>
      <c r="G67" s="77">
        <f t="shared" ref="G67:P67" si="9">SUM(G52:G66)</f>
        <v>33359</v>
      </c>
      <c r="H67" s="77">
        <f t="shared" si="9"/>
        <v>121049</v>
      </c>
      <c r="I67" s="77">
        <f t="shared" si="9"/>
        <v>0</v>
      </c>
      <c r="J67" s="77">
        <f t="shared" si="9"/>
        <v>0</v>
      </c>
      <c r="K67" s="77">
        <f t="shared" si="9"/>
        <v>0</v>
      </c>
      <c r="L67" s="77">
        <f t="shared" si="9"/>
        <v>0</v>
      </c>
      <c r="M67" s="77">
        <f t="shared" si="9"/>
        <v>0</v>
      </c>
      <c r="N67" s="77">
        <f t="shared" si="9"/>
        <v>0</v>
      </c>
      <c r="O67" s="77">
        <f t="shared" si="9"/>
        <v>0</v>
      </c>
      <c r="P67" s="77">
        <f t="shared" si="9"/>
        <v>0</v>
      </c>
      <c r="Q67" s="74"/>
    </row>
    <row r="68" spans="1:17">
      <c r="A68" s="262"/>
      <c r="B68" s="276">
        <v>7</v>
      </c>
      <c r="C68" s="271" t="s">
        <v>241</v>
      </c>
      <c r="D68" s="265" t="s">
        <v>3</v>
      </c>
      <c r="E68" s="265" t="s">
        <v>25</v>
      </c>
      <c r="F68" s="71" t="s">
        <v>26</v>
      </c>
      <c r="G68" s="72">
        <v>10702</v>
      </c>
      <c r="H68" s="72">
        <v>34098</v>
      </c>
      <c r="I68" s="73"/>
      <c r="J68" s="73"/>
      <c r="K68" s="73"/>
      <c r="L68" s="73"/>
      <c r="M68" s="73"/>
      <c r="N68" s="73"/>
      <c r="O68" s="73"/>
      <c r="P68" s="73"/>
      <c r="Q68" s="273" t="s">
        <v>68</v>
      </c>
    </row>
    <row r="69" spans="1:17">
      <c r="A69" s="262"/>
      <c r="B69" s="277"/>
      <c r="C69" s="272"/>
      <c r="D69" s="266"/>
      <c r="E69" s="266"/>
      <c r="F69" s="71" t="s">
        <v>27</v>
      </c>
      <c r="G69" s="72">
        <v>11827</v>
      </c>
      <c r="H69" s="72">
        <v>36951</v>
      </c>
      <c r="I69" s="73"/>
      <c r="J69" s="73"/>
      <c r="K69" s="73"/>
      <c r="L69" s="73"/>
      <c r="M69" s="73"/>
      <c r="N69" s="73"/>
      <c r="O69" s="73"/>
      <c r="P69" s="73"/>
      <c r="Q69" s="274"/>
    </row>
    <row r="70" spans="1:17">
      <c r="A70" s="262"/>
      <c r="B70" s="277"/>
      <c r="C70" s="272"/>
      <c r="D70" s="266"/>
      <c r="E70" s="266"/>
      <c r="F70" s="71" t="s">
        <v>28</v>
      </c>
      <c r="G70" s="72">
        <v>5365</v>
      </c>
      <c r="H70" s="72">
        <v>17425</v>
      </c>
      <c r="I70" s="73"/>
      <c r="J70" s="73"/>
      <c r="K70" s="73"/>
      <c r="L70" s="73"/>
      <c r="M70" s="73"/>
      <c r="N70" s="73"/>
      <c r="O70" s="73"/>
      <c r="P70" s="73"/>
      <c r="Q70" s="274"/>
    </row>
    <row r="71" spans="1:17">
      <c r="A71" s="262"/>
      <c r="B71" s="277"/>
      <c r="C71" s="272"/>
      <c r="D71" s="266"/>
      <c r="E71" s="266"/>
      <c r="F71" s="71" t="s">
        <v>29</v>
      </c>
      <c r="G71" s="72">
        <v>2886</v>
      </c>
      <c r="H71" s="72">
        <v>9070</v>
      </c>
      <c r="I71" s="73"/>
      <c r="J71" s="73"/>
      <c r="K71" s="73"/>
      <c r="L71" s="73"/>
      <c r="M71" s="73"/>
      <c r="N71" s="73"/>
      <c r="O71" s="73"/>
      <c r="P71" s="73"/>
      <c r="Q71" s="274"/>
    </row>
    <row r="72" spans="1:17">
      <c r="A72" s="262"/>
      <c r="B72" s="277"/>
      <c r="C72" s="272"/>
      <c r="D72" s="266"/>
      <c r="E72" s="266"/>
      <c r="F72" s="71" t="s">
        <v>186</v>
      </c>
      <c r="G72" s="72">
        <v>2126</v>
      </c>
      <c r="H72" s="72">
        <v>6684</v>
      </c>
      <c r="I72" s="73"/>
      <c r="J72" s="73"/>
      <c r="K72" s="73"/>
      <c r="L72" s="73"/>
      <c r="M72" s="73"/>
      <c r="N72" s="73"/>
      <c r="O72" s="73"/>
      <c r="P72" s="73"/>
      <c r="Q72" s="274"/>
    </row>
    <row r="73" spans="1:17">
      <c r="A73" s="262"/>
      <c r="B73" s="278"/>
      <c r="C73" s="279"/>
      <c r="D73" s="267"/>
      <c r="E73" s="267"/>
      <c r="F73" s="71" t="s">
        <v>30</v>
      </c>
      <c r="G73" s="72">
        <v>2764</v>
      </c>
      <c r="H73" s="72">
        <v>10792</v>
      </c>
      <c r="I73" s="73"/>
      <c r="J73" s="73"/>
      <c r="K73" s="73"/>
      <c r="L73" s="73"/>
      <c r="M73" s="73"/>
      <c r="N73" s="73"/>
      <c r="O73" s="73"/>
      <c r="P73" s="73"/>
      <c r="Q73" s="275"/>
    </row>
    <row r="74" spans="1:17">
      <c r="A74" s="262"/>
      <c r="B74" s="247" t="s">
        <v>230</v>
      </c>
      <c r="C74" s="247"/>
      <c r="D74" s="247"/>
      <c r="E74" s="247"/>
      <c r="F74" s="248"/>
      <c r="G74" s="77">
        <f>SUM(G68:G73)</f>
        <v>35670</v>
      </c>
      <c r="H74" s="77">
        <f t="shared" ref="H74:P74" si="10">SUM(H68:H73)</f>
        <v>115020</v>
      </c>
      <c r="I74" s="77">
        <f t="shared" si="10"/>
        <v>0</v>
      </c>
      <c r="J74" s="77">
        <f t="shared" si="10"/>
        <v>0</v>
      </c>
      <c r="K74" s="77">
        <f t="shared" si="10"/>
        <v>0</v>
      </c>
      <c r="L74" s="77">
        <f t="shared" si="10"/>
        <v>0</v>
      </c>
      <c r="M74" s="77">
        <f t="shared" si="10"/>
        <v>0</v>
      </c>
      <c r="N74" s="77">
        <f t="shared" si="10"/>
        <v>0</v>
      </c>
      <c r="O74" s="77">
        <f t="shared" si="10"/>
        <v>0</v>
      </c>
      <c r="P74" s="77">
        <f t="shared" si="10"/>
        <v>0</v>
      </c>
      <c r="Q74" s="74"/>
    </row>
    <row r="75" spans="1:17">
      <c r="A75" s="262"/>
      <c r="B75" s="268">
        <v>8</v>
      </c>
      <c r="C75" s="241" t="s">
        <v>242</v>
      </c>
      <c r="D75" s="259" t="s">
        <v>3</v>
      </c>
      <c r="E75" s="259" t="s">
        <v>187</v>
      </c>
      <c r="F75" s="84" t="s">
        <v>110</v>
      </c>
      <c r="G75" s="96">
        <v>1287</v>
      </c>
      <c r="H75" s="96">
        <v>4317</v>
      </c>
      <c r="I75" s="72"/>
      <c r="J75" s="72"/>
      <c r="K75" s="72"/>
      <c r="L75" s="72"/>
      <c r="M75" s="72"/>
      <c r="N75" s="72"/>
      <c r="O75" s="72"/>
      <c r="P75" s="72"/>
      <c r="Q75" s="244" t="s">
        <v>23</v>
      </c>
    </row>
    <row r="76" spans="1:17">
      <c r="A76" s="262"/>
      <c r="B76" s="269"/>
      <c r="C76" s="242"/>
      <c r="D76" s="260"/>
      <c r="E76" s="260"/>
      <c r="F76" s="84" t="s">
        <v>188</v>
      </c>
      <c r="G76" s="96">
        <v>1617</v>
      </c>
      <c r="H76" s="96">
        <v>5508</v>
      </c>
      <c r="I76" s="72"/>
      <c r="J76" s="72"/>
      <c r="K76" s="72"/>
      <c r="L76" s="72"/>
      <c r="M76" s="72"/>
      <c r="N76" s="72"/>
      <c r="O76" s="72"/>
      <c r="P76" s="72"/>
      <c r="Q76" s="245"/>
    </row>
    <row r="77" spans="1:17">
      <c r="A77" s="262"/>
      <c r="B77" s="269"/>
      <c r="C77" s="242"/>
      <c r="D77" s="260"/>
      <c r="E77" s="260"/>
      <c r="F77" s="84" t="s">
        <v>111</v>
      </c>
      <c r="G77" s="96">
        <v>3614</v>
      </c>
      <c r="H77" s="96">
        <v>14248</v>
      </c>
      <c r="I77" s="72"/>
      <c r="J77" s="72"/>
      <c r="K77" s="72"/>
      <c r="L77" s="72"/>
      <c r="M77" s="72"/>
      <c r="N77" s="72"/>
      <c r="O77" s="72"/>
      <c r="P77" s="72"/>
      <c r="Q77" s="245"/>
    </row>
    <row r="78" spans="1:17">
      <c r="A78" s="262"/>
      <c r="B78" s="269"/>
      <c r="C78" s="242"/>
      <c r="D78" s="260"/>
      <c r="E78" s="260"/>
      <c r="F78" s="84" t="s">
        <v>112</v>
      </c>
      <c r="G78" s="96">
        <v>3034</v>
      </c>
      <c r="H78" s="96">
        <v>10571</v>
      </c>
      <c r="I78" s="72"/>
      <c r="J78" s="72"/>
      <c r="K78" s="72"/>
      <c r="L78" s="72"/>
      <c r="M78" s="72"/>
      <c r="N78" s="72"/>
      <c r="O78" s="72"/>
      <c r="P78" s="72"/>
      <c r="Q78" s="245"/>
    </row>
    <row r="79" spans="1:17">
      <c r="A79" s="262"/>
      <c r="B79" s="270"/>
      <c r="C79" s="243"/>
      <c r="D79" s="261"/>
      <c r="E79" s="261"/>
      <c r="F79" s="84" t="s">
        <v>113</v>
      </c>
      <c r="G79" s="97">
        <v>3947</v>
      </c>
      <c r="H79" s="97">
        <v>13066</v>
      </c>
      <c r="I79" s="72"/>
      <c r="J79" s="72"/>
      <c r="K79" s="72"/>
      <c r="L79" s="72"/>
      <c r="M79" s="72"/>
      <c r="N79" s="72"/>
      <c r="O79" s="72"/>
      <c r="P79" s="72"/>
      <c r="Q79" s="246"/>
    </row>
    <row r="80" spans="1:17">
      <c r="A80" s="262"/>
      <c r="B80" s="247" t="s">
        <v>230</v>
      </c>
      <c r="C80" s="247"/>
      <c r="D80" s="247"/>
      <c r="E80" s="247"/>
      <c r="F80" s="248"/>
      <c r="G80" s="98">
        <f>SUM(G75:G79)</f>
        <v>13499</v>
      </c>
      <c r="H80" s="98">
        <f t="shared" ref="H80:P80" si="11">SUM(H75:H79)</f>
        <v>47710</v>
      </c>
      <c r="I80" s="98">
        <f t="shared" si="11"/>
        <v>0</v>
      </c>
      <c r="J80" s="98">
        <f t="shared" si="11"/>
        <v>0</v>
      </c>
      <c r="K80" s="98">
        <f t="shared" si="11"/>
        <v>0</v>
      </c>
      <c r="L80" s="98">
        <f t="shared" si="11"/>
        <v>0</v>
      </c>
      <c r="M80" s="98">
        <f t="shared" si="11"/>
        <v>0</v>
      </c>
      <c r="N80" s="98">
        <f t="shared" si="11"/>
        <v>0</v>
      </c>
      <c r="O80" s="98">
        <f t="shared" si="11"/>
        <v>0</v>
      </c>
      <c r="P80" s="98">
        <f t="shared" si="11"/>
        <v>0</v>
      </c>
      <c r="Q80" s="74"/>
    </row>
    <row r="81" spans="1:17">
      <c r="A81" s="262"/>
      <c r="B81" s="256">
        <v>9</v>
      </c>
      <c r="C81" s="241" t="s">
        <v>243</v>
      </c>
      <c r="D81" s="259" t="s">
        <v>3</v>
      </c>
      <c r="E81" s="259" t="s">
        <v>32</v>
      </c>
      <c r="F81" s="84" t="s">
        <v>33</v>
      </c>
      <c r="G81" s="72">
        <v>11306</v>
      </c>
      <c r="H81" s="72">
        <v>39570</v>
      </c>
      <c r="I81" s="72"/>
      <c r="J81" s="72"/>
      <c r="K81" s="72"/>
      <c r="L81" s="72"/>
      <c r="M81" s="72"/>
      <c r="N81" s="72"/>
      <c r="O81" s="72"/>
      <c r="P81" s="72"/>
      <c r="Q81" s="74"/>
    </row>
    <row r="82" spans="1:17">
      <c r="A82" s="262"/>
      <c r="B82" s="257"/>
      <c r="C82" s="242"/>
      <c r="D82" s="260"/>
      <c r="E82" s="260"/>
      <c r="F82" s="84" t="s">
        <v>106</v>
      </c>
      <c r="G82" s="72">
        <v>5316</v>
      </c>
      <c r="H82" s="72">
        <v>18605</v>
      </c>
      <c r="I82" s="72"/>
      <c r="J82" s="72"/>
      <c r="K82" s="72"/>
      <c r="L82" s="72"/>
      <c r="M82" s="72"/>
      <c r="N82" s="72"/>
      <c r="O82" s="72"/>
      <c r="P82" s="72"/>
      <c r="Q82" s="74"/>
    </row>
    <row r="83" spans="1:17">
      <c r="A83" s="262"/>
      <c r="B83" s="257"/>
      <c r="C83" s="242"/>
      <c r="D83" s="260"/>
      <c r="E83" s="260"/>
      <c r="F83" s="84" t="s">
        <v>105</v>
      </c>
      <c r="G83" s="72">
        <v>2923</v>
      </c>
      <c r="H83" s="72">
        <v>10231</v>
      </c>
      <c r="I83" s="72"/>
      <c r="J83" s="72"/>
      <c r="K83" s="72"/>
      <c r="L83" s="72"/>
      <c r="M83" s="72"/>
      <c r="N83" s="72"/>
      <c r="O83" s="72"/>
      <c r="P83" s="72"/>
      <c r="Q83" s="74"/>
    </row>
    <row r="84" spans="1:17">
      <c r="A84" s="262"/>
      <c r="B84" s="258"/>
      <c r="C84" s="243"/>
      <c r="D84" s="261"/>
      <c r="E84" s="261"/>
      <c r="F84" s="84" t="s">
        <v>189</v>
      </c>
      <c r="G84" s="72">
        <v>4962</v>
      </c>
      <c r="H84" s="72">
        <v>17365</v>
      </c>
      <c r="I84" s="72"/>
      <c r="J84" s="72"/>
      <c r="K84" s="72"/>
      <c r="L84" s="72"/>
      <c r="M84" s="72"/>
      <c r="N84" s="72"/>
      <c r="O84" s="72"/>
      <c r="P84" s="72"/>
      <c r="Q84" s="74"/>
    </row>
    <row r="85" spans="1:17">
      <c r="A85" s="262"/>
      <c r="B85" s="247" t="s">
        <v>230</v>
      </c>
      <c r="C85" s="247"/>
      <c r="D85" s="247"/>
      <c r="E85" s="247"/>
      <c r="F85" s="248"/>
      <c r="G85" s="77">
        <f>SUM(G81:G84)</f>
        <v>24507</v>
      </c>
      <c r="H85" s="77">
        <f t="shared" ref="H85:P85" si="12">SUM(H81:H84)</f>
        <v>85771</v>
      </c>
      <c r="I85" s="77">
        <f t="shared" si="12"/>
        <v>0</v>
      </c>
      <c r="J85" s="77">
        <f t="shared" si="12"/>
        <v>0</v>
      </c>
      <c r="K85" s="77">
        <f t="shared" si="12"/>
        <v>0</v>
      </c>
      <c r="L85" s="77">
        <f t="shared" si="12"/>
        <v>0</v>
      </c>
      <c r="M85" s="77">
        <f t="shared" si="12"/>
        <v>0</v>
      </c>
      <c r="N85" s="77">
        <f t="shared" si="12"/>
        <v>0</v>
      </c>
      <c r="O85" s="77">
        <f t="shared" si="12"/>
        <v>0</v>
      </c>
      <c r="P85" s="77">
        <f t="shared" si="12"/>
        <v>0</v>
      </c>
      <c r="Q85" s="74"/>
    </row>
    <row r="86" spans="1:17">
      <c r="A86" s="262"/>
      <c r="B86" s="256">
        <v>10</v>
      </c>
      <c r="C86" s="241" t="s">
        <v>244</v>
      </c>
      <c r="D86" s="259" t="s">
        <v>3</v>
      </c>
      <c r="E86" s="259" t="s">
        <v>32</v>
      </c>
      <c r="F86" s="84" t="s">
        <v>98</v>
      </c>
      <c r="G86" s="72">
        <v>9327</v>
      </c>
      <c r="H86" s="72">
        <v>32632</v>
      </c>
      <c r="I86" s="72"/>
      <c r="J86" s="72"/>
      <c r="K86" s="72"/>
      <c r="L86" s="72"/>
      <c r="M86" s="72"/>
      <c r="N86" s="72"/>
      <c r="O86" s="72"/>
      <c r="P86" s="72"/>
      <c r="Q86" s="244" t="s">
        <v>68</v>
      </c>
    </row>
    <row r="87" spans="1:17">
      <c r="A87" s="262"/>
      <c r="B87" s="257"/>
      <c r="C87" s="242"/>
      <c r="D87" s="260"/>
      <c r="E87" s="260"/>
      <c r="F87" s="84" t="s">
        <v>99</v>
      </c>
      <c r="G87" s="72">
        <v>5767</v>
      </c>
      <c r="H87" s="72">
        <v>20181</v>
      </c>
      <c r="I87" s="72"/>
      <c r="J87" s="72"/>
      <c r="K87" s="72"/>
      <c r="L87" s="72"/>
      <c r="M87" s="72"/>
      <c r="N87" s="72"/>
      <c r="O87" s="72"/>
      <c r="P87" s="72"/>
      <c r="Q87" s="245"/>
    </row>
    <row r="88" spans="1:17">
      <c r="A88" s="262"/>
      <c r="B88" s="257"/>
      <c r="C88" s="242"/>
      <c r="D88" s="260"/>
      <c r="E88" s="260"/>
      <c r="F88" s="84" t="s">
        <v>100</v>
      </c>
      <c r="G88" s="72">
        <v>4648</v>
      </c>
      <c r="H88" s="72">
        <v>16536</v>
      </c>
      <c r="I88" s="72"/>
      <c r="J88" s="72"/>
      <c r="K88" s="72"/>
      <c r="L88" s="72"/>
      <c r="M88" s="72"/>
      <c r="N88" s="72"/>
      <c r="O88" s="72"/>
      <c r="P88" s="72"/>
      <c r="Q88" s="245"/>
    </row>
    <row r="89" spans="1:17">
      <c r="A89" s="262"/>
      <c r="B89" s="258"/>
      <c r="C89" s="243"/>
      <c r="D89" s="261"/>
      <c r="E89" s="261"/>
      <c r="F89" s="84" t="s">
        <v>101</v>
      </c>
      <c r="G89" s="72">
        <v>3464</v>
      </c>
      <c r="H89" s="72">
        <v>11624</v>
      </c>
      <c r="I89" s="72"/>
      <c r="J89" s="72"/>
      <c r="K89" s="72"/>
      <c r="L89" s="72"/>
      <c r="M89" s="72"/>
      <c r="N89" s="72"/>
      <c r="O89" s="72"/>
      <c r="P89" s="72"/>
      <c r="Q89" s="246"/>
    </row>
    <row r="90" spans="1:17">
      <c r="A90" s="262"/>
      <c r="B90" s="247" t="s">
        <v>230</v>
      </c>
      <c r="C90" s="247"/>
      <c r="D90" s="247"/>
      <c r="E90" s="247"/>
      <c r="F90" s="248"/>
      <c r="G90" s="77">
        <f>SUM(G86:G89)</f>
        <v>23206</v>
      </c>
      <c r="H90" s="77">
        <f t="shared" ref="H90:P90" si="13">SUM(H86:H89)</f>
        <v>80973</v>
      </c>
      <c r="I90" s="77">
        <f t="shared" si="13"/>
        <v>0</v>
      </c>
      <c r="J90" s="77">
        <f t="shared" si="13"/>
        <v>0</v>
      </c>
      <c r="K90" s="77">
        <f t="shared" si="13"/>
        <v>0</v>
      </c>
      <c r="L90" s="77">
        <f t="shared" si="13"/>
        <v>0</v>
      </c>
      <c r="M90" s="77">
        <f t="shared" si="13"/>
        <v>0</v>
      </c>
      <c r="N90" s="77">
        <f t="shared" si="13"/>
        <v>0</v>
      </c>
      <c r="O90" s="77">
        <f t="shared" si="13"/>
        <v>0</v>
      </c>
      <c r="P90" s="77">
        <f t="shared" si="13"/>
        <v>0</v>
      </c>
      <c r="Q90" s="74"/>
    </row>
    <row r="91" spans="1:17">
      <c r="A91" s="262"/>
      <c r="B91" s="249" t="s">
        <v>232</v>
      </c>
      <c r="C91" s="249"/>
      <c r="D91" s="249"/>
      <c r="E91" s="249"/>
      <c r="F91" s="250"/>
      <c r="G91" s="99">
        <f>SUM(G90,G85,G80,G74,G67,)</f>
        <v>130241</v>
      </c>
      <c r="H91" s="99">
        <f t="shared" ref="H91:P91" si="14">SUM(H90,H85,H80,H74,H67,)</f>
        <v>450523</v>
      </c>
      <c r="I91" s="99">
        <f t="shared" si="14"/>
        <v>0</v>
      </c>
      <c r="J91" s="99">
        <f t="shared" si="14"/>
        <v>0</v>
      </c>
      <c r="K91" s="99">
        <f t="shared" si="14"/>
        <v>0</v>
      </c>
      <c r="L91" s="99">
        <f t="shared" si="14"/>
        <v>0</v>
      </c>
      <c r="M91" s="99">
        <f t="shared" si="14"/>
        <v>0</v>
      </c>
      <c r="N91" s="99">
        <f t="shared" si="14"/>
        <v>0</v>
      </c>
      <c r="O91" s="99">
        <f t="shared" si="14"/>
        <v>0</v>
      </c>
      <c r="P91" s="99">
        <f t="shared" si="14"/>
        <v>0</v>
      </c>
      <c r="Q91" s="74"/>
    </row>
    <row r="92" spans="1:17" ht="69">
      <c r="A92" s="253" t="s">
        <v>245</v>
      </c>
      <c r="B92" s="69">
        <v>11</v>
      </c>
      <c r="C92" s="100" t="s">
        <v>246</v>
      </c>
      <c r="D92" s="83" t="s">
        <v>3</v>
      </c>
      <c r="E92" s="89" t="s">
        <v>8</v>
      </c>
      <c r="F92" s="71" t="s">
        <v>190</v>
      </c>
      <c r="G92" s="72"/>
      <c r="H92" s="72"/>
      <c r="I92" s="73"/>
      <c r="J92" s="73"/>
      <c r="K92" s="73"/>
      <c r="L92" s="73"/>
      <c r="M92" s="73"/>
      <c r="N92" s="73"/>
      <c r="O92" s="73"/>
      <c r="P92" s="73"/>
      <c r="Q92" s="74"/>
    </row>
    <row r="93" spans="1:17">
      <c r="A93" s="254"/>
      <c r="B93" s="247" t="s">
        <v>230</v>
      </c>
      <c r="C93" s="247"/>
      <c r="D93" s="247"/>
      <c r="E93" s="247"/>
      <c r="F93" s="248"/>
      <c r="G93" s="77">
        <f t="shared" ref="G93:P93" si="15">SUM(G92:G92)</f>
        <v>0</v>
      </c>
      <c r="H93" s="77">
        <f t="shared" si="15"/>
        <v>0</v>
      </c>
      <c r="I93" s="77">
        <f t="shared" si="15"/>
        <v>0</v>
      </c>
      <c r="J93" s="77">
        <f t="shared" si="15"/>
        <v>0</v>
      </c>
      <c r="K93" s="77">
        <f t="shared" si="15"/>
        <v>0</v>
      </c>
      <c r="L93" s="77">
        <f t="shared" si="15"/>
        <v>0</v>
      </c>
      <c r="M93" s="77">
        <f t="shared" si="15"/>
        <v>0</v>
      </c>
      <c r="N93" s="77">
        <f t="shared" si="15"/>
        <v>0</v>
      </c>
      <c r="O93" s="77">
        <f t="shared" si="15"/>
        <v>0</v>
      </c>
      <c r="P93" s="77">
        <f t="shared" si="15"/>
        <v>0</v>
      </c>
      <c r="Q93" s="74"/>
    </row>
    <row r="94" spans="1:17">
      <c r="A94" s="255"/>
      <c r="B94" s="249" t="s">
        <v>232</v>
      </c>
      <c r="C94" s="249"/>
      <c r="D94" s="249"/>
      <c r="E94" s="249"/>
      <c r="F94" s="250"/>
      <c r="G94" s="82">
        <f>SUM(G93,)</f>
        <v>0</v>
      </c>
      <c r="H94" s="82">
        <f t="shared" ref="H94:P94" si="16">SUM(H93,)</f>
        <v>0</v>
      </c>
      <c r="I94" s="82">
        <f t="shared" si="16"/>
        <v>0</v>
      </c>
      <c r="J94" s="82">
        <f t="shared" si="16"/>
        <v>0</v>
      </c>
      <c r="K94" s="82">
        <f t="shared" si="16"/>
        <v>0</v>
      </c>
      <c r="L94" s="82">
        <f t="shared" si="16"/>
        <v>0</v>
      </c>
      <c r="M94" s="82">
        <f t="shared" si="16"/>
        <v>0</v>
      </c>
      <c r="N94" s="82">
        <f t="shared" si="16"/>
        <v>0</v>
      </c>
      <c r="O94" s="82">
        <f t="shared" si="16"/>
        <v>0</v>
      </c>
      <c r="P94" s="82">
        <f t="shared" si="16"/>
        <v>0</v>
      </c>
      <c r="Q94" s="74"/>
    </row>
    <row r="95" spans="1:17">
      <c r="A95" s="238" t="s">
        <v>247</v>
      </c>
      <c r="B95" s="239">
        <v>12</v>
      </c>
      <c r="C95" s="238" t="s">
        <v>248</v>
      </c>
      <c r="D95" s="239" t="s">
        <v>3</v>
      </c>
      <c r="E95" s="239" t="s">
        <v>191</v>
      </c>
      <c r="F95" s="84" t="s">
        <v>192</v>
      </c>
      <c r="G95" s="72">
        <v>258</v>
      </c>
      <c r="H95" s="72">
        <v>747</v>
      </c>
      <c r="I95" s="72"/>
      <c r="J95" s="72"/>
      <c r="K95" s="72"/>
      <c r="L95" s="72"/>
      <c r="M95" s="72"/>
      <c r="N95" s="72"/>
      <c r="O95" s="72"/>
      <c r="P95" s="72"/>
      <c r="Q95" s="74"/>
    </row>
    <row r="96" spans="1:17">
      <c r="A96" s="238"/>
      <c r="B96" s="239"/>
      <c r="C96" s="238"/>
      <c r="D96" s="239"/>
      <c r="E96" s="239"/>
      <c r="F96" s="84" t="s">
        <v>193</v>
      </c>
      <c r="G96" s="72">
        <v>919</v>
      </c>
      <c r="H96" s="72">
        <v>3468</v>
      </c>
      <c r="I96" s="72"/>
      <c r="J96" s="72"/>
      <c r="K96" s="72"/>
      <c r="L96" s="72"/>
      <c r="M96" s="72"/>
      <c r="N96" s="72"/>
      <c r="O96" s="72"/>
      <c r="P96" s="72"/>
      <c r="Q96" s="74"/>
    </row>
    <row r="97" spans="1:17">
      <c r="A97" s="238"/>
      <c r="B97" s="239"/>
      <c r="C97" s="238"/>
      <c r="D97" s="239"/>
      <c r="E97" s="239"/>
      <c r="F97" s="84" t="s">
        <v>107</v>
      </c>
      <c r="G97" s="72">
        <v>150</v>
      </c>
      <c r="H97" s="72">
        <v>620</v>
      </c>
      <c r="I97" s="72"/>
      <c r="J97" s="72"/>
      <c r="K97" s="72"/>
      <c r="L97" s="72"/>
      <c r="M97" s="72"/>
      <c r="N97" s="72"/>
      <c r="O97" s="72"/>
      <c r="P97" s="72"/>
      <c r="Q97" s="74"/>
    </row>
    <row r="98" spans="1:17">
      <c r="A98" s="238"/>
      <c r="B98" s="239"/>
      <c r="C98" s="238"/>
      <c r="D98" s="239"/>
      <c r="E98" s="239"/>
      <c r="F98" s="84" t="s">
        <v>194</v>
      </c>
      <c r="G98" s="72">
        <v>703</v>
      </c>
      <c r="H98" s="72">
        <v>2647</v>
      </c>
      <c r="I98" s="72"/>
      <c r="J98" s="72"/>
      <c r="K98" s="72"/>
      <c r="L98" s="72"/>
      <c r="M98" s="72"/>
      <c r="N98" s="72"/>
      <c r="O98" s="72"/>
      <c r="P98" s="72"/>
      <c r="Q98" s="74"/>
    </row>
    <row r="99" spans="1:17">
      <c r="A99" s="238"/>
      <c r="B99" s="239"/>
      <c r="C99" s="238"/>
      <c r="D99" s="239"/>
      <c r="E99" s="239"/>
      <c r="F99" s="84" t="s">
        <v>34</v>
      </c>
      <c r="G99" s="72">
        <v>132</v>
      </c>
      <c r="H99" s="72">
        <v>438</v>
      </c>
      <c r="I99" s="72"/>
      <c r="J99" s="72"/>
      <c r="K99" s="72"/>
      <c r="L99" s="72"/>
      <c r="M99" s="72"/>
      <c r="N99" s="72"/>
      <c r="O99" s="72"/>
      <c r="P99" s="72"/>
      <c r="Q99" s="74"/>
    </row>
    <row r="100" spans="1:17">
      <c r="A100" s="238"/>
      <c r="B100" s="239"/>
      <c r="C100" s="238"/>
      <c r="D100" s="239"/>
      <c r="E100" s="239"/>
      <c r="F100" s="84" t="s">
        <v>35</v>
      </c>
      <c r="G100" s="72">
        <v>1645</v>
      </c>
      <c r="H100" s="72">
        <v>5050</v>
      </c>
      <c r="I100" s="72"/>
      <c r="J100" s="72"/>
      <c r="K100" s="72"/>
      <c r="L100" s="72"/>
      <c r="M100" s="72"/>
      <c r="N100" s="72"/>
      <c r="O100" s="72"/>
      <c r="P100" s="72"/>
      <c r="Q100" s="74"/>
    </row>
    <row r="101" spans="1:17">
      <c r="A101" s="238"/>
      <c r="B101" s="239"/>
      <c r="C101" s="238"/>
      <c r="D101" s="239"/>
      <c r="E101" s="239"/>
      <c r="F101" s="84" t="s">
        <v>103</v>
      </c>
      <c r="G101" s="72">
        <v>10869</v>
      </c>
      <c r="H101" s="72">
        <v>35869</v>
      </c>
      <c r="I101" s="72"/>
      <c r="J101" s="72"/>
      <c r="K101" s="72"/>
      <c r="L101" s="72"/>
      <c r="M101" s="72"/>
      <c r="N101" s="72"/>
      <c r="O101" s="72"/>
      <c r="P101" s="72"/>
      <c r="Q101" s="74"/>
    </row>
    <row r="102" spans="1:17">
      <c r="A102" s="238"/>
      <c r="B102" s="239"/>
      <c r="C102" s="238"/>
      <c r="D102" s="239"/>
      <c r="E102" s="239"/>
      <c r="F102" s="84" t="s">
        <v>93</v>
      </c>
      <c r="G102" s="72">
        <v>827</v>
      </c>
      <c r="H102" s="72">
        <v>2779</v>
      </c>
      <c r="I102" s="72"/>
      <c r="J102" s="72"/>
      <c r="K102" s="72"/>
      <c r="L102" s="72"/>
      <c r="M102" s="72"/>
      <c r="N102" s="72"/>
      <c r="O102" s="72"/>
      <c r="P102" s="72"/>
      <c r="Q102" s="74"/>
    </row>
    <row r="103" spans="1:17">
      <c r="A103" s="238"/>
      <c r="B103" s="239"/>
      <c r="C103" s="238"/>
      <c r="D103" s="239"/>
      <c r="E103" s="239"/>
      <c r="F103" s="84" t="s">
        <v>195</v>
      </c>
      <c r="G103" s="72">
        <v>2359</v>
      </c>
      <c r="H103" s="72">
        <v>9577</v>
      </c>
      <c r="I103" s="72"/>
      <c r="J103" s="72"/>
      <c r="K103" s="72"/>
      <c r="L103" s="72"/>
      <c r="M103" s="72"/>
      <c r="N103" s="72"/>
      <c r="O103" s="72"/>
      <c r="P103" s="72"/>
      <c r="Q103" s="74"/>
    </row>
    <row r="104" spans="1:17" ht="69">
      <c r="A104" s="238"/>
      <c r="B104" s="239"/>
      <c r="C104" s="238"/>
      <c r="D104" s="239"/>
      <c r="E104" s="239"/>
      <c r="F104" s="95" t="s">
        <v>196</v>
      </c>
      <c r="G104" s="72">
        <v>1045</v>
      </c>
      <c r="H104" s="72">
        <v>4325</v>
      </c>
      <c r="I104" s="72"/>
      <c r="J104" s="72"/>
      <c r="K104" s="72"/>
      <c r="L104" s="72"/>
      <c r="M104" s="72"/>
      <c r="N104" s="72"/>
      <c r="O104" s="72"/>
      <c r="P104" s="72"/>
      <c r="Q104" s="74"/>
    </row>
    <row r="105" spans="1:17">
      <c r="A105" s="238"/>
      <c r="B105" s="239"/>
      <c r="C105" s="238"/>
      <c r="D105" s="239"/>
      <c r="E105" s="239"/>
      <c r="F105" s="95" t="s">
        <v>104</v>
      </c>
      <c r="G105" s="72">
        <v>2354</v>
      </c>
      <c r="H105" s="72">
        <v>7803</v>
      </c>
      <c r="I105" s="72"/>
      <c r="J105" s="72"/>
      <c r="K105" s="72"/>
      <c r="L105" s="72"/>
      <c r="M105" s="72"/>
      <c r="N105" s="72"/>
      <c r="O105" s="72"/>
      <c r="P105" s="72"/>
      <c r="Q105" s="74"/>
    </row>
    <row r="106" spans="1:17">
      <c r="A106" s="238"/>
      <c r="B106" s="239"/>
      <c r="C106" s="238"/>
      <c r="D106" s="239"/>
      <c r="E106" s="239"/>
      <c r="F106" s="95" t="s">
        <v>114</v>
      </c>
      <c r="G106" s="72">
        <v>775</v>
      </c>
      <c r="H106" s="72">
        <v>2732</v>
      </c>
      <c r="I106" s="72"/>
      <c r="J106" s="72"/>
      <c r="K106" s="72"/>
      <c r="L106" s="72"/>
      <c r="M106" s="72"/>
      <c r="N106" s="72"/>
      <c r="O106" s="72"/>
      <c r="P106" s="72"/>
      <c r="Q106" s="74"/>
    </row>
    <row r="107" spans="1:17" ht="69">
      <c r="A107" s="238"/>
      <c r="B107" s="239"/>
      <c r="C107" s="238"/>
      <c r="D107" s="239"/>
      <c r="E107" s="239"/>
      <c r="F107" s="95" t="s">
        <v>197</v>
      </c>
      <c r="G107" s="72">
        <v>237</v>
      </c>
      <c r="H107" s="72">
        <v>775</v>
      </c>
      <c r="I107" s="72"/>
      <c r="J107" s="72"/>
      <c r="K107" s="72"/>
      <c r="L107" s="72"/>
      <c r="M107" s="72"/>
      <c r="N107" s="72"/>
      <c r="O107" s="72"/>
      <c r="P107" s="72"/>
      <c r="Q107" s="74"/>
    </row>
    <row r="108" spans="1:17">
      <c r="A108" s="238"/>
      <c r="B108" s="239"/>
      <c r="C108" s="238"/>
      <c r="D108" s="239"/>
      <c r="E108" s="239"/>
      <c r="F108" s="95" t="s">
        <v>116</v>
      </c>
      <c r="G108" s="72">
        <v>250</v>
      </c>
      <c r="H108" s="72">
        <v>600</v>
      </c>
      <c r="I108" s="72"/>
      <c r="J108" s="72"/>
      <c r="K108" s="72"/>
      <c r="L108" s="72"/>
      <c r="M108" s="72"/>
      <c r="N108" s="72"/>
      <c r="O108" s="72"/>
      <c r="P108" s="72"/>
      <c r="Q108" s="74"/>
    </row>
    <row r="109" spans="1:17" ht="69">
      <c r="A109" s="238"/>
      <c r="B109" s="239"/>
      <c r="C109" s="238"/>
      <c r="D109" s="239"/>
      <c r="E109" s="239"/>
      <c r="F109" s="95" t="s">
        <v>117</v>
      </c>
      <c r="G109" s="72">
        <v>24</v>
      </c>
      <c r="H109" s="72">
        <v>90</v>
      </c>
      <c r="I109" s="72"/>
      <c r="J109" s="72"/>
      <c r="K109" s="72"/>
      <c r="L109" s="72"/>
      <c r="M109" s="72"/>
      <c r="N109" s="72"/>
      <c r="O109" s="72"/>
      <c r="P109" s="72"/>
      <c r="Q109" s="74"/>
    </row>
    <row r="110" spans="1:17">
      <c r="A110" s="238"/>
      <c r="B110" s="239"/>
      <c r="C110" s="238"/>
      <c r="D110" s="239"/>
      <c r="E110" s="239"/>
      <c r="F110" s="95" t="s">
        <v>156</v>
      </c>
      <c r="G110" s="72">
        <v>1075</v>
      </c>
      <c r="H110" s="72">
        <v>3315</v>
      </c>
      <c r="I110" s="72"/>
      <c r="J110" s="72"/>
      <c r="K110" s="72"/>
      <c r="L110" s="72"/>
      <c r="M110" s="72"/>
      <c r="N110" s="72"/>
      <c r="O110" s="72"/>
      <c r="P110" s="72"/>
      <c r="Q110" s="74"/>
    </row>
    <row r="111" spans="1:17">
      <c r="A111" s="238"/>
      <c r="B111" s="237" t="s">
        <v>230</v>
      </c>
      <c r="C111" s="237"/>
      <c r="D111" s="237"/>
      <c r="E111" s="237"/>
      <c r="F111" s="237"/>
      <c r="G111" s="77">
        <f>SUM(G95:G110)</f>
        <v>23622</v>
      </c>
      <c r="H111" s="77">
        <f>SUM(H95:H110)</f>
        <v>80835</v>
      </c>
      <c r="I111" s="77">
        <f t="shared" ref="I111:P111" si="17">SUM(I95:I100)</f>
        <v>0</v>
      </c>
      <c r="J111" s="77">
        <f t="shared" si="17"/>
        <v>0</v>
      </c>
      <c r="K111" s="77">
        <f t="shared" si="17"/>
        <v>0</v>
      </c>
      <c r="L111" s="77">
        <f t="shared" si="17"/>
        <v>0</v>
      </c>
      <c r="M111" s="77">
        <f t="shared" si="17"/>
        <v>0</v>
      </c>
      <c r="N111" s="77">
        <f t="shared" si="17"/>
        <v>0</v>
      </c>
      <c r="O111" s="77">
        <f t="shared" si="17"/>
        <v>0</v>
      </c>
      <c r="P111" s="77">
        <f t="shared" si="17"/>
        <v>0</v>
      </c>
      <c r="Q111" s="74"/>
    </row>
    <row r="112" spans="1:17">
      <c r="A112" s="238"/>
      <c r="B112" s="239">
        <v>13</v>
      </c>
      <c r="C112" s="238" t="s">
        <v>249</v>
      </c>
      <c r="D112" s="238" t="s">
        <v>3</v>
      </c>
      <c r="E112" s="239" t="s">
        <v>31</v>
      </c>
      <c r="F112" s="89" t="s">
        <v>46</v>
      </c>
      <c r="G112" s="73">
        <v>1793</v>
      </c>
      <c r="H112" s="73">
        <v>5981</v>
      </c>
      <c r="I112" s="72"/>
      <c r="J112" s="72"/>
      <c r="K112" s="72"/>
      <c r="L112" s="72"/>
      <c r="M112" s="72"/>
      <c r="N112" s="72"/>
      <c r="O112" s="72"/>
      <c r="P112" s="72"/>
      <c r="Q112" s="244" t="s">
        <v>23</v>
      </c>
    </row>
    <row r="113" spans="1:17">
      <c r="A113" s="238"/>
      <c r="B113" s="239"/>
      <c r="C113" s="238"/>
      <c r="D113" s="238"/>
      <c r="E113" s="239"/>
      <c r="F113" s="89" t="s">
        <v>47</v>
      </c>
      <c r="G113" s="73">
        <v>2320</v>
      </c>
      <c r="H113" s="73">
        <v>8174</v>
      </c>
      <c r="I113" s="72"/>
      <c r="J113" s="72"/>
      <c r="K113" s="72"/>
      <c r="L113" s="72"/>
      <c r="M113" s="72"/>
      <c r="N113" s="72"/>
      <c r="O113" s="72"/>
      <c r="P113" s="72"/>
      <c r="Q113" s="245"/>
    </row>
    <row r="114" spans="1:17">
      <c r="A114" s="238"/>
      <c r="B114" s="239"/>
      <c r="C114" s="238"/>
      <c r="D114" s="238"/>
      <c r="E114" s="239"/>
      <c r="F114" s="89" t="s">
        <v>48</v>
      </c>
      <c r="G114" s="73">
        <v>1808</v>
      </c>
      <c r="H114" s="73">
        <v>6670</v>
      </c>
      <c r="I114" s="72"/>
      <c r="J114" s="72"/>
      <c r="K114" s="72"/>
      <c r="L114" s="72"/>
      <c r="M114" s="72"/>
      <c r="N114" s="72"/>
      <c r="O114" s="72"/>
      <c r="P114" s="72"/>
      <c r="Q114" s="245"/>
    </row>
    <row r="115" spans="1:17">
      <c r="A115" s="238"/>
      <c r="B115" s="239"/>
      <c r="C115" s="238"/>
      <c r="D115" s="238"/>
      <c r="E115" s="239"/>
      <c r="F115" s="89" t="s">
        <v>36</v>
      </c>
      <c r="G115" s="73">
        <v>48</v>
      </c>
      <c r="H115" s="73">
        <v>157</v>
      </c>
      <c r="I115" s="72"/>
      <c r="J115" s="72"/>
      <c r="K115" s="72"/>
      <c r="L115" s="72"/>
      <c r="M115" s="72"/>
      <c r="N115" s="72"/>
      <c r="O115" s="72"/>
      <c r="P115" s="72"/>
      <c r="Q115" s="245"/>
    </row>
    <row r="116" spans="1:17">
      <c r="A116" s="238"/>
      <c r="B116" s="239"/>
      <c r="C116" s="238"/>
      <c r="D116" s="238"/>
      <c r="E116" s="239"/>
      <c r="F116" s="89" t="s">
        <v>49</v>
      </c>
      <c r="G116" s="73">
        <v>2726</v>
      </c>
      <c r="H116" s="73">
        <v>10035</v>
      </c>
      <c r="I116" s="72"/>
      <c r="J116" s="72"/>
      <c r="K116" s="72"/>
      <c r="L116" s="72"/>
      <c r="M116" s="72"/>
      <c r="N116" s="72"/>
      <c r="O116" s="72"/>
      <c r="P116" s="72"/>
      <c r="Q116" s="245"/>
    </row>
    <row r="117" spans="1:17">
      <c r="A117" s="238"/>
      <c r="B117" s="239"/>
      <c r="C117" s="238"/>
      <c r="D117" s="238"/>
      <c r="E117" s="239"/>
      <c r="F117" s="89" t="s">
        <v>50</v>
      </c>
      <c r="G117" s="73">
        <v>739</v>
      </c>
      <c r="H117" s="73">
        <v>2463</v>
      </c>
      <c r="I117" s="72"/>
      <c r="J117" s="72"/>
      <c r="K117" s="72"/>
      <c r="L117" s="72"/>
      <c r="M117" s="72"/>
      <c r="N117" s="72"/>
      <c r="O117" s="72"/>
      <c r="P117" s="72"/>
      <c r="Q117" s="245"/>
    </row>
    <row r="118" spans="1:17">
      <c r="A118" s="238"/>
      <c r="B118" s="239"/>
      <c r="C118" s="238"/>
      <c r="D118" s="238"/>
      <c r="E118" s="239"/>
      <c r="F118" s="89" t="s">
        <v>91</v>
      </c>
      <c r="G118" s="73">
        <v>1535</v>
      </c>
      <c r="H118" s="73">
        <v>5766</v>
      </c>
      <c r="I118" s="72"/>
      <c r="J118" s="72"/>
      <c r="K118" s="72"/>
      <c r="L118" s="72"/>
      <c r="M118" s="72"/>
      <c r="N118" s="72"/>
      <c r="O118" s="72"/>
      <c r="P118" s="72"/>
      <c r="Q118" s="245"/>
    </row>
    <row r="119" spans="1:17">
      <c r="A119" s="238"/>
      <c r="B119" s="239"/>
      <c r="C119" s="238"/>
      <c r="D119" s="238"/>
      <c r="E119" s="239"/>
      <c r="F119" s="89" t="s">
        <v>90</v>
      </c>
      <c r="G119" s="73">
        <v>432</v>
      </c>
      <c r="H119" s="73">
        <v>1605</v>
      </c>
      <c r="I119" s="72"/>
      <c r="J119" s="72"/>
      <c r="K119" s="72"/>
      <c r="L119" s="72"/>
      <c r="M119" s="72"/>
      <c r="N119" s="72"/>
      <c r="O119" s="72"/>
      <c r="P119" s="72"/>
      <c r="Q119" s="245"/>
    </row>
    <row r="120" spans="1:17" ht="69">
      <c r="A120" s="238"/>
      <c r="B120" s="239"/>
      <c r="C120" s="238"/>
      <c r="D120" s="238"/>
      <c r="E120" s="239"/>
      <c r="F120" s="101" t="s">
        <v>198</v>
      </c>
      <c r="G120" s="73">
        <v>3209</v>
      </c>
      <c r="H120" s="73">
        <v>9268</v>
      </c>
      <c r="I120" s="72"/>
      <c r="J120" s="72"/>
      <c r="K120" s="72"/>
      <c r="L120" s="72"/>
      <c r="M120" s="72"/>
      <c r="N120" s="72"/>
      <c r="O120" s="72"/>
      <c r="P120" s="72"/>
      <c r="Q120" s="246"/>
    </row>
    <row r="121" spans="1:17">
      <c r="A121" s="238"/>
      <c r="B121" s="239"/>
      <c r="C121" s="238"/>
      <c r="D121" s="238"/>
      <c r="E121" s="239"/>
      <c r="F121" s="95" t="s">
        <v>109</v>
      </c>
      <c r="G121" s="72">
        <v>3446</v>
      </c>
      <c r="H121" s="72">
        <v>13642</v>
      </c>
      <c r="I121" s="72"/>
      <c r="J121" s="72"/>
      <c r="K121" s="72"/>
      <c r="L121" s="72"/>
      <c r="M121" s="72"/>
      <c r="N121" s="72"/>
      <c r="O121" s="72"/>
      <c r="P121" s="72"/>
      <c r="Q121" s="102"/>
    </row>
    <row r="122" spans="1:17">
      <c r="A122" s="238"/>
      <c r="B122" s="239"/>
      <c r="C122" s="238"/>
      <c r="D122" s="238"/>
      <c r="E122" s="239"/>
      <c r="F122" s="95" t="s">
        <v>118</v>
      </c>
      <c r="G122" s="72">
        <v>560</v>
      </c>
      <c r="H122" s="72">
        <v>1625</v>
      </c>
      <c r="I122" s="72"/>
      <c r="J122" s="72"/>
      <c r="K122" s="72"/>
      <c r="L122" s="72"/>
      <c r="M122" s="72"/>
      <c r="N122" s="72"/>
      <c r="O122" s="72"/>
      <c r="P122" s="72"/>
      <c r="Q122" s="102"/>
    </row>
    <row r="123" spans="1:17">
      <c r="A123" s="238"/>
      <c r="B123" s="237" t="s">
        <v>230</v>
      </c>
      <c r="C123" s="237"/>
      <c r="D123" s="237"/>
      <c r="E123" s="237"/>
      <c r="F123" s="237"/>
      <c r="G123" s="77">
        <f>SUM(G112:G122)</f>
        <v>18616</v>
      </c>
      <c r="H123" s="77">
        <f>SUM(H112:H122)</f>
        <v>65386</v>
      </c>
      <c r="I123" s="77">
        <f t="shared" ref="I123:P123" si="18">SUM(I112:I120)</f>
        <v>0</v>
      </c>
      <c r="J123" s="77">
        <f t="shared" si="18"/>
        <v>0</v>
      </c>
      <c r="K123" s="77">
        <f t="shared" si="18"/>
        <v>0</v>
      </c>
      <c r="L123" s="77">
        <f t="shared" si="18"/>
        <v>0</v>
      </c>
      <c r="M123" s="77">
        <f t="shared" si="18"/>
        <v>0</v>
      </c>
      <c r="N123" s="77">
        <f t="shared" si="18"/>
        <v>0</v>
      </c>
      <c r="O123" s="77">
        <f t="shared" si="18"/>
        <v>0</v>
      </c>
      <c r="P123" s="77">
        <f t="shared" si="18"/>
        <v>0</v>
      </c>
      <c r="Q123" s="74"/>
    </row>
    <row r="124" spans="1:17">
      <c r="A124" s="238"/>
      <c r="B124" s="229" t="s">
        <v>232</v>
      </c>
      <c r="C124" s="229"/>
      <c r="D124" s="229"/>
      <c r="E124" s="229"/>
      <c r="F124" s="229"/>
      <c r="G124" s="82">
        <f>SUM(G123,G111)</f>
        <v>42238</v>
      </c>
      <c r="H124" s="82">
        <f t="shared" ref="H124:P124" si="19">SUM(H123,H111)</f>
        <v>146221</v>
      </c>
      <c r="I124" s="82">
        <f t="shared" si="19"/>
        <v>0</v>
      </c>
      <c r="J124" s="82">
        <f t="shared" si="19"/>
        <v>0</v>
      </c>
      <c r="K124" s="82">
        <f t="shared" si="19"/>
        <v>0</v>
      </c>
      <c r="L124" s="82">
        <f t="shared" si="19"/>
        <v>0</v>
      </c>
      <c r="M124" s="82">
        <f t="shared" si="19"/>
        <v>0</v>
      </c>
      <c r="N124" s="82">
        <f t="shared" si="19"/>
        <v>0</v>
      </c>
      <c r="O124" s="82">
        <f t="shared" si="19"/>
        <v>0</v>
      </c>
      <c r="P124" s="82">
        <f t="shared" si="19"/>
        <v>0</v>
      </c>
      <c r="Q124" s="74"/>
    </row>
    <row r="125" spans="1:17" ht="36" customHeight="1">
      <c r="A125" s="241" t="s">
        <v>250</v>
      </c>
      <c r="B125" s="240">
        <v>14</v>
      </c>
      <c r="C125" s="251" t="s">
        <v>251</v>
      </c>
      <c r="D125" s="252" t="s">
        <v>3</v>
      </c>
      <c r="E125" s="240" t="s">
        <v>199</v>
      </c>
      <c r="F125" s="79" t="s">
        <v>163</v>
      </c>
      <c r="G125" s="73">
        <v>593</v>
      </c>
      <c r="H125" s="73">
        <v>2009</v>
      </c>
      <c r="I125" s="73"/>
      <c r="J125" s="73"/>
      <c r="K125" s="73"/>
      <c r="L125" s="73"/>
      <c r="M125" s="73"/>
      <c r="N125" s="73"/>
      <c r="O125" s="73"/>
      <c r="P125" s="73"/>
      <c r="Q125" s="74"/>
    </row>
    <row r="126" spans="1:17">
      <c r="A126" s="242"/>
      <c r="B126" s="240"/>
      <c r="C126" s="251"/>
      <c r="D126" s="252"/>
      <c r="E126" s="240"/>
      <c r="F126" s="79" t="s">
        <v>164</v>
      </c>
      <c r="G126" s="73">
        <v>150</v>
      </c>
      <c r="H126" s="73">
        <v>600</v>
      </c>
      <c r="I126" s="73"/>
      <c r="J126" s="73"/>
      <c r="K126" s="73"/>
      <c r="L126" s="73"/>
      <c r="M126" s="73"/>
      <c r="N126" s="73"/>
      <c r="O126" s="73"/>
      <c r="P126" s="73"/>
      <c r="Q126" s="74"/>
    </row>
    <row r="127" spans="1:17" ht="48.75" customHeight="1">
      <c r="A127" s="242"/>
      <c r="B127" s="237" t="s">
        <v>230</v>
      </c>
      <c r="C127" s="237"/>
      <c r="D127" s="237"/>
      <c r="E127" s="237"/>
      <c r="F127" s="237"/>
      <c r="G127" s="77">
        <f>SUM(G125:G126)</f>
        <v>743</v>
      </c>
      <c r="H127" s="77">
        <f t="shared" ref="H127:P127" si="20">SUM(H125:H126)</f>
        <v>2609</v>
      </c>
      <c r="I127" s="77">
        <f t="shared" si="20"/>
        <v>0</v>
      </c>
      <c r="J127" s="77">
        <f t="shared" si="20"/>
        <v>0</v>
      </c>
      <c r="K127" s="77">
        <f t="shared" si="20"/>
        <v>0</v>
      </c>
      <c r="L127" s="77">
        <f t="shared" si="20"/>
        <v>0</v>
      </c>
      <c r="M127" s="77">
        <f t="shared" si="20"/>
        <v>0</v>
      </c>
      <c r="N127" s="77">
        <f t="shared" si="20"/>
        <v>0</v>
      </c>
      <c r="O127" s="77">
        <f t="shared" si="20"/>
        <v>0</v>
      </c>
      <c r="P127" s="77">
        <f t="shared" si="20"/>
        <v>0</v>
      </c>
      <c r="Q127" s="74"/>
    </row>
    <row r="128" spans="1:17">
      <c r="A128" s="243"/>
      <c r="B128" s="229" t="s">
        <v>232</v>
      </c>
      <c r="C128" s="229"/>
      <c r="D128" s="229"/>
      <c r="E128" s="229"/>
      <c r="F128" s="229"/>
      <c r="G128" s="82">
        <f>SUM(G127)</f>
        <v>743</v>
      </c>
      <c r="H128" s="82">
        <f t="shared" ref="H128:P128" si="21">SUM(H127)</f>
        <v>2609</v>
      </c>
      <c r="I128" s="82">
        <f t="shared" si="21"/>
        <v>0</v>
      </c>
      <c r="J128" s="82">
        <f t="shared" si="21"/>
        <v>0</v>
      </c>
      <c r="K128" s="82">
        <f t="shared" si="21"/>
        <v>0</v>
      </c>
      <c r="L128" s="82">
        <f t="shared" si="21"/>
        <v>0</v>
      </c>
      <c r="M128" s="82">
        <f t="shared" si="21"/>
        <v>0</v>
      </c>
      <c r="N128" s="82">
        <f t="shared" si="21"/>
        <v>0</v>
      </c>
      <c r="O128" s="82">
        <f t="shared" si="21"/>
        <v>0</v>
      </c>
      <c r="P128" s="82">
        <f t="shared" si="21"/>
        <v>0</v>
      </c>
      <c r="Q128" s="74"/>
    </row>
    <row r="129" spans="1:17" ht="50.25" customHeight="1">
      <c r="A129" s="230" t="s">
        <v>252</v>
      </c>
      <c r="B129" s="231"/>
      <c r="C129" s="231"/>
      <c r="D129" s="231"/>
      <c r="E129" s="231"/>
      <c r="F129" s="232"/>
      <c r="G129" s="103">
        <f>SUM(G124,G94,G91,G51,G44,G38,G28,G128)</f>
        <v>281363</v>
      </c>
      <c r="H129" s="103">
        <f t="shared" ref="H129:P129" si="22">SUM(H124,H94,H91,H51,H44,H38,H28,H128)</f>
        <v>1032155</v>
      </c>
      <c r="I129" s="103">
        <f t="shared" si="22"/>
        <v>0</v>
      </c>
      <c r="J129" s="103">
        <f t="shared" si="22"/>
        <v>0</v>
      </c>
      <c r="K129" s="103">
        <f t="shared" si="22"/>
        <v>0</v>
      </c>
      <c r="L129" s="103">
        <f t="shared" si="22"/>
        <v>0</v>
      </c>
      <c r="M129" s="103">
        <f t="shared" si="22"/>
        <v>0</v>
      </c>
      <c r="N129" s="103">
        <f t="shared" si="22"/>
        <v>0</v>
      </c>
      <c r="O129" s="103">
        <f t="shared" si="22"/>
        <v>0</v>
      </c>
      <c r="P129" s="103">
        <f t="shared" si="22"/>
        <v>0</v>
      </c>
      <c r="Q129" s="104"/>
    </row>
    <row r="130" spans="1:17">
      <c r="A130" s="233" t="s">
        <v>200</v>
      </c>
      <c r="B130" s="233"/>
      <c r="C130" s="105"/>
      <c r="D130" s="105"/>
      <c r="E130" s="105"/>
      <c r="F130" s="105"/>
      <c r="G130" s="105"/>
      <c r="H130" s="106"/>
      <c r="I130" s="234" t="s">
        <v>253</v>
      </c>
      <c r="J130" s="234"/>
      <c r="K130" s="234"/>
      <c r="L130" s="234"/>
      <c r="M130" s="234"/>
      <c r="N130" s="234"/>
      <c r="O130" s="234"/>
      <c r="P130" s="234"/>
      <c r="Q130" s="234"/>
    </row>
    <row r="131" spans="1:17">
      <c r="A131" s="235" t="s">
        <v>201</v>
      </c>
      <c r="B131" s="235"/>
      <c r="C131" s="105"/>
      <c r="D131" s="107"/>
      <c r="E131" s="105"/>
      <c r="F131" s="105"/>
      <c r="G131" s="105"/>
      <c r="H131" s="108"/>
      <c r="I131" s="236" t="s">
        <v>254</v>
      </c>
      <c r="J131" s="236"/>
      <c r="K131" s="236"/>
      <c r="L131" s="236"/>
      <c r="M131" s="236"/>
      <c r="N131" s="236"/>
      <c r="O131" s="236"/>
      <c r="P131" s="236"/>
      <c r="Q131" s="236"/>
    </row>
    <row r="132" spans="1:17">
      <c r="A132" s="109"/>
      <c r="B132" s="110"/>
      <c r="C132" s="111"/>
      <c r="D132" s="105"/>
      <c r="E132" s="105"/>
      <c r="F132" s="105"/>
      <c r="G132" s="105"/>
      <c r="H132" s="112"/>
      <c r="I132" s="113" t="s">
        <v>255</v>
      </c>
      <c r="J132" s="114"/>
      <c r="K132" s="113"/>
      <c r="L132" s="113"/>
      <c r="M132" s="113"/>
      <c r="N132" s="113"/>
      <c r="O132" s="113"/>
      <c r="P132" s="113"/>
      <c r="Q132" s="115"/>
    </row>
    <row r="133" spans="1:17">
      <c r="A133" s="109"/>
      <c r="B133" s="116"/>
      <c r="C133" s="105"/>
      <c r="D133" s="105"/>
      <c r="E133" s="105"/>
      <c r="F133" s="105"/>
      <c r="G133" s="105"/>
      <c r="H133" s="112"/>
      <c r="I133" s="113" t="s">
        <v>256</v>
      </c>
      <c r="J133" s="113"/>
      <c r="K133" s="113"/>
      <c r="L133" s="113"/>
      <c r="M133" s="113"/>
      <c r="N133" s="113"/>
      <c r="O133" s="113"/>
      <c r="P133" s="113"/>
      <c r="Q133" s="113"/>
    </row>
    <row r="134" spans="1:17">
      <c r="A134" s="116"/>
      <c r="B134" s="117"/>
      <c r="C134" s="105"/>
      <c r="D134" s="105"/>
      <c r="E134" s="105"/>
      <c r="F134" s="105"/>
      <c r="G134" s="105"/>
      <c r="H134" s="112"/>
      <c r="I134" s="113" t="s">
        <v>257</v>
      </c>
      <c r="J134" s="113"/>
      <c r="K134" s="113"/>
      <c r="L134" s="113"/>
      <c r="M134" s="113"/>
      <c r="N134" s="113"/>
      <c r="O134" s="113"/>
      <c r="P134" s="113"/>
      <c r="Q134" s="113"/>
    </row>
    <row r="135" spans="1:17">
      <c r="A135" s="117"/>
      <c r="B135" s="107"/>
      <c r="C135" s="105"/>
      <c r="D135" s="105"/>
      <c r="E135" s="105"/>
      <c r="F135" s="105"/>
      <c r="G135" s="105"/>
      <c r="H135" s="112"/>
      <c r="I135" s="113" t="s">
        <v>258</v>
      </c>
      <c r="J135" s="113"/>
      <c r="K135" s="113"/>
      <c r="L135" s="113"/>
      <c r="M135" s="113"/>
      <c r="N135" s="113"/>
      <c r="O135" s="113"/>
      <c r="P135" s="113"/>
      <c r="Q135" s="113"/>
    </row>
    <row r="136" spans="1:17">
      <c r="A136" s="107"/>
      <c r="B136" s="105"/>
      <c r="C136" s="105"/>
      <c r="D136" s="105"/>
      <c r="E136" s="105"/>
      <c r="F136" s="105"/>
      <c r="G136" s="105"/>
      <c r="H136" s="112"/>
      <c r="I136" s="113" t="s">
        <v>259</v>
      </c>
      <c r="J136" s="113"/>
      <c r="K136" s="109"/>
      <c r="L136" s="118"/>
      <c r="M136" s="118"/>
      <c r="N136" s="118"/>
      <c r="O136" s="119"/>
      <c r="P136" s="120"/>
      <c r="Q136" s="113"/>
    </row>
    <row r="137" spans="1:17">
      <c r="A137" s="105"/>
      <c r="B137" s="105"/>
      <c r="C137" s="105"/>
      <c r="D137" s="105"/>
      <c r="E137" s="105"/>
      <c r="F137" s="105"/>
      <c r="G137" s="105"/>
      <c r="H137" s="109"/>
      <c r="I137" s="109"/>
      <c r="J137" s="109"/>
      <c r="K137" s="109"/>
      <c r="L137" s="118"/>
      <c r="M137" s="120" t="s">
        <v>202</v>
      </c>
      <c r="N137" s="120"/>
      <c r="O137" s="120" t="s">
        <v>203</v>
      </c>
      <c r="P137" s="87"/>
      <c r="Q137" s="87"/>
    </row>
    <row r="138" spans="1:17">
      <c r="A138" s="105"/>
      <c r="B138" s="105"/>
      <c r="C138" s="105"/>
      <c r="D138" s="105"/>
      <c r="E138" s="105"/>
      <c r="F138" s="105"/>
      <c r="G138" s="105"/>
      <c r="H138" s="227"/>
      <c r="I138" s="227"/>
      <c r="J138" s="227"/>
      <c r="K138" s="227"/>
      <c r="L138" s="118"/>
      <c r="M138" s="228" t="s">
        <v>168</v>
      </c>
      <c r="N138" s="228"/>
      <c r="O138" s="228"/>
      <c r="P138" s="228"/>
      <c r="Q138" s="228"/>
    </row>
    <row r="139" spans="1:17">
      <c r="A139" s="105"/>
      <c r="B139" s="105"/>
      <c r="C139" s="105"/>
      <c r="D139" s="105"/>
      <c r="E139" s="105"/>
      <c r="F139" s="105"/>
      <c r="G139" s="105"/>
      <c r="H139" s="227"/>
      <c r="I139" s="227"/>
      <c r="J139" s="227"/>
      <c r="K139" s="121"/>
      <c r="L139" s="118"/>
      <c r="M139" s="228" t="s">
        <v>204</v>
      </c>
      <c r="N139" s="228"/>
      <c r="O139" s="228"/>
      <c r="P139" s="228"/>
      <c r="Q139" s="228"/>
    </row>
    <row r="140" spans="1:17">
      <c r="A140" s="105"/>
      <c r="B140" s="105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228" t="s">
        <v>122</v>
      </c>
      <c r="N140" s="228"/>
      <c r="O140" s="228"/>
      <c r="P140" s="228"/>
      <c r="Q140" s="228"/>
    </row>
  </sheetData>
  <mergeCells count="118">
    <mergeCell ref="B8:B9"/>
    <mergeCell ref="C8:C9"/>
    <mergeCell ref="D8:D9"/>
    <mergeCell ref="E8:E9"/>
    <mergeCell ref="F8:F9"/>
    <mergeCell ref="A2:Q2"/>
    <mergeCell ref="A3:Q3"/>
    <mergeCell ref="A4:Q4"/>
    <mergeCell ref="A5:Q5"/>
    <mergeCell ref="A6:Q6"/>
    <mergeCell ref="A7:Q7"/>
    <mergeCell ref="E22:E23"/>
    <mergeCell ref="B27:F27"/>
    <mergeCell ref="B28:F28"/>
    <mergeCell ref="A29:A38"/>
    <mergeCell ref="B29:B36"/>
    <mergeCell ref="C29:C36"/>
    <mergeCell ref="D29:D36"/>
    <mergeCell ref="Q8:Q9"/>
    <mergeCell ref="A10:A28"/>
    <mergeCell ref="B10:B20"/>
    <mergeCell ref="C10:C20"/>
    <mergeCell ref="D10:D20"/>
    <mergeCell ref="E11:E20"/>
    <mergeCell ref="B21:F21"/>
    <mergeCell ref="B22:B26"/>
    <mergeCell ref="C22:C26"/>
    <mergeCell ref="D22:D26"/>
    <mergeCell ref="G8:H8"/>
    <mergeCell ref="I8:I9"/>
    <mergeCell ref="J8:J9"/>
    <mergeCell ref="K8:K9"/>
    <mergeCell ref="L8:M8"/>
    <mergeCell ref="N8:P8"/>
    <mergeCell ref="A8:A9"/>
    <mergeCell ref="Q29:Q36"/>
    <mergeCell ref="E34:E36"/>
    <mergeCell ref="B37:F37"/>
    <mergeCell ref="B38:F38"/>
    <mergeCell ref="A39:A44"/>
    <mergeCell ref="B39:B41"/>
    <mergeCell ref="C39:C42"/>
    <mergeCell ref="D39:D42"/>
    <mergeCell ref="E39:E42"/>
    <mergeCell ref="Q39:Q42"/>
    <mergeCell ref="B43:F43"/>
    <mergeCell ref="B44:F44"/>
    <mergeCell ref="A45:A51"/>
    <mergeCell ref="B45:B49"/>
    <mergeCell ref="C45:C49"/>
    <mergeCell ref="D45:D49"/>
    <mergeCell ref="Q45:Q49"/>
    <mergeCell ref="B50:F50"/>
    <mergeCell ref="B51:F51"/>
    <mergeCell ref="Q68:Q73"/>
    <mergeCell ref="B74:F74"/>
    <mergeCell ref="B68:B73"/>
    <mergeCell ref="C68:C73"/>
    <mergeCell ref="D68:D73"/>
    <mergeCell ref="E68:E73"/>
    <mergeCell ref="A92:A94"/>
    <mergeCell ref="B93:F93"/>
    <mergeCell ref="B94:F94"/>
    <mergeCell ref="B81:B84"/>
    <mergeCell ref="C81:C84"/>
    <mergeCell ref="D81:D84"/>
    <mergeCell ref="E81:E84"/>
    <mergeCell ref="B85:F85"/>
    <mergeCell ref="B86:B89"/>
    <mergeCell ref="C86:C89"/>
    <mergeCell ref="D86:D89"/>
    <mergeCell ref="E86:E89"/>
    <mergeCell ref="A52:A91"/>
    <mergeCell ref="B52:B66"/>
    <mergeCell ref="C52:C66"/>
    <mergeCell ref="D52:D66"/>
    <mergeCell ref="E52:E66"/>
    <mergeCell ref="B75:B79"/>
    <mergeCell ref="C75:C79"/>
    <mergeCell ref="D75:D79"/>
    <mergeCell ref="E75:E79"/>
    <mergeCell ref="B80:F80"/>
    <mergeCell ref="Q86:Q89"/>
    <mergeCell ref="B90:F90"/>
    <mergeCell ref="B91:F91"/>
    <mergeCell ref="Q52:Q55"/>
    <mergeCell ref="B67:F67"/>
    <mergeCell ref="Q112:Q120"/>
    <mergeCell ref="B123:F123"/>
    <mergeCell ref="B124:F124"/>
    <mergeCell ref="C125:C126"/>
    <mergeCell ref="D125:D126"/>
    <mergeCell ref="E125:E126"/>
    <mergeCell ref="Q75:Q79"/>
    <mergeCell ref="B127:F127"/>
    <mergeCell ref="A95:A124"/>
    <mergeCell ref="B95:B110"/>
    <mergeCell ref="C95:C110"/>
    <mergeCell ref="D95:D110"/>
    <mergeCell ref="E95:E110"/>
    <mergeCell ref="B111:F111"/>
    <mergeCell ref="B112:B122"/>
    <mergeCell ref="C112:C122"/>
    <mergeCell ref="D112:D122"/>
    <mergeCell ref="E112:E122"/>
    <mergeCell ref="B125:B126"/>
    <mergeCell ref="A125:A128"/>
    <mergeCell ref="H138:K138"/>
    <mergeCell ref="M138:Q138"/>
    <mergeCell ref="H139:J139"/>
    <mergeCell ref="M139:Q139"/>
    <mergeCell ref="M140:Q140"/>
    <mergeCell ref="B128:F128"/>
    <mergeCell ref="A129:F129"/>
    <mergeCell ref="A130:B130"/>
    <mergeCell ref="I130:Q130"/>
    <mergeCell ref="A131:B131"/>
    <mergeCell ref="I131:Q13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3" workbookViewId="0">
      <selection activeCell="P23" sqref="P23"/>
    </sheetView>
  </sheetViews>
  <sheetFormatPr defaultRowHeight="17.25"/>
  <cols>
    <col min="1" max="1" width="8.140625" style="24" bestFit="1" customWidth="1"/>
    <col min="2" max="2" width="17.7109375" style="24" bestFit="1" customWidth="1"/>
    <col min="3" max="3" width="16.28515625" style="24" bestFit="1" customWidth="1"/>
    <col min="4" max="4" width="21.140625" style="24" customWidth="1"/>
    <col min="5" max="5" width="11.42578125" style="24" bestFit="1" customWidth="1"/>
    <col min="6" max="6" width="13.5703125" style="24" bestFit="1" customWidth="1"/>
    <col min="7" max="7" width="41.42578125" style="24" customWidth="1"/>
    <col min="8" max="256" width="9.140625" style="24"/>
    <col min="257" max="257" width="38" style="24" customWidth="1"/>
    <col min="258" max="258" width="60.42578125" style="24" customWidth="1"/>
    <col min="259" max="259" width="88.140625" style="24" customWidth="1"/>
    <col min="260" max="260" width="39.7109375" style="24" customWidth="1"/>
    <col min="261" max="261" width="47.7109375" style="24" customWidth="1"/>
    <col min="262" max="262" width="54.42578125" style="24" customWidth="1"/>
    <col min="263" max="263" width="185.140625" style="24" customWidth="1"/>
    <col min="264" max="512" width="9.140625" style="24"/>
    <col min="513" max="513" width="38" style="24" customWidth="1"/>
    <col min="514" max="514" width="60.42578125" style="24" customWidth="1"/>
    <col min="515" max="515" width="88.140625" style="24" customWidth="1"/>
    <col min="516" max="516" width="39.7109375" style="24" customWidth="1"/>
    <col min="517" max="517" width="47.7109375" style="24" customWidth="1"/>
    <col min="518" max="518" width="54.42578125" style="24" customWidth="1"/>
    <col min="519" max="519" width="185.140625" style="24" customWidth="1"/>
    <col min="520" max="768" width="9.140625" style="24"/>
    <col min="769" max="769" width="38" style="24" customWidth="1"/>
    <col min="770" max="770" width="60.42578125" style="24" customWidth="1"/>
    <col min="771" max="771" width="88.140625" style="24" customWidth="1"/>
    <col min="772" max="772" width="39.7109375" style="24" customWidth="1"/>
    <col min="773" max="773" width="47.7109375" style="24" customWidth="1"/>
    <col min="774" max="774" width="54.42578125" style="24" customWidth="1"/>
    <col min="775" max="775" width="185.140625" style="24" customWidth="1"/>
    <col min="776" max="1024" width="9.140625" style="24"/>
    <col min="1025" max="1025" width="38" style="24" customWidth="1"/>
    <col min="1026" max="1026" width="60.42578125" style="24" customWidth="1"/>
    <col min="1027" max="1027" width="88.140625" style="24" customWidth="1"/>
    <col min="1028" max="1028" width="39.7109375" style="24" customWidth="1"/>
    <col min="1029" max="1029" width="47.7109375" style="24" customWidth="1"/>
    <col min="1030" max="1030" width="54.42578125" style="24" customWidth="1"/>
    <col min="1031" max="1031" width="185.140625" style="24" customWidth="1"/>
    <col min="1032" max="1280" width="9.140625" style="24"/>
    <col min="1281" max="1281" width="38" style="24" customWidth="1"/>
    <col min="1282" max="1282" width="60.42578125" style="24" customWidth="1"/>
    <col min="1283" max="1283" width="88.140625" style="24" customWidth="1"/>
    <col min="1284" max="1284" width="39.7109375" style="24" customWidth="1"/>
    <col min="1285" max="1285" width="47.7109375" style="24" customWidth="1"/>
    <col min="1286" max="1286" width="54.42578125" style="24" customWidth="1"/>
    <col min="1287" max="1287" width="185.140625" style="24" customWidth="1"/>
    <col min="1288" max="1536" width="9.140625" style="24"/>
    <col min="1537" max="1537" width="38" style="24" customWidth="1"/>
    <col min="1538" max="1538" width="60.42578125" style="24" customWidth="1"/>
    <col min="1539" max="1539" width="88.140625" style="24" customWidth="1"/>
    <col min="1540" max="1540" width="39.7109375" style="24" customWidth="1"/>
    <col min="1541" max="1541" width="47.7109375" style="24" customWidth="1"/>
    <col min="1542" max="1542" width="54.42578125" style="24" customWidth="1"/>
    <col min="1543" max="1543" width="185.140625" style="24" customWidth="1"/>
    <col min="1544" max="1792" width="9.140625" style="24"/>
    <col min="1793" max="1793" width="38" style="24" customWidth="1"/>
    <col min="1794" max="1794" width="60.42578125" style="24" customWidth="1"/>
    <col min="1795" max="1795" width="88.140625" style="24" customWidth="1"/>
    <col min="1796" max="1796" width="39.7109375" style="24" customWidth="1"/>
    <col min="1797" max="1797" width="47.7109375" style="24" customWidth="1"/>
    <col min="1798" max="1798" width="54.42578125" style="24" customWidth="1"/>
    <col min="1799" max="1799" width="185.140625" style="24" customWidth="1"/>
    <col min="1800" max="2048" width="9.140625" style="24"/>
    <col min="2049" max="2049" width="38" style="24" customWidth="1"/>
    <col min="2050" max="2050" width="60.42578125" style="24" customWidth="1"/>
    <col min="2051" max="2051" width="88.140625" style="24" customWidth="1"/>
    <col min="2052" max="2052" width="39.7109375" style="24" customWidth="1"/>
    <col min="2053" max="2053" width="47.7109375" style="24" customWidth="1"/>
    <col min="2054" max="2054" width="54.42578125" style="24" customWidth="1"/>
    <col min="2055" max="2055" width="185.140625" style="24" customWidth="1"/>
    <col min="2056" max="2304" width="9.140625" style="24"/>
    <col min="2305" max="2305" width="38" style="24" customWidth="1"/>
    <col min="2306" max="2306" width="60.42578125" style="24" customWidth="1"/>
    <col min="2307" max="2307" width="88.140625" style="24" customWidth="1"/>
    <col min="2308" max="2308" width="39.7109375" style="24" customWidth="1"/>
    <col min="2309" max="2309" width="47.7109375" style="24" customWidth="1"/>
    <col min="2310" max="2310" width="54.42578125" style="24" customWidth="1"/>
    <col min="2311" max="2311" width="185.140625" style="24" customWidth="1"/>
    <col min="2312" max="2560" width="9.140625" style="24"/>
    <col min="2561" max="2561" width="38" style="24" customWidth="1"/>
    <col min="2562" max="2562" width="60.42578125" style="24" customWidth="1"/>
    <col min="2563" max="2563" width="88.140625" style="24" customWidth="1"/>
    <col min="2564" max="2564" width="39.7109375" style="24" customWidth="1"/>
    <col min="2565" max="2565" width="47.7109375" style="24" customWidth="1"/>
    <col min="2566" max="2566" width="54.42578125" style="24" customWidth="1"/>
    <col min="2567" max="2567" width="185.140625" style="24" customWidth="1"/>
    <col min="2568" max="2816" width="9.140625" style="24"/>
    <col min="2817" max="2817" width="38" style="24" customWidth="1"/>
    <col min="2818" max="2818" width="60.42578125" style="24" customWidth="1"/>
    <col min="2819" max="2819" width="88.140625" style="24" customWidth="1"/>
    <col min="2820" max="2820" width="39.7109375" style="24" customWidth="1"/>
    <col min="2821" max="2821" width="47.7109375" style="24" customWidth="1"/>
    <col min="2822" max="2822" width="54.42578125" style="24" customWidth="1"/>
    <col min="2823" max="2823" width="185.140625" style="24" customWidth="1"/>
    <col min="2824" max="3072" width="9.140625" style="24"/>
    <col min="3073" max="3073" width="38" style="24" customWidth="1"/>
    <col min="3074" max="3074" width="60.42578125" style="24" customWidth="1"/>
    <col min="3075" max="3075" width="88.140625" style="24" customWidth="1"/>
    <col min="3076" max="3076" width="39.7109375" style="24" customWidth="1"/>
    <col min="3077" max="3077" width="47.7109375" style="24" customWidth="1"/>
    <col min="3078" max="3078" width="54.42578125" style="24" customWidth="1"/>
    <col min="3079" max="3079" width="185.140625" style="24" customWidth="1"/>
    <col min="3080" max="3328" width="9.140625" style="24"/>
    <col min="3329" max="3329" width="38" style="24" customWidth="1"/>
    <col min="3330" max="3330" width="60.42578125" style="24" customWidth="1"/>
    <col min="3331" max="3331" width="88.140625" style="24" customWidth="1"/>
    <col min="3332" max="3332" width="39.7109375" style="24" customWidth="1"/>
    <col min="3333" max="3333" width="47.7109375" style="24" customWidth="1"/>
    <col min="3334" max="3334" width="54.42578125" style="24" customWidth="1"/>
    <col min="3335" max="3335" width="185.140625" style="24" customWidth="1"/>
    <col min="3336" max="3584" width="9.140625" style="24"/>
    <col min="3585" max="3585" width="38" style="24" customWidth="1"/>
    <col min="3586" max="3586" width="60.42578125" style="24" customWidth="1"/>
    <col min="3587" max="3587" width="88.140625" style="24" customWidth="1"/>
    <col min="3588" max="3588" width="39.7109375" style="24" customWidth="1"/>
    <col min="3589" max="3589" width="47.7109375" style="24" customWidth="1"/>
    <col min="3590" max="3590" width="54.42578125" style="24" customWidth="1"/>
    <col min="3591" max="3591" width="185.140625" style="24" customWidth="1"/>
    <col min="3592" max="3840" width="9.140625" style="24"/>
    <col min="3841" max="3841" width="38" style="24" customWidth="1"/>
    <col min="3842" max="3842" width="60.42578125" style="24" customWidth="1"/>
    <col min="3843" max="3843" width="88.140625" style="24" customWidth="1"/>
    <col min="3844" max="3844" width="39.7109375" style="24" customWidth="1"/>
    <col min="3845" max="3845" width="47.7109375" style="24" customWidth="1"/>
    <col min="3846" max="3846" width="54.42578125" style="24" customWidth="1"/>
    <col min="3847" max="3847" width="185.140625" style="24" customWidth="1"/>
    <col min="3848" max="4096" width="9.140625" style="24"/>
    <col min="4097" max="4097" width="38" style="24" customWidth="1"/>
    <col min="4098" max="4098" width="60.42578125" style="24" customWidth="1"/>
    <col min="4099" max="4099" width="88.140625" style="24" customWidth="1"/>
    <col min="4100" max="4100" width="39.7109375" style="24" customWidth="1"/>
    <col min="4101" max="4101" width="47.7109375" style="24" customWidth="1"/>
    <col min="4102" max="4102" width="54.42578125" style="24" customWidth="1"/>
    <col min="4103" max="4103" width="185.140625" style="24" customWidth="1"/>
    <col min="4104" max="4352" width="9.140625" style="24"/>
    <col min="4353" max="4353" width="38" style="24" customWidth="1"/>
    <col min="4354" max="4354" width="60.42578125" style="24" customWidth="1"/>
    <col min="4355" max="4355" width="88.140625" style="24" customWidth="1"/>
    <col min="4356" max="4356" width="39.7109375" style="24" customWidth="1"/>
    <col min="4357" max="4357" width="47.7109375" style="24" customWidth="1"/>
    <col min="4358" max="4358" width="54.42578125" style="24" customWidth="1"/>
    <col min="4359" max="4359" width="185.140625" style="24" customWidth="1"/>
    <col min="4360" max="4608" width="9.140625" style="24"/>
    <col min="4609" max="4609" width="38" style="24" customWidth="1"/>
    <col min="4610" max="4610" width="60.42578125" style="24" customWidth="1"/>
    <col min="4611" max="4611" width="88.140625" style="24" customWidth="1"/>
    <col min="4612" max="4612" width="39.7109375" style="24" customWidth="1"/>
    <col min="4613" max="4613" width="47.7109375" style="24" customWidth="1"/>
    <col min="4614" max="4614" width="54.42578125" style="24" customWidth="1"/>
    <col min="4615" max="4615" width="185.140625" style="24" customWidth="1"/>
    <col min="4616" max="4864" width="9.140625" style="24"/>
    <col min="4865" max="4865" width="38" style="24" customWidth="1"/>
    <col min="4866" max="4866" width="60.42578125" style="24" customWidth="1"/>
    <col min="4867" max="4867" width="88.140625" style="24" customWidth="1"/>
    <col min="4868" max="4868" width="39.7109375" style="24" customWidth="1"/>
    <col min="4869" max="4869" width="47.7109375" style="24" customWidth="1"/>
    <col min="4870" max="4870" width="54.42578125" style="24" customWidth="1"/>
    <col min="4871" max="4871" width="185.140625" style="24" customWidth="1"/>
    <col min="4872" max="5120" width="9.140625" style="24"/>
    <col min="5121" max="5121" width="38" style="24" customWidth="1"/>
    <col min="5122" max="5122" width="60.42578125" style="24" customWidth="1"/>
    <col min="5123" max="5123" width="88.140625" style="24" customWidth="1"/>
    <col min="5124" max="5124" width="39.7109375" style="24" customWidth="1"/>
    <col min="5125" max="5125" width="47.7109375" style="24" customWidth="1"/>
    <col min="5126" max="5126" width="54.42578125" style="24" customWidth="1"/>
    <col min="5127" max="5127" width="185.140625" style="24" customWidth="1"/>
    <col min="5128" max="5376" width="9.140625" style="24"/>
    <col min="5377" max="5377" width="38" style="24" customWidth="1"/>
    <col min="5378" max="5378" width="60.42578125" style="24" customWidth="1"/>
    <col min="5379" max="5379" width="88.140625" style="24" customWidth="1"/>
    <col min="5380" max="5380" width="39.7109375" style="24" customWidth="1"/>
    <col min="5381" max="5381" width="47.7109375" style="24" customWidth="1"/>
    <col min="5382" max="5382" width="54.42578125" style="24" customWidth="1"/>
    <col min="5383" max="5383" width="185.140625" style="24" customWidth="1"/>
    <col min="5384" max="5632" width="9.140625" style="24"/>
    <col min="5633" max="5633" width="38" style="24" customWidth="1"/>
    <col min="5634" max="5634" width="60.42578125" style="24" customWidth="1"/>
    <col min="5635" max="5635" width="88.140625" style="24" customWidth="1"/>
    <col min="5636" max="5636" width="39.7109375" style="24" customWidth="1"/>
    <col min="5637" max="5637" width="47.7109375" style="24" customWidth="1"/>
    <col min="5638" max="5638" width="54.42578125" style="24" customWidth="1"/>
    <col min="5639" max="5639" width="185.140625" style="24" customWidth="1"/>
    <col min="5640" max="5888" width="9.140625" style="24"/>
    <col min="5889" max="5889" width="38" style="24" customWidth="1"/>
    <col min="5890" max="5890" width="60.42578125" style="24" customWidth="1"/>
    <col min="5891" max="5891" width="88.140625" style="24" customWidth="1"/>
    <col min="5892" max="5892" width="39.7109375" style="24" customWidth="1"/>
    <col min="5893" max="5893" width="47.7109375" style="24" customWidth="1"/>
    <col min="5894" max="5894" width="54.42578125" style="24" customWidth="1"/>
    <col min="5895" max="5895" width="185.140625" style="24" customWidth="1"/>
    <col min="5896" max="6144" width="9.140625" style="24"/>
    <col min="6145" max="6145" width="38" style="24" customWidth="1"/>
    <col min="6146" max="6146" width="60.42578125" style="24" customWidth="1"/>
    <col min="6147" max="6147" width="88.140625" style="24" customWidth="1"/>
    <col min="6148" max="6148" width="39.7109375" style="24" customWidth="1"/>
    <col min="6149" max="6149" width="47.7109375" style="24" customWidth="1"/>
    <col min="6150" max="6150" width="54.42578125" style="24" customWidth="1"/>
    <col min="6151" max="6151" width="185.140625" style="24" customWidth="1"/>
    <col min="6152" max="6400" width="9.140625" style="24"/>
    <col min="6401" max="6401" width="38" style="24" customWidth="1"/>
    <col min="6402" max="6402" width="60.42578125" style="24" customWidth="1"/>
    <col min="6403" max="6403" width="88.140625" style="24" customWidth="1"/>
    <col min="6404" max="6404" width="39.7109375" style="24" customWidth="1"/>
    <col min="6405" max="6405" width="47.7109375" style="24" customWidth="1"/>
    <col min="6406" max="6406" width="54.42578125" style="24" customWidth="1"/>
    <col min="6407" max="6407" width="185.140625" style="24" customWidth="1"/>
    <col min="6408" max="6656" width="9.140625" style="24"/>
    <col min="6657" max="6657" width="38" style="24" customWidth="1"/>
    <col min="6658" max="6658" width="60.42578125" style="24" customWidth="1"/>
    <col min="6659" max="6659" width="88.140625" style="24" customWidth="1"/>
    <col min="6660" max="6660" width="39.7109375" style="24" customWidth="1"/>
    <col min="6661" max="6661" width="47.7109375" style="24" customWidth="1"/>
    <col min="6662" max="6662" width="54.42578125" style="24" customWidth="1"/>
    <col min="6663" max="6663" width="185.140625" style="24" customWidth="1"/>
    <col min="6664" max="6912" width="9.140625" style="24"/>
    <col min="6913" max="6913" width="38" style="24" customWidth="1"/>
    <col min="6914" max="6914" width="60.42578125" style="24" customWidth="1"/>
    <col min="6915" max="6915" width="88.140625" style="24" customWidth="1"/>
    <col min="6916" max="6916" width="39.7109375" style="24" customWidth="1"/>
    <col min="6917" max="6917" width="47.7109375" style="24" customWidth="1"/>
    <col min="6918" max="6918" width="54.42578125" style="24" customWidth="1"/>
    <col min="6919" max="6919" width="185.140625" style="24" customWidth="1"/>
    <col min="6920" max="7168" width="9.140625" style="24"/>
    <col min="7169" max="7169" width="38" style="24" customWidth="1"/>
    <col min="7170" max="7170" width="60.42578125" style="24" customWidth="1"/>
    <col min="7171" max="7171" width="88.140625" style="24" customWidth="1"/>
    <col min="7172" max="7172" width="39.7109375" style="24" customWidth="1"/>
    <col min="7173" max="7173" width="47.7109375" style="24" customWidth="1"/>
    <col min="7174" max="7174" width="54.42578125" style="24" customWidth="1"/>
    <col min="7175" max="7175" width="185.140625" style="24" customWidth="1"/>
    <col min="7176" max="7424" width="9.140625" style="24"/>
    <col min="7425" max="7425" width="38" style="24" customWidth="1"/>
    <col min="7426" max="7426" width="60.42578125" style="24" customWidth="1"/>
    <col min="7427" max="7427" width="88.140625" style="24" customWidth="1"/>
    <col min="7428" max="7428" width="39.7109375" style="24" customWidth="1"/>
    <col min="7429" max="7429" width="47.7109375" style="24" customWidth="1"/>
    <col min="7430" max="7430" width="54.42578125" style="24" customWidth="1"/>
    <col min="7431" max="7431" width="185.140625" style="24" customWidth="1"/>
    <col min="7432" max="7680" width="9.140625" style="24"/>
    <col min="7681" max="7681" width="38" style="24" customWidth="1"/>
    <col min="7682" max="7682" width="60.42578125" style="24" customWidth="1"/>
    <col min="7683" max="7683" width="88.140625" style="24" customWidth="1"/>
    <col min="7684" max="7684" width="39.7109375" style="24" customWidth="1"/>
    <col min="7685" max="7685" width="47.7109375" style="24" customWidth="1"/>
    <col min="7686" max="7686" width="54.42578125" style="24" customWidth="1"/>
    <col min="7687" max="7687" width="185.140625" style="24" customWidth="1"/>
    <col min="7688" max="7936" width="9.140625" style="24"/>
    <col min="7937" max="7937" width="38" style="24" customWidth="1"/>
    <col min="7938" max="7938" width="60.42578125" style="24" customWidth="1"/>
    <col min="7939" max="7939" width="88.140625" style="24" customWidth="1"/>
    <col min="7940" max="7940" width="39.7109375" style="24" customWidth="1"/>
    <col min="7941" max="7941" width="47.7109375" style="24" customWidth="1"/>
    <col min="7942" max="7942" width="54.42578125" style="24" customWidth="1"/>
    <col min="7943" max="7943" width="185.140625" style="24" customWidth="1"/>
    <col min="7944" max="8192" width="9.140625" style="24"/>
    <col min="8193" max="8193" width="38" style="24" customWidth="1"/>
    <col min="8194" max="8194" width="60.42578125" style="24" customWidth="1"/>
    <col min="8195" max="8195" width="88.140625" style="24" customWidth="1"/>
    <col min="8196" max="8196" width="39.7109375" style="24" customWidth="1"/>
    <col min="8197" max="8197" width="47.7109375" style="24" customWidth="1"/>
    <col min="8198" max="8198" width="54.42578125" style="24" customWidth="1"/>
    <col min="8199" max="8199" width="185.140625" style="24" customWidth="1"/>
    <col min="8200" max="8448" width="9.140625" style="24"/>
    <col min="8449" max="8449" width="38" style="24" customWidth="1"/>
    <col min="8450" max="8450" width="60.42578125" style="24" customWidth="1"/>
    <col min="8451" max="8451" width="88.140625" style="24" customWidth="1"/>
    <col min="8452" max="8452" width="39.7109375" style="24" customWidth="1"/>
    <col min="8453" max="8453" width="47.7109375" style="24" customWidth="1"/>
    <col min="8454" max="8454" width="54.42578125" style="24" customWidth="1"/>
    <col min="8455" max="8455" width="185.140625" style="24" customWidth="1"/>
    <col min="8456" max="8704" width="9.140625" style="24"/>
    <col min="8705" max="8705" width="38" style="24" customWidth="1"/>
    <col min="8706" max="8706" width="60.42578125" style="24" customWidth="1"/>
    <col min="8707" max="8707" width="88.140625" style="24" customWidth="1"/>
    <col min="8708" max="8708" width="39.7109375" style="24" customWidth="1"/>
    <col min="8709" max="8709" width="47.7109375" style="24" customWidth="1"/>
    <col min="8710" max="8710" width="54.42578125" style="24" customWidth="1"/>
    <col min="8711" max="8711" width="185.140625" style="24" customWidth="1"/>
    <col min="8712" max="8960" width="9.140625" style="24"/>
    <col min="8961" max="8961" width="38" style="24" customWidth="1"/>
    <col min="8962" max="8962" width="60.42578125" style="24" customWidth="1"/>
    <col min="8963" max="8963" width="88.140625" style="24" customWidth="1"/>
    <col min="8964" max="8964" width="39.7109375" style="24" customWidth="1"/>
    <col min="8965" max="8965" width="47.7109375" style="24" customWidth="1"/>
    <col min="8966" max="8966" width="54.42578125" style="24" customWidth="1"/>
    <col min="8967" max="8967" width="185.140625" style="24" customWidth="1"/>
    <col min="8968" max="9216" width="9.140625" style="24"/>
    <col min="9217" max="9217" width="38" style="24" customWidth="1"/>
    <col min="9218" max="9218" width="60.42578125" style="24" customWidth="1"/>
    <col min="9219" max="9219" width="88.140625" style="24" customWidth="1"/>
    <col min="9220" max="9220" width="39.7109375" style="24" customWidth="1"/>
    <col min="9221" max="9221" width="47.7109375" style="24" customWidth="1"/>
    <col min="9222" max="9222" width="54.42578125" style="24" customWidth="1"/>
    <col min="9223" max="9223" width="185.140625" style="24" customWidth="1"/>
    <col min="9224" max="9472" width="9.140625" style="24"/>
    <col min="9473" max="9473" width="38" style="24" customWidth="1"/>
    <col min="9474" max="9474" width="60.42578125" style="24" customWidth="1"/>
    <col min="9475" max="9475" width="88.140625" style="24" customWidth="1"/>
    <col min="9476" max="9476" width="39.7109375" style="24" customWidth="1"/>
    <col min="9477" max="9477" width="47.7109375" style="24" customWidth="1"/>
    <col min="9478" max="9478" width="54.42578125" style="24" customWidth="1"/>
    <col min="9479" max="9479" width="185.140625" style="24" customWidth="1"/>
    <col min="9480" max="9728" width="9.140625" style="24"/>
    <col min="9729" max="9729" width="38" style="24" customWidth="1"/>
    <col min="9730" max="9730" width="60.42578125" style="24" customWidth="1"/>
    <col min="9731" max="9731" width="88.140625" style="24" customWidth="1"/>
    <col min="9732" max="9732" width="39.7109375" style="24" customWidth="1"/>
    <col min="9733" max="9733" width="47.7109375" style="24" customWidth="1"/>
    <col min="9734" max="9734" width="54.42578125" style="24" customWidth="1"/>
    <col min="9735" max="9735" width="185.140625" style="24" customWidth="1"/>
    <col min="9736" max="9984" width="9.140625" style="24"/>
    <col min="9985" max="9985" width="38" style="24" customWidth="1"/>
    <col min="9986" max="9986" width="60.42578125" style="24" customWidth="1"/>
    <col min="9987" max="9987" width="88.140625" style="24" customWidth="1"/>
    <col min="9988" max="9988" width="39.7109375" style="24" customWidth="1"/>
    <col min="9989" max="9989" width="47.7109375" style="24" customWidth="1"/>
    <col min="9990" max="9990" width="54.42578125" style="24" customWidth="1"/>
    <col min="9991" max="9991" width="185.140625" style="24" customWidth="1"/>
    <col min="9992" max="10240" width="9.140625" style="24"/>
    <col min="10241" max="10241" width="38" style="24" customWidth="1"/>
    <col min="10242" max="10242" width="60.42578125" style="24" customWidth="1"/>
    <col min="10243" max="10243" width="88.140625" style="24" customWidth="1"/>
    <col min="10244" max="10244" width="39.7109375" style="24" customWidth="1"/>
    <col min="10245" max="10245" width="47.7109375" style="24" customWidth="1"/>
    <col min="10246" max="10246" width="54.42578125" style="24" customWidth="1"/>
    <col min="10247" max="10247" width="185.140625" style="24" customWidth="1"/>
    <col min="10248" max="10496" width="9.140625" style="24"/>
    <col min="10497" max="10497" width="38" style="24" customWidth="1"/>
    <col min="10498" max="10498" width="60.42578125" style="24" customWidth="1"/>
    <col min="10499" max="10499" width="88.140625" style="24" customWidth="1"/>
    <col min="10500" max="10500" width="39.7109375" style="24" customWidth="1"/>
    <col min="10501" max="10501" width="47.7109375" style="24" customWidth="1"/>
    <col min="10502" max="10502" width="54.42578125" style="24" customWidth="1"/>
    <col min="10503" max="10503" width="185.140625" style="24" customWidth="1"/>
    <col min="10504" max="10752" width="9.140625" style="24"/>
    <col min="10753" max="10753" width="38" style="24" customWidth="1"/>
    <col min="10754" max="10754" width="60.42578125" style="24" customWidth="1"/>
    <col min="10755" max="10755" width="88.140625" style="24" customWidth="1"/>
    <col min="10756" max="10756" width="39.7109375" style="24" customWidth="1"/>
    <col min="10757" max="10757" width="47.7109375" style="24" customWidth="1"/>
    <col min="10758" max="10758" width="54.42578125" style="24" customWidth="1"/>
    <col min="10759" max="10759" width="185.140625" style="24" customWidth="1"/>
    <col min="10760" max="11008" width="9.140625" style="24"/>
    <col min="11009" max="11009" width="38" style="24" customWidth="1"/>
    <col min="11010" max="11010" width="60.42578125" style="24" customWidth="1"/>
    <col min="11011" max="11011" width="88.140625" style="24" customWidth="1"/>
    <col min="11012" max="11012" width="39.7109375" style="24" customWidth="1"/>
    <col min="11013" max="11013" width="47.7109375" style="24" customWidth="1"/>
    <col min="11014" max="11014" width="54.42578125" style="24" customWidth="1"/>
    <col min="11015" max="11015" width="185.140625" style="24" customWidth="1"/>
    <col min="11016" max="11264" width="9.140625" style="24"/>
    <col min="11265" max="11265" width="38" style="24" customWidth="1"/>
    <col min="11266" max="11266" width="60.42578125" style="24" customWidth="1"/>
    <col min="11267" max="11267" width="88.140625" style="24" customWidth="1"/>
    <col min="11268" max="11268" width="39.7109375" style="24" customWidth="1"/>
    <col min="11269" max="11269" width="47.7109375" style="24" customWidth="1"/>
    <col min="11270" max="11270" width="54.42578125" style="24" customWidth="1"/>
    <col min="11271" max="11271" width="185.140625" style="24" customWidth="1"/>
    <col min="11272" max="11520" width="9.140625" style="24"/>
    <col min="11521" max="11521" width="38" style="24" customWidth="1"/>
    <col min="11522" max="11522" width="60.42578125" style="24" customWidth="1"/>
    <col min="11523" max="11523" width="88.140625" style="24" customWidth="1"/>
    <col min="11524" max="11524" width="39.7109375" style="24" customWidth="1"/>
    <col min="11525" max="11525" width="47.7109375" style="24" customWidth="1"/>
    <col min="11526" max="11526" width="54.42578125" style="24" customWidth="1"/>
    <col min="11527" max="11527" width="185.140625" style="24" customWidth="1"/>
    <col min="11528" max="11776" width="9.140625" style="24"/>
    <col min="11777" max="11777" width="38" style="24" customWidth="1"/>
    <col min="11778" max="11778" width="60.42578125" style="24" customWidth="1"/>
    <col min="11779" max="11779" width="88.140625" style="24" customWidth="1"/>
    <col min="11780" max="11780" width="39.7109375" style="24" customWidth="1"/>
    <col min="11781" max="11781" width="47.7109375" style="24" customWidth="1"/>
    <col min="11782" max="11782" width="54.42578125" style="24" customWidth="1"/>
    <col min="11783" max="11783" width="185.140625" style="24" customWidth="1"/>
    <col min="11784" max="12032" width="9.140625" style="24"/>
    <col min="12033" max="12033" width="38" style="24" customWidth="1"/>
    <col min="12034" max="12034" width="60.42578125" style="24" customWidth="1"/>
    <col min="12035" max="12035" width="88.140625" style="24" customWidth="1"/>
    <col min="12036" max="12036" width="39.7109375" style="24" customWidth="1"/>
    <col min="12037" max="12037" width="47.7109375" style="24" customWidth="1"/>
    <col min="12038" max="12038" width="54.42578125" style="24" customWidth="1"/>
    <col min="12039" max="12039" width="185.140625" style="24" customWidth="1"/>
    <col min="12040" max="12288" width="9.140625" style="24"/>
    <col min="12289" max="12289" width="38" style="24" customWidth="1"/>
    <col min="12290" max="12290" width="60.42578125" style="24" customWidth="1"/>
    <col min="12291" max="12291" width="88.140625" style="24" customWidth="1"/>
    <col min="12292" max="12292" width="39.7109375" style="24" customWidth="1"/>
    <col min="12293" max="12293" width="47.7109375" style="24" customWidth="1"/>
    <col min="12294" max="12294" width="54.42578125" style="24" customWidth="1"/>
    <col min="12295" max="12295" width="185.140625" style="24" customWidth="1"/>
    <col min="12296" max="12544" width="9.140625" style="24"/>
    <col min="12545" max="12545" width="38" style="24" customWidth="1"/>
    <col min="12546" max="12546" width="60.42578125" style="24" customWidth="1"/>
    <col min="12547" max="12547" width="88.140625" style="24" customWidth="1"/>
    <col min="12548" max="12548" width="39.7109375" style="24" customWidth="1"/>
    <col min="12549" max="12549" width="47.7109375" style="24" customWidth="1"/>
    <col min="12550" max="12550" width="54.42578125" style="24" customWidth="1"/>
    <col min="12551" max="12551" width="185.140625" style="24" customWidth="1"/>
    <col min="12552" max="12800" width="9.140625" style="24"/>
    <col min="12801" max="12801" width="38" style="24" customWidth="1"/>
    <col min="12802" max="12802" width="60.42578125" style="24" customWidth="1"/>
    <col min="12803" max="12803" width="88.140625" style="24" customWidth="1"/>
    <col min="12804" max="12804" width="39.7109375" style="24" customWidth="1"/>
    <col min="12805" max="12805" width="47.7109375" style="24" customWidth="1"/>
    <col min="12806" max="12806" width="54.42578125" style="24" customWidth="1"/>
    <col min="12807" max="12807" width="185.140625" style="24" customWidth="1"/>
    <col min="12808" max="13056" width="9.140625" style="24"/>
    <col min="13057" max="13057" width="38" style="24" customWidth="1"/>
    <col min="13058" max="13058" width="60.42578125" style="24" customWidth="1"/>
    <col min="13059" max="13059" width="88.140625" style="24" customWidth="1"/>
    <col min="13060" max="13060" width="39.7109375" style="24" customWidth="1"/>
    <col min="13061" max="13061" width="47.7109375" style="24" customWidth="1"/>
    <col min="13062" max="13062" width="54.42578125" style="24" customWidth="1"/>
    <col min="13063" max="13063" width="185.140625" style="24" customWidth="1"/>
    <col min="13064" max="13312" width="9.140625" style="24"/>
    <col min="13313" max="13313" width="38" style="24" customWidth="1"/>
    <col min="13314" max="13314" width="60.42578125" style="24" customWidth="1"/>
    <col min="13315" max="13315" width="88.140625" style="24" customWidth="1"/>
    <col min="13316" max="13316" width="39.7109375" style="24" customWidth="1"/>
    <col min="13317" max="13317" width="47.7109375" style="24" customWidth="1"/>
    <col min="13318" max="13318" width="54.42578125" style="24" customWidth="1"/>
    <col min="13319" max="13319" width="185.140625" style="24" customWidth="1"/>
    <col min="13320" max="13568" width="9.140625" style="24"/>
    <col min="13569" max="13569" width="38" style="24" customWidth="1"/>
    <col min="13570" max="13570" width="60.42578125" style="24" customWidth="1"/>
    <col min="13571" max="13571" width="88.140625" style="24" customWidth="1"/>
    <col min="13572" max="13572" width="39.7109375" style="24" customWidth="1"/>
    <col min="13573" max="13573" width="47.7109375" style="24" customWidth="1"/>
    <col min="13574" max="13574" width="54.42578125" style="24" customWidth="1"/>
    <col min="13575" max="13575" width="185.140625" style="24" customWidth="1"/>
    <col min="13576" max="13824" width="9.140625" style="24"/>
    <col min="13825" max="13825" width="38" style="24" customWidth="1"/>
    <col min="13826" max="13826" width="60.42578125" style="24" customWidth="1"/>
    <col min="13827" max="13827" width="88.140625" style="24" customWidth="1"/>
    <col min="13828" max="13828" width="39.7109375" style="24" customWidth="1"/>
    <col min="13829" max="13829" width="47.7109375" style="24" customWidth="1"/>
    <col min="13830" max="13830" width="54.42578125" style="24" customWidth="1"/>
    <col min="13831" max="13831" width="185.140625" style="24" customWidth="1"/>
    <col min="13832" max="14080" width="9.140625" style="24"/>
    <col min="14081" max="14081" width="38" style="24" customWidth="1"/>
    <col min="14082" max="14082" width="60.42578125" style="24" customWidth="1"/>
    <col min="14083" max="14083" width="88.140625" style="24" customWidth="1"/>
    <col min="14084" max="14084" width="39.7109375" style="24" customWidth="1"/>
    <col min="14085" max="14085" width="47.7109375" style="24" customWidth="1"/>
    <col min="14086" max="14086" width="54.42578125" style="24" customWidth="1"/>
    <col min="14087" max="14087" width="185.140625" style="24" customWidth="1"/>
    <col min="14088" max="14336" width="9.140625" style="24"/>
    <col min="14337" max="14337" width="38" style="24" customWidth="1"/>
    <col min="14338" max="14338" width="60.42578125" style="24" customWidth="1"/>
    <col min="14339" max="14339" width="88.140625" style="24" customWidth="1"/>
    <col min="14340" max="14340" width="39.7109375" style="24" customWidth="1"/>
    <col min="14341" max="14341" width="47.7109375" style="24" customWidth="1"/>
    <col min="14342" max="14342" width="54.42578125" style="24" customWidth="1"/>
    <col min="14343" max="14343" width="185.140625" style="24" customWidth="1"/>
    <col min="14344" max="14592" width="9.140625" style="24"/>
    <col min="14593" max="14593" width="38" style="24" customWidth="1"/>
    <col min="14594" max="14594" width="60.42578125" style="24" customWidth="1"/>
    <col min="14595" max="14595" width="88.140625" style="24" customWidth="1"/>
    <col min="14596" max="14596" width="39.7109375" style="24" customWidth="1"/>
    <col min="14597" max="14597" width="47.7109375" style="24" customWidth="1"/>
    <col min="14598" max="14598" width="54.42578125" style="24" customWidth="1"/>
    <col min="14599" max="14599" width="185.140625" style="24" customWidth="1"/>
    <col min="14600" max="14848" width="9.140625" style="24"/>
    <col min="14849" max="14849" width="38" style="24" customWidth="1"/>
    <col min="14850" max="14850" width="60.42578125" style="24" customWidth="1"/>
    <col min="14851" max="14851" width="88.140625" style="24" customWidth="1"/>
    <col min="14852" max="14852" width="39.7109375" style="24" customWidth="1"/>
    <col min="14853" max="14853" width="47.7109375" style="24" customWidth="1"/>
    <col min="14854" max="14854" width="54.42578125" style="24" customWidth="1"/>
    <col min="14855" max="14855" width="185.140625" style="24" customWidth="1"/>
    <col min="14856" max="15104" width="9.140625" style="24"/>
    <col min="15105" max="15105" width="38" style="24" customWidth="1"/>
    <col min="15106" max="15106" width="60.42578125" style="24" customWidth="1"/>
    <col min="15107" max="15107" width="88.140625" style="24" customWidth="1"/>
    <col min="15108" max="15108" width="39.7109375" style="24" customWidth="1"/>
    <col min="15109" max="15109" width="47.7109375" style="24" customWidth="1"/>
    <col min="15110" max="15110" width="54.42578125" style="24" customWidth="1"/>
    <col min="15111" max="15111" width="185.140625" style="24" customWidth="1"/>
    <col min="15112" max="15360" width="9.140625" style="24"/>
    <col min="15361" max="15361" width="38" style="24" customWidth="1"/>
    <col min="15362" max="15362" width="60.42578125" style="24" customWidth="1"/>
    <col min="15363" max="15363" width="88.140625" style="24" customWidth="1"/>
    <col min="15364" max="15364" width="39.7109375" style="24" customWidth="1"/>
    <col min="15365" max="15365" width="47.7109375" style="24" customWidth="1"/>
    <col min="15366" max="15366" width="54.42578125" style="24" customWidth="1"/>
    <col min="15367" max="15367" width="185.140625" style="24" customWidth="1"/>
    <col min="15368" max="15616" width="9.140625" style="24"/>
    <col min="15617" max="15617" width="38" style="24" customWidth="1"/>
    <col min="15618" max="15618" width="60.42578125" style="24" customWidth="1"/>
    <col min="15619" max="15619" width="88.140625" style="24" customWidth="1"/>
    <col min="15620" max="15620" width="39.7109375" style="24" customWidth="1"/>
    <col min="15621" max="15621" width="47.7109375" style="24" customWidth="1"/>
    <col min="15622" max="15622" width="54.42578125" style="24" customWidth="1"/>
    <col min="15623" max="15623" width="185.140625" style="24" customWidth="1"/>
    <col min="15624" max="15872" width="9.140625" style="24"/>
    <col min="15873" max="15873" width="38" style="24" customWidth="1"/>
    <col min="15874" max="15874" width="60.42578125" style="24" customWidth="1"/>
    <col min="15875" max="15875" width="88.140625" style="24" customWidth="1"/>
    <col min="15876" max="15876" width="39.7109375" style="24" customWidth="1"/>
    <col min="15877" max="15877" width="47.7109375" style="24" customWidth="1"/>
    <col min="15878" max="15878" width="54.42578125" style="24" customWidth="1"/>
    <col min="15879" max="15879" width="185.140625" style="24" customWidth="1"/>
    <col min="15880" max="16128" width="9.140625" style="24"/>
    <col min="16129" max="16129" width="38" style="24" customWidth="1"/>
    <col min="16130" max="16130" width="60.42578125" style="24" customWidth="1"/>
    <col min="16131" max="16131" width="88.140625" style="24" customWidth="1"/>
    <col min="16132" max="16132" width="39.7109375" style="24" customWidth="1"/>
    <col min="16133" max="16133" width="47.7109375" style="24" customWidth="1"/>
    <col min="16134" max="16134" width="54.42578125" style="24" customWidth="1"/>
    <col min="16135" max="16135" width="185.140625" style="24" customWidth="1"/>
    <col min="16136" max="16384" width="9.140625" style="24"/>
  </cols>
  <sheetData>
    <row r="1" spans="1:7" s="23" customFormat="1" ht="21" customHeight="1">
      <c r="A1" s="308" t="s">
        <v>169</v>
      </c>
      <c r="B1" s="309"/>
      <c r="C1" s="309"/>
      <c r="D1" s="309"/>
      <c r="E1" s="309"/>
      <c r="F1" s="309"/>
      <c r="G1" s="310"/>
    </row>
    <row r="2" spans="1:7" s="23" customFormat="1" ht="19.5" customHeight="1">
      <c r="A2" s="308" t="s">
        <v>170</v>
      </c>
      <c r="B2" s="309"/>
      <c r="C2" s="309"/>
      <c r="D2" s="309"/>
      <c r="E2" s="309"/>
      <c r="F2" s="309"/>
      <c r="G2" s="310"/>
    </row>
    <row r="3" spans="1:7" s="23" customFormat="1" ht="15.75" customHeight="1">
      <c r="A3" s="311" t="s">
        <v>51</v>
      </c>
      <c r="B3" s="312" t="s">
        <v>52</v>
      </c>
      <c r="C3" s="314" t="s">
        <v>53</v>
      </c>
      <c r="D3" s="312" t="s">
        <v>54</v>
      </c>
      <c r="E3" s="315" t="s">
        <v>55</v>
      </c>
      <c r="F3" s="315"/>
      <c r="G3" s="316" t="s">
        <v>56</v>
      </c>
    </row>
    <row r="4" spans="1:7" s="23" customFormat="1" ht="15.75" customHeight="1">
      <c r="A4" s="311"/>
      <c r="B4" s="313"/>
      <c r="C4" s="314"/>
      <c r="D4" s="313"/>
      <c r="E4" s="63" t="s">
        <v>57</v>
      </c>
      <c r="F4" s="62" t="s">
        <v>58</v>
      </c>
      <c r="G4" s="317"/>
    </row>
    <row r="5" spans="1:7" s="23" customFormat="1" ht="15.75" customHeight="1">
      <c r="A5" s="25">
        <v>1</v>
      </c>
      <c r="B5" s="304" t="s">
        <v>59</v>
      </c>
      <c r="C5" s="26" t="s">
        <v>60</v>
      </c>
      <c r="D5" s="27">
        <v>10</v>
      </c>
      <c r="E5" s="28">
        <f>'[1]Detail Summary'!G20</f>
        <v>27646</v>
      </c>
      <c r="F5" s="28">
        <f>'[1]Detail Summary'!H20</f>
        <v>105847</v>
      </c>
      <c r="G5" s="32" t="s">
        <v>68</v>
      </c>
    </row>
    <row r="6" spans="1:7" s="23" customFormat="1">
      <c r="A6" s="25">
        <v>2</v>
      </c>
      <c r="B6" s="306"/>
      <c r="C6" s="26" t="s">
        <v>61</v>
      </c>
      <c r="D6" s="27"/>
      <c r="E6" s="28"/>
      <c r="F6" s="28"/>
      <c r="G6" s="30"/>
    </row>
    <row r="7" spans="1:7" s="23" customFormat="1" ht="15.75" customHeight="1">
      <c r="A7" s="25">
        <v>3</v>
      </c>
      <c r="B7" s="305"/>
      <c r="C7" s="26" t="s">
        <v>62</v>
      </c>
      <c r="D7" s="27">
        <v>5</v>
      </c>
      <c r="E7" s="28">
        <v>6815</v>
      </c>
      <c r="F7" s="28">
        <v>22443</v>
      </c>
      <c r="G7" s="29"/>
    </row>
    <row r="8" spans="1:7" s="23" customFormat="1" ht="15.75" customHeight="1">
      <c r="A8" s="25">
        <v>4</v>
      </c>
      <c r="B8" s="304" t="s">
        <v>63</v>
      </c>
      <c r="C8" s="26" t="s">
        <v>64</v>
      </c>
      <c r="D8" s="27"/>
      <c r="E8" s="28"/>
      <c r="F8" s="28"/>
      <c r="G8" s="31"/>
    </row>
    <row r="9" spans="1:7" s="23" customFormat="1" ht="15.75" customHeight="1">
      <c r="A9" s="25">
        <v>5</v>
      </c>
      <c r="B9" s="305"/>
      <c r="C9" s="26" t="s">
        <v>65</v>
      </c>
      <c r="D9" s="27">
        <v>5</v>
      </c>
      <c r="E9" s="28">
        <f>'[1]Detail Summary'!G49</f>
        <v>5666</v>
      </c>
      <c r="F9" s="28">
        <f>'[1]Detail Summary'!H49</f>
        <v>17681</v>
      </c>
      <c r="G9" s="32" t="s">
        <v>68</v>
      </c>
    </row>
    <row r="10" spans="1:7" s="23" customFormat="1" ht="15.75" customHeight="1">
      <c r="A10" s="25">
        <v>6</v>
      </c>
      <c r="B10" s="304" t="s">
        <v>66</v>
      </c>
      <c r="C10" s="26" t="s">
        <v>67</v>
      </c>
      <c r="D10" s="27">
        <v>16</v>
      </c>
      <c r="E10" s="28">
        <f>'[1]Detail Summary'!G110</f>
        <v>23622</v>
      </c>
      <c r="F10" s="28">
        <v>80835</v>
      </c>
      <c r="G10" s="32" t="s">
        <v>68</v>
      </c>
    </row>
    <row r="11" spans="1:7" s="23" customFormat="1" ht="15.75" customHeight="1">
      <c r="A11" s="25">
        <v>7</v>
      </c>
      <c r="B11" s="305"/>
      <c r="C11" s="26" t="s">
        <v>47</v>
      </c>
      <c r="D11" s="27">
        <v>11</v>
      </c>
      <c r="E11" s="28">
        <f>'[1]Detail Summary'!G122</f>
        <v>18616</v>
      </c>
      <c r="F11" s="28">
        <f>'[1]Detail Summary'!H122</f>
        <v>65386</v>
      </c>
      <c r="G11" s="30" t="s">
        <v>72</v>
      </c>
    </row>
    <row r="12" spans="1:7" s="23" customFormat="1" ht="15.75" customHeight="1">
      <c r="A12" s="25">
        <v>8</v>
      </c>
      <c r="B12" s="304" t="s">
        <v>69</v>
      </c>
      <c r="C12" s="26" t="s">
        <v>70</v>
      </c>
      <c r="D12" s="27">
        <v>4</v>
      </c>
      <c r="E12" s="28">
        <f>'[1]Detail Summary'!G89</f>
        <v>23206</v>
      </c>
      <c r="F12" s="28">
        <f>'[1]Detail Summary'!H89</f>
        <v>80973</v>
      </c>
      <c r="G12" s="32" t="s">
        <v>68</v>
      </c>
    </row>
    <row r="13" spans="1:7" s="23" customFormat="1" ht="15.75" customHeight="1">
      <c r="A13" s="25">
        <v>9</v>
      </c>
      <c r="B13" s="306"/>
      <c r="C13" s="26" t="s">
        <v>33</v>
      </c>
      <c r="D13" s="27">
        <v>4</v>
      </c>
      <c r="E13" s="28">
        <f>'[1]Detail Summary'!G84</f>
        <v>24507</v>
      </c>
      <c r="F13" s="28">
        <f>'[1]Detail Summary'!H84</f>
        <v>85771</v>
      </c>
      <c r="G13" s="33"/>
    </row>
    <row r="14" spans="1:7" s="23" customFormat="1" ht="15.75" customHeight="1">
      <c r="A14" s="25">
        <v>10</v>
      </c>
      <c r="B14" s="306"/>
      <c r="C14" s="26" t="s">
        <v>71</v>
      </c>
      <c r="D14" s="27">
        <v>6</v>
      </c>
      <c r="E14" s="28">
        <f>'[1]Detail Summary'!G73</f>
        <v>35670</v>
      </c>
      <c r="F14" s="28">
        <f>'[1]Detail Summary'!H73</f>
        <v>115020</v>
      </c>
      <c r="G14" s="32" t="s">
        <v>68</v>
      </c>
    </row>
    <row r="15" spans="1:7" s="23" customFormat="1" ht="15.75" customHeight="1">
      <c r="A15" s="25">
        <v>11</v>
      </c>
      <c r="B15" s="306"/>
      <c r="C15" s="26" t="s">
        <v>38</v>
      </c>
      <c r="D15" s="27">
        <v>15</v>
      </c>
      <c r="E15" s="28">
        <f>'[1]Detail Summary'!G66</f>
        <v>33359</v>
      </c>
      <c r="F15" s="28">
        <f>'[1]Detail Summary'!H66</f>
        <v>121049</v>
      </c>
      <c r="G15" s="32" t="s">
        <v>68</v>
      </c>
    </row>
    <row r="16" spans="1:7" s="23" customFormat="1" ht="15.75" customHeight="1">
      <c r="A16" s="25">
        <v>12</v>
      </c>
      <c r="B16" s="305"/>
      <c r="C16" s="34" t="s">
        <v>73</v>
      </c>
      <c r="D16" s="27">
        <v>5</v>
      </c>
      <c r="E16" s="28">
        <f>'[1]Detail Summary'!G79</f>
        <v>13499</v>
      </c>
      <c r="F16" s="28">
        <f>'[1]Detail Summary'!H79</f>
        <v>47710</v>
      </c>
      <c r="G16" s="32" t="s">
        <v>68</v>
      </c>
    </row>
    <row r="17" spans="1:7" s="23" customFormat="1" ht="15.75" customHeight="1">
      <c r="A17" s="25">
        <v>13</v>
      </c>
      <c r="B17" s="304" t="s">
        <v>74</v>
      </c>
      <c r="C17" s="34" t="s">
        <v>75</v>
      </c>
      <c r="D17" s="27"/>
      <c r="E17" s="28"/>
      <c r="F17" s="28"/>
      <c r="G17" s="32"/>
    </row>
    <row r="18" spans="1:7" s="23" customFormat="1" ht="15.75" customHeight="1">
      <c r="A18" s="25">
        <v>14</v>
      </c>
      <c r="B18" s="305"/>
      <c r="C18" s="26" t="s">
        <v>76</v>
      </c>
      <c r="D18" s="27"/>
      <c r="E18" s="28"/>
      <c r="F18" s="28"/>
      <c r="G18" s="32"/>
    </row>
    <row r="19" spans="1:7" s="23" customFormat="1" ht="15.75" customHeight="1">
      <c r="A19" s="25">
        <v>15</v>
      </c>
      <c r="B19" s="304" t="s">
        <v>77</v>
      </c>
      <c r="C19" s="26" t="s">
        <v>78</v>
      </c>
      <c r="D19" s="27"/>
      <c r="E19" s="28"/>
      <c r="F19" s="28"/>
      <c r="G19" s="30"/>
    </row>
    <row r="20" spans="1:7" s="23" customFormat="1" ht="15.75" customHeight="1">
      <c r="A20" s="25">
        <v>16</v>
      </c>
      <c r="B20" s="305"/>
      <c r="C20" s="26" t="s">
        <v>79</v>
      </c>
      <c r="D20" s="27"/>
      <c r="E20" s="28"/>
      <c r="F20" s="28"/>
      <c r="G20" s="30"/>
    </row>
    <row r="21" spans="1:7" s="23" customFormat="1" ht="15.75" customHeight="1">
      <c r="A21" s="25">
        <v>17</v>
      </c>
      <c r="B21" s="304" t="s">
        <v>80</v>
      </c>
      <c r="C21" s="26" t="s">
        <v>81</v>
      </c>
      <c r="D21" s="27"/>
      <c r="E21" s="28"/>
      <c r="F21" s="28"/>
      <c r="G21" s="64"/>
    </row>
    <row r="22" spans="1:7" s="23" customFormat="1">
      <c r="A22" s="25">
        <v>18</v>
      </c>
      <c r="B22" s="306"/>
      <c r="C22" s="26" t="s">
        <v>82</v>
      </c>
      <c r="D22" s="27">
        <v>2</v>
      </c>
      <c r="E22" s="28">
        <v>743</v>
      </c>
      <c r="F22" s="28">
        <v>2609</v>
      </c>
      <c r="G22" s="30"/>
    </row>
    <row r="23" spans="1:7" s="23" customFormat="1" ht="15.75" customHeight="1">
      <c r="A23" s="25">
        <v>19</v>
      </c>
      <c r="B23" s="305"/>
      <c r="C23" s="26" t="s">
        <v>83</v>
      </c>
      <c r="D23" s="27"/>
      <c r="E23" s="28"/>
      <c r="F23" s="28"/>
      <c r="G23" s="29"/>
    </row>
    <row r="24" spans="1:7" s="23" customFormat="1" ht="15.75" customHeight="1">
      <c r="A24" s="25">
        <v>20</v>
      </c>
      <c r="B24" s="304" t="s">
        <v>84</v>
      </c>
      <c r="C24" s="26" t="s">
        <v>85</v>
      </c>
      <c r="D24" s="27">
        <v>8</v>
      </c>
      <c r="E24" s="28">
        <v>67013</v>
      </c>
      <c r="F24" s="28">
        <v>283393</v>
      </c>
      <c r="G24" s="30" t="s">
        <v>72</v>
      </c>
    </row>
    <row r="25" spans="1:7" s="23" customFormat="1" ht="15.75" customHeight="1">
      <c r="A25" s="25">
        <v>21</v>
      </c>
      <c r="B25" s="306"/>
      <c r="C25" s="26" t="s">
        <v>24</v>
      </c>
      <c r="D25" s="27"/>
      <c r="E25" s="28"/>
      <c r="F25" s="28"/>
      <c r="G25" s="30"/>
    </row>
    <row r="26" spans="1:7" s="23" customFormat="1" ht="15.75" customHeight="1">
      <c r="A26" s="25">
        <v>22</v>
      </c>
      <c r="B26" s="305"/>
      <c r="C26" s="26" t="s">
        <v>86</v>
      </c>
      <c r="D26" s="27"/>
      <c r="E26" s="28"/>
      <c r="F26" s="28"/>
      <c r="G26" s="32"/>
    </row>
    <row r="27" spans="1:7" s="23" customFormat="1" ht="15.75" customHeight="1">
      <c r="A27" s="25">
        <v>23</v>
      </c>
      <c r="B27" s="304" t="s">
        <v>87</v>
      </c>
      <c r="C27" s="26" t="s">
        <v>88</v>
      </c>
      <c r="D27" s="27"/>
      <c r="E27" s="28"/>
      <c r="F27" s="28"/>
      <c r="G27" s="29"/>
    </row>
    <row r="28" spans="1:7" s="23" customFormat="1" ht="15.75" customHeight="1">
      <c r="A28" s="25">
        <v>24</v>
      </c>
      <c r="B28" s="306"/>
      <c r="C28" s="26" t="s">
        <v>12</v>
      </c>
      <c r="D28" s="27">
        <v>4</v>
      </c>
      <c r="E28" s="28">
        <v>1001</v>
      </c>
      <c r="F28" s="28">
        <v>3438</v>
      </c>
      <c r="G28" s="32" t="s">
        <v>68</v>
      </c>
    </row>
    <row r="29" spans="1:7" s="23" customFormat="1" ht="15.75" customHeight="1">
      <c r="A29" s="25">
        <v>25</v>
      </c>
      <c r="B29" s="305"/>
      <c r="C29" s="26" t="s">
        <v>89</v>
      </c>
      <c r="D29" s="27"/>
      <c r="E29" s="28"/>
      <c r="F29" s="28"/>
      <c r="G29" s="32"/>
    </row>
    <row r="30" spans="1:7" s="23" customFormat="1" ht="15.75" customHeight="1">
      <c r="A30" s="307" t="s">
        <v>171</v>
      </c>
      <c r="B30" s="307"/>
      <c r="C30" s="307"/>
      <c r="D30" s="35">
        <f>SUM(D5:D29)</f>
        <v>95</v>
      </c>
      <c r="E30" s="65">
        <f>SUM(E5:E29)</f>
        <v>281363</v>
      </c>
      <c r="F30" s="65">
        <f>SUM(F5:F29)</f>
        <v>1032155</v>
      </c>
      <c r="G30" s="36"/>
    </row>
  </sheetData>
  <mergeCells count="18">
    <mergeCell ref="A1:G1"/>
    <mergeCell ref="A2:G2"/>
    <mergeCell ref="A3:A4"/>
    <mergeCell ref="B3:B4"/>
    <mergeCell ref="C3:C4"/>
    <mergeCell ref="D3:D4"/>
    <mergeCell ref="E3:F3"/>
    <mergeCell ref="G3:G4"/>
    <mergeCell ref="B5:B7"/>
    <mergeCell ref="B8:B9"/>
    <mergeCell ref="B10:B11"/>
    <mergeCell ref="B12:B16"/>
    <mergeCell ref="B17:B18"/>
    <mergeCell ref="B19:B20"/>
    <mergeCell ref="B21:B23"/>
    <mergeCell ref="B24:B26"/>
    <mergeCell ref="B27:B29"/>
    <mergeCell ref="A30:C30"/>
  </mergeCells>
  <pageMargins left="0.7" right="0.7" top="0.75" bottom="0.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2"/>
  <sheetViews>
    <sheetView view="pageBreakPreview" topLeftCell="A7" zoomScale="25" zoomScaleNormal="25" zoomScaleSheetLayoutView="25" workbookViewId="0">
      <selection activeCell="P23" sqref="P23"/>
    </sheetView>
  </sheetViews>
  <sheetFormatPr defaultRowHeight="39"/>
  <cols>
    <col min="1" max="1" width="38" style="1" customWidth="1"/>
    <col min="2" max="2" width="13.140625" style="1" customWidth="1"/>
    <col min="3" max="3" width="45" style="1" customWidth="1"/>
    <col min="4" max="4" width="48.28515625" style="1" customWidth="1"/>
    <col min="5" max="5" width="50.85546875" style="1" customWidth="1"/>
    <col min="6" max="6" width="61.42578125" style="1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1" customWidth="1"/>
    <col min="14" max="14" width="30.140625" style="1" customWidth="1"/>
    <col min="15" max="15" width="28.28515625" style="1" customWidth="1"/>
    <col min="16" max="16" width="31.28515625" style="1" customWidth="1"/>
    <col min="17" max="17" width="103.42578125" style="1" customWidth="1"/>
    <col min="18" max="18" width="9.7109375" style="1" bestFit="1" customWidth="1"/>
    <col min="19" max="16384" width="9.140625" style="1"/>
  </cols>
  <sheetData>
    <row r="1" spans="1:17" ht="159.75" customHeight="1">
      <c r="A1" s="328" t="s">
        <v>260</v>
      </c>
      <c r="B1" s="328"/>
      <c r="C1" s="328"/>
      <c r="D1" s="328"/>
      <c r="E1" s="328"/>
      <c r="F1" s="328"/>
      <c r="G1" s="328"/>
      <c r="H1" s="328"/>
      <c r="I1" s="328"/>
      <c r="J1" s="328"/>
      <c r="K1" s="328"/>
      <c r="L1" s="328"/>
      <c r="M1" s="40"/>
      <c r="N1" s="40"/>
      <c r="O1" s="40"/>
      <c r="P1" s="40"/>
      <c r="Q1" s="41"/>
    </row>
    <row r="2" spans="1:17" ht="90.75" customHeight="1">
      <c r="A2" s="333" t="s">
        <v>157</v>
      </c>
      <c r="B2" s="333"/>
      <c r="C2" s="333"/>
      <c r="D2" s="333"/>
      <c r="E2" s="333"/>
      <c r="F2" s="333"/>
      <c r="G2" s="333"/>
      <c r="H2" s="333"/>
      <c r="I2" s="333"/>
      <c r="J2" s="333"/>
      <c r="K2" s="333"/>
      <c r="L2" s="333"/>
      <c r="M2" s="334"/>
      <c r="N2" s="334"/>
      <c r="O2" s="334"/>
      <c r="P2" s="334"/>
      <c r="Q2" s="335"/>
    </row>
    <row r="3" spans="1:17" ht="66.75" customHeight="1">
      <c r="A3" s="332" t="s">
        <v>126</v>
      </c>
      <c r="B3" s="332"/>
      <c r="C3" s="332"/>
      <c r="D3" s="332"/>
      <c r="E3" s="332"/>
      <c r="F3" s="332"/>
      <c r="G3" s="332"/>
      <c r="H3" s="332"/>
      <c r="I3" s="332"/>
      <c r="J3" s="332"/>
      <c r="K3" s="332"/>
      <c r="L3" s="332"/>
      <c r="M3" s="332"/>
      <c r="N3" s="332"/>
      <c r="O3" s="332"/>
      <c r="P3" s="332"/>
      <c r="Q3" s="332"/>
    </row>
    <row r="4" spans="1:17" ht="66.75" customHeight="1">
      <c r="A4" s="332" t="s">
        <v>127</v>
      </c>
      <c r="B4" s="332"/>
      <c r="C4" s="332"/>
      <c r="D4" s="332"/>
      <c r="E4" s="332"/>
      <c r="F4" s="332"/>
      <c r="G4" s="332"/>
      <c r="H4" s="332"/>
      <c r="I4" s="332"/>
      <c r="J4" s="332"/>
      <c r="K4" s="332"/>
      <c r="L4" s="332"/>
      <c r="M4" s="332"/>
      <c r="N4" s="332"/>
      <c r="O4" s="332"/>
      <c r="P4" s="332"/>
      <c r="Q4" s="332"/>
    </row>
    <row r="5" spans="1:17" ht="66.75" customHeight="1">
      <c r="A5" s="332" t="s">
        <v>128</v>
      </c>
      <c r="B5" s="332"/>
      <c r="C5" s="332"/>
      <c r="D5" s="332"/>
      <c r="E5" s="332"/>
      <c r="F5" s="332"/>
      <c r="G5" s="332"/>
      <c r="H5" s="332"/>
      <c r="I5" s="332"/>
      <c r="J5" s="332"/>
      <c r="K5" s="332"/>
      <c r="L5" s="332"/>
      <c r="M5" s="332"/>
      <c r="N5" s="332"/>
      <c r="O5" s="332"/>
      <c r="P5" s="332"/>
      <c r="Q5" s="332"/>
    </row>
    <row r="6" spans="1:17" ht="66.75" customHeight="1">
      <c r="A6" s="332" t="s">
        <v>1</v>
      </c>
      <c r="B6" s="332"/>
      <c r="C6" s="332"/>
      <c r="D6" s="332"/>
      <c r="E6" s="332"/>
      <c r="F6" s="332"/>
      <c r="G6" s="332"/>
      <c r="H6" s="332"/>
      <c r="I6" s="332"/>
      <c r="J6" s="332"/>
      <c r="K6" s="332"/>
      <c r="L6" s="332"/>
      <c r="M6" s="332"/>
      <c r="N6" s="332"/>
      <c r="O6" s="332"/>
      <c r="P6" s="332"/>
      <c r="Q6" s="332"/>
    </row>
    <row r="7" spans="1:17" s="39" customFormat="1" ht="237" customHeight="1">
      <c r="A7" s="321" t="s">
        <v>129</v>
      </c>
      <c r="B7" s="326" t="s">
        <v>0</v>
      </c>
      <c r="C7" s="326" t="s">
        <v>130</v>
      </c>
      <c r="D7" s="321" t="s">
        <v>131</v>
      </c>
      <c r="E7" s="321" t="s">
        <v>132</v>
      </c>
      <c r="F7" s="321" t="s">
        <v>133</v>
      </c>
      <c r="G7" s="323" t="s">
        <v>134</v>
      </c>
      <c r="H7" s="324"/>
      <c r="I7" s="321" t="s">
        <v>135</v>
      </c>
      <c r="J7" s="321" t="s">
        <v>136</v>
      </c>
      <c r="K7" s="321" t="s">
        <v>137</v>
      </c>
      <c r="L7" s="323" t="s">
        <v>138</v>
      </c>
      <c r="M7" s="324"/>
      <c r="N7" s="323" t="s">
        <v>139</v>
      </c>
      <c r="O7" s="325"/>
      <c r="P7" s="324"/>
      <c r="Q7" s="321" t="s">
        <v>140</v>
      </c>
    </row>
    <row r="8" spans="1:17" s="39" customFormat="1" ht="210" customHeight="1">
      <c r="A8" s="322"/>
      <c r="B8" s="326"/>
      <c r="C8" s="326"/>
      <c r="D8" s="322"/>
      <c r="E8" s="322"/>
      <c r="F8" s="322"/>
      <c r="G8" s="42" t="s">
        <v>141</v>
      </c>
      <c r="H8" s="42" t="s">
        <v>142</v>
      </c>
      <c r="I8" s="322"/>
      <c r="J8" s="322"/>
      <c r="K8" s="322"/>
      <c r="L8" s="42" t="s">
        <v>143</v>
      </c>
      <c r="M8" s="42" t="s">
        <v>144</v>
      </c>
      <c r="N8" s="42" t="s">
        <v>145</v>
      </c>
      <c r="O8" s="42" t="s">
        <v>146</v>
      </c>
      <c r="P8" s="42" t="s">
        <v>147</v>
      </c>
      <c r="Q8" s="322"/>
    </row>
    <row r="9" spans="1:17" s="47" customFormat="1" ht="228" customHeight="1">
      <c r="A9" s="320"/>
      <c r="B9" s="43">
        <v>1</v>
      </c>
      <c r="C9" s="44" t="s">
        <v>148</v>
      </c>
      <c r="D9" s="44" t="s">
        <v>125</v>
      </c>
      <c r="E9" s="43" t="s">
        <v>123</v>
      </c>
      <c r="F9" s="43" t="s">
        <v>124</v>
      </c>
      <c r="G9" s="45">
        <v>36</v>
      </c>
      <c r="H9" s="45">
        <v>166</v>
      </c>
      <c r="I9" s="45">
        <v>32</v>
      </c>
      <c r="J9" s="45"/>
      <c r="K9" s="45"/>
      <c r="L9" s="45">
        <v>70</v>
      </c>
      <c r="M9" s="45">
        <v>28</v>
      </c>
      <c r="N9" s="45">
        <v>1</v>
      </c>
      <c r="O9" s="45">
        <v>36</v>
      </c>
      <c r="P9" s="45">
        <v>166</v>
      </c>
      <c r="Q9" s="61" t="s">
        <v>159</v>
      </c>
    </row>
    <row r="10" spans="1:17" s="47" customFormat="1" ht="75" customHeight="1">
      <c r="A10" s="320"/>
      <c r="B10" s="319" t="s">
        <v>149</v>
      </c>
      <c r="C10" s="319"/>
      <c r="D10" s="319"/>
      <c r="E10" s="319"/>
      <c r="F10" s="319"/>
      <c r="G10" s="48">
        <f>SUM(G9)</f>
        <v>36</v>
      </c>
      <c r="H10" s="48">
        <f t="shared" ref="H10:M10" si="0">H9</f>
        <v>166</v>
      </c>
      <c r="I10" s="48">
        <f t="shared" si="0"/>
        <v>32</v>
      </c>
      <c r="J10" s="48">
        <f t="shared" si="0"/>
        <v>0</v>
      </c>
      <c r="K10" s="48">
        <f t="shared" si="0"/>
        <v>0</v>
      </c>
      <c r="L10" s="48">
        <f t="shared" si="0"/>
        <v>70</v>
      </c>
      <c r="M10" s="48">
        <f t="shared" si="0"/>
        <v>28</v>
      </c>
      <c r="N10" s="48">
        <f>N9</f>
        <v>1</v>
      </c>
      <c r="O10" s="48">
        <f>O9</f>
        <v>36</v>
      </c>
      <c r="P10" s="48">
        <f>P9</f>
        <v>166</v>
      </c>
      <c r="Q10" s="46"/>
    </row>
    <row r="11" spans="1:17" s="2" customFormat="1" ht="50.25" customHeight="1">
      <c r="A11" s="7"/>
      <c r="B11" s="5"/>
      <c r="C11" s="8"/>
      <c r="D11" s="8"/>
      <c r="E11" s="8"/>
      <c r="F11" s="8"/>
      <c r="G11" s="38"/>
      <c r="H11" s="49"/>
      <c r="I11" s="329" t="s">
        <v>150</v>
      </c>
      <c r="J11" s="329"/>
      <c r="K11" s="329"/>
      <c r="L11" s="329"/>
      <c r="M11" s="329"/>
      <c r="N11" s="329"/>
      <c r="O11" s="329"/>
      <c r="P11" s="329"/>
      <c r="Q11" s="329"/>
    </row>
    <row r="12" spans="1:17" s="2" customFormat="1" ht="50.25" customHeight="1">
      <c r="A12" s="7"/>
      <c r="B12" s="9"/>
      <c r="C12" s="8"/>
      <c r="D12" s="37"/>
      <c r="E12" s="8"/>
      <c r="F12" s="38"/>
      <c r="G12" s="8"/>
      <c r="H12" s="50"/>
      <c r="I12" s="330" t="s">
        <v>151</v>
      </c>
      <c r="J12" s="330"/>
      <c r="K12" s="330"/>
      <c r="L12" s="330"/>
      <c r="M12" s="330"/>
      <c r="N12" s="330"/>
      <c r="O12" s="330"/>
      <c r="P12" s="330"/>
      <c r="Q12" s="330"/>
    </row>
    <row r="13" spans="1:17" s="2" customFormat="1" ht="50.25" customHeight="1">
      <c r="A13" s="7"/>
      <c r="B13" s="4"/>
      <c r="C13" s="17"/>
      <c r="D13" s="8"/>
      <c r="E13" s="38"/>
      <c r="F13" s="38"/>
      <c r="G13" s="8"/>
      <c r="H13" s="51"/>
      <c r="I13" s="19" t="s">
        <v>2</v>
      </c>
      <c r="J13" s="53"/>
      <c r="K13" s="52"/>
      <c r="L13" s="52"/>
      <c r="M13" s="52"/>
      <c r="N13" s="52"/>
      <c r="O13" s="52"/>
      <c r="P13" s="52"/>
      <c r="Q13" s="54"/>
    </row>
    <row r="14" spans="1:17" s="2" customFormat="1" ht="50.25" customHeight="1">
      <c r="A14" s="7"/>
      <c r="B14" s="10"/>
      <c r="C14" s="8"/>
      <c r="D14" s="8"/>
      <c r="E14" s="8"/>
      <c r="F14" s="38"/>
      <c r="G14" s="8"/>
      <c r="H14" s="51"/>
      <c r="I14" s="52" t="s">
        <v>152</v>
      </c>
      <c r="J14" s="52"/>
      <c r="K14" s="52"/>
      <c r="L14" s="52"/>
      <c r="M14" s="52"/>
      <c r="N14" s="52"/>
      <c r="O14" s="52"/>
      <c r="P14" s="52"/>
      <c r="Q14" s="52"/>
    </row>
    <row r="15" spans="1:17" s="2" customFormat="1" ht="50.25" customHeight="1">
      <c r="A15" s="10"/>
      <c r="B15" s="11"/>
      <c r="C15" s="8"/>
      <c r="D15" s="8"/>
      <c r="E15" s="22"/>
      <c r="F15" s="8"/>
      <c r="G15" s="8"/>
      <c r="H15" s="51"/>
      <c r="I15" s="52" t="s">
        <v>153</v>
      </c>
      <c r="J15" s="52"/>
      <c r="K15" s="52"/>
      <c r="L15" s="52"/>
      <c r="M15" s="52"/>
      <c r="N15" s="52"/>
      <c r="O15" s="52"/>
      <c r="P15" s="52"/>
      <c r="Q15" s="52"/>
    </row>
    <row r="16" spans="1:17" s="2" customFormat="1" ht="50.25" customHeight="1">
      <c r="A16" s="11"/>
      <c r="B16" s="6"/>
      <c r="C16" s="8"/>
      <c r="D16" s="8"/>
      <c r="E16" s="8"/>
      <c r="F16" s="8"/>
      <c r="G16" s="8"/>
      <c r="H16" s="51"/>
      <c r="I16" s="52" t="s">
        <v>154</v>
      </c>
      <c r="J16" s="52"/>
      <c r="K16" s="52"/>
      <c r="L16" s="52"/>
      <c r="M16" s="52"/>
      <c r="N16" s="52"/>
      <c r="O16" s="52"/>
      <c r="P16" s="52"/>
      <c r="Q16" s="52"/>
    </row>
    <row r="17" spans="1:17" s="2" customFormat="1" ht="50.25" customHeight="1">
      <c r="A17" s="6"/>
      <c r="B17" s="8"/>
      <c r="C17" s="8"/>
      <c r="D17" s="8"/>
      <c r="E17" s="8"/>
      <c r="F17" s="8"/>
      <c r="G17" s="8"/>
      <c r="H17" s="51"/>
      <c r="I17" s="52" t="s">
        <v>155</v>
      </c>
      <c r="J17" s="52"/>
      <c r="K17" s="55"/>
      <c r="L17" s="56"/>
      <c r="M17" s="56"/>
      <c r="N17" s="56"/>
      <c r="O17" s="57"/>
      <c r="P17" s="58"/>
      <c r="Q17" s="52"/>
    </row>
    <row r="18" spans="1:17" s="2" customFormat="1" ht="147.75" customHeight="1">
      <c r="A18" s="8"/>
      <c r="B18" s="8"/>
      <c r="C18" s="8"/>
      <c r="D18" s="8"/>
      <c r="E18" s="8"/>
      <c r="F18" s="8"/>
      <c r="G18" s="8"/>
      <c r="H18" s="55"/>
      <c r="I18" s="55"/>
      <c r="J18" s="55"/>
      <c r="K18" s="55"/>
      <c r="L18" s="56"/>
      <c r="M18" s="58" t="s">
        <v>115</v>
      </c>
      <c r="N18" s="58"/>
      <c r="O18" s="58"/>
      <c r="P18" s="47"/>
      <c r="Q18" s="47"/>
    </row>
    <row r="19" spans="1:17" s="2" customFormat="1" ht="55.5" customHeight="1">
      <c r="A19" s="8"/>
      <c r="B19" s="8"/>
      <c r="C19" s="8"/>
      <c r="D19" s="8"/>
      <c r="E19" s="8"/>
      <c r="F19" s="8"/>
      <c r="G19" s="8"/>
      <c r="H19" s="331"/>
      <c r="I19" s="331"/>
      <c r="J19" s="331"/>
      <c r="K19" s="331"/>
      <c r="L19" s="56"/>
      <c r="M19" s="336" t="s">
        <v>262</v>
      </c>
      <c r="N19" s="336"/>
      <c r="O19" s="336"/>
      <c r="P19" s="336"/>
      <c r="Q19" s="336"/>
    </row>
    <row r="20" spans="1:17" s="2" customFormat="1" ht="55.5" customHeight="1">
      <c r="A20" s="8"/>
      <c r="B20" s="8"/>
      <c r="C20" s="8"/>
      <c r="D20" s="8"/>
      <c r="E20" s="8"/>
      <c r="F20" s="8"/>
      <c r="G20" s="8"/>
      <c r="H20" s="331"/>
      <c r="I20" s="331"/>
      <c r="J20" s="331"/>
      <c r="K20" s="59"/>
      <c r="L20" s="56"/>
      <c r="M20" s="337" t="s">
        <v>261</v>
      </c>
      <c r="N20" s="336"/>
      <c r="O20" s="336"/>
      <c r="P20" s="336"/>
      <c r="Q20" s="336"/>
    </row>
    <row r="21" spans="1:17" s="2" customFormat="1" ht="55.5" customHeight="1">
      <c r="A21" s="8"/>
      <c r="B21" s="8"/>
      <c r="C21" s="8"/>
      <c r="D21" s="8"/>
      <c r="E21" s="8"/>
      <c r="F21" s="8"/>
      <c r="G21" s="8"/>
      <c r="H21" s="59"/>
      <c r="I21" s="59"/>
      <c r="J21" s="59"/>
      <c r="K21" s="59"/>
      <c r="L21" s="56"/>
      <c r="M21" s="327" t="s">
        <v>122</v>
      </c>
      <c r="N21" s="327"/>
      <c r="O21" s="327"/>
      <c r="P21" s="327"/>
      <c r="Q21" s="327"/>
    </row>
    <row r="22" spans="1:17" s="2" customFormat="1" ht="55.5" customHeight="1">
      <c r="A22" s="8"/>
      <c r="B22" s="8"/>
      <c r="C22" s="1"/>
      <c r="D22" s="1"/>
      <c r="E22" s="1"/>
      <c r="F22" s="1"/>
      <c r="G22" s="1"/>
      <c r="H22" s="60"/>
      <c r="I22" s="60"/>
      <c r="J22" s="60"/>
      <c r="K22" s="60"/>
      <c r="L22" s="60"/>
      <c r="M22" s="318" t="s">
        <v>121</v>
      </c>
      <c r="N22" s="318"/>
      <c r="O22" s="318"/>
      <c r="P22" s="318"/>
      <c r="Q22" s="318"/>
    </row>
    <row r="23" spans="1:17" s="2" customFormat="1" ht="66" customHeight="1">
      <c r="A23" s="8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s="2" customFormat="1" ht="66" customHeight="1">
      <c r="A24" s="8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s="2" customFormat="1" ht="83.25" customHeight="1">
      <c r="A25" s="8"/>
      <c r="B25" s="8"/>
      <c r="C25" s="12"/>
      <c r="D25" s="12"/>
      <c r="E25" s="12"/>
      <c r="F25" s="12"/>
      <c r="G25" s="12"/>
      <c r="H25" s="12"/>
      <c r="I25" s="12"/>
      <c r="J25" s="1"/>
      <c r="K25" s="1"/>
      <c r="L25" s="1"/>
      <c r="M25" s="1"/>
      <c r="N25" s="1"/>
      <c r="O25" s="1"/>
      <c r="P25" s="1"/>
      <c r="Q25" s="1"/>
    </row>
    <row r="26" spans="1:17" s="2" customFormat="1" ht="88.5" customHeight="1">
      <c r="A26" s="8"/>
      <c r="B26" s="12"/>
      <c r="C26" s="12"/>
      <c r="D26" s="12"/>
      <c r="E26" s="12"/>
      <c r="F26" s="12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</row>
    <row r="27" spans="1:17" s="2" customFormat="1" ht="74.25" customHeight="1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"/>
      <c r="P27" s="1"/>
      <c r="Q27" s="1"/>
    </row>
    <row r="28" spans="1:17" s="2" customFormat="1" ht="65.099999999999994" customHeight="1">
      <c r="A28" s="12"/>
      <c r="B28" s="12"/>
      <c r="C28" s="12"/>
      <c r="D28" s="12"/>
      <c r="E28" s="12"/>
      <c r="F28" s="12"/>
      <c r="G28" s="12"/>
      <c r="H28" s="12"/>
      <c r="I28" s="12"/>
      <c r="J28" s="1"/>
      <c r="K28" s="1"/>
      <c r="L28" s="1"/>
      <c r="M28" s="1"/>
      <c r="N28" s="1"/>
      <c r="O28" s="1"/>
      <c r="P28" s="1"/>
      <c r="Q28" s="1"/>
    </row>
    <row r="29" spans="1:17" s="2" customFormat="1" ht="65.099999999999994" customHeight="1">
      <c r="A29" s="12"/>
      <c r="B29" s="12"/>
      <c r="C29" s="12"/>
      <c r="D29" s="12"/>
      <c r="E29" s="12"/>
      <c r="F29" s="12"/>
      <c r="G29" s="12"/>
      <c r="H29" s="12"/>
      <c r="I29" s="12"/>
      <c r="J29" s="1"/>
      <c r="K29" s="1"/>
      <c r="L29" s="1"/>
      <c r="M29" s="1"/>
      <c r="N29" s="1"/>
      <c r="O29" s="1"/>
      <c r="P29" s="1"/>
      <c r="Q29" s="1"/>
    </row>
    <row r="30" spans="1:17" s="2" customFormat="1" ht="144" customHeight="1">
      <c r="A30" s="12"/>
      <c r="B30" s="12"/>
      <c r="C30" s="12"/>
      <c r="D30" s="12"/>
      <c r="E30" s="12"/>
      <c r="F30" s="12"/>
      <c r="G30" s="12"/>
      <c r="H30" s="12"/>
      <c r="I30" s="12"/>
      <c r="J30" s="1"/>
      <c r="K30" s="1"/>
      <c r="L30" s="1"/>
      <c r="M30" s="1"/>
      <c r="N30" s="1"/>
      <c r="O30" s="1"/>
      <c r="P30" s="1"/>
      <c r="Q30" s="1"/>
    </row>
    <row r="31" spans="1:17" s="2" customFormat="1" ht="65.099999999999994" customHeight="1">
      <c r="A31" s="12"/>
      <c r="B31" s="12"/>
      <c r="C31" s="12"/>
      <c r="D31" s="12"/>
      <c r="E31" s="12"/>
      <c r="F31" s="12"/>
      <c r="G31" s="12"/>
      <c r="H31" s="12"/>
      <c r="I31" s="12"/>
      <c r="J31" s="1"/>
      <c r="K31" s="1"/>
      <c r="L31" s="1"/>
      <c r="M31" s="1"/>
      <c r="N31" s="1"/>
      <c r="O31" s="1"/>
      <c r="P31" s="1"/>
      <c r="Q31" s="1"/>
    </row>
    <row r="32" spans="1:17" s="2" customFormat="1" ht="65.099999999999994" customHeight="1">
      <c r="A32" s="12"/>
      <c r="B32" s="12"/>
      <c r="C32" s="12"/>
      <c r="D32" s="12"/>
      <c r="E32" s="12"/>
      <c r="F32" s="12"/>
      <c r="G32" s="12"/>
      <c r="H32" s="12"/>
      <c r="I32" s="12"/>
      <c r="J32" s="1"/>
      <c r="K32" s="1"/>
      <c r="L32" s="1"/>
      <c r="M32" s="1"/>
      <c r="N32" s="1"/>
      <c r="O32" s="1"/>
      <c r="P32" s="1"/>
      <c r="Q32" s="1"/>
    </row>
    <row r="33" spans="1:17" s="2" customFormat="1" ht="93" customHeight="1">
      <c r="A33" s="12"/>
      <c r="B33" s="12"/>
      <c r="C33" s="12"/>
      <c r="D33" s="12"/>
      <c r="E33" s="12"/>
      <c r="F33" s="12"/>
      <c r="G33" s="12"/>
      <c r="H33" s="12"/>
      <c r="I33" s="12"/>
      <c r="J33" s="1"/>
      <c r="K33" s="1"/>
      <c r="L33" s="1"/>
      <c r="M33" s="1"/>
      <c r="N33" s="1"/>
      <c r="O33" s="1"/>
      <c r="P33" s="1"/>
      <c r="Q33" s="1"/>
    </row>
    <row r="34" spans="1:17" s="2" customFormat="1" ht="62.25" customHeight="1">
      <c r="A34" s="12"/>
      <c r="B34" s="12"/>
      <c r="C34" s="12"/>
      <c r="D34" s="12"/>
      <c r="E34" s="12"/>
      <c r="F34" s="12"/>
      <c r="G34" s="12"/>
      <c r="H34" s="12"/>
      <c r="I34" s="12"/>
      <c r="J34" s="1"/>
      <c r="K34" s="1"/>
      <c r="L34" s="1"/>
      <c r="M34" s="1"/>
      <c r="N34" s="1"/>
      <c r="O34" s="1"/>
      <c r="P34" s="1"/>
      <c r="Q34" s="1"/>
    </row>
    <row r="35" spans="1:17" s="2" customFormat="1" ht="99.75" customHeight="1">
      <c r="A35" s="12"/>
      <c r="B35" s="12"/>
      <c r="C35" s="12"/>
      <c r="D35" s="12"/>
      <c r="E35" s="12"/>
      <c r="F35" s="12"/>
      <c r="G35" s="12"/>
      <c r="H35" s="12"/>
      <c r="I35" s="12"/>
      <c r="J35" s="1"/>
      <c r="K35" s="1"/>
      <c r="L35" s="1"/>
      <c r="M35" s="1"/>
      <c r="N35" s="1"/>
      <c r="O35" s="1"/>
      <c r="P35" s="1"/>
      <c r="Q35" s="1"/>
    </row>
    <row r="36" spans="1:17" s="2" customFormat="1" ht="63" customHeight="1">
      <c r="A36" s="12"/>
      <c r="B36" s="12"/>
      <c r="C36" s="12"/>
      <c r="D36" s="12"/>
      <c r="E36" s="12"/>
      <c r="F36" s="12"/>
      <c r="G36" s="12"/>
      <c r="H36" s="12"/>
      <c r="I36" s="12"/>
      <c r="J36" s="1"/>
      <c r="K36" s="1"/>
      <c r="L36" s="1"/>
      <c r="M36" s="1"/>
      <c r="N36" s="1"/>
      <c r="O36" s="1"/>
      <c r="P36" s="1"/>
      <c r="Q36" s="1"/>
    </row>
    <row r="37" spans="1:17" s="2" customFormat="1" ht="55.5" customHeight="1">
      <c r="A37" s="12"/>
      <c r="B37" s="12"/>
      <c r="C37" s="12"/>
      <c r="D37" s="12"/>
      <c r="E37" s="12"/>
      <c r="F37" s="12"/>
      <c r="G37" s="12"/>
      <c r="H37" s="12"/>
      <c r="I37" s="12"/>
      <c r="J37" s="1"/>
      <c r="K37" s="1"/>
      <c r="L37" s="1"/>
      <c r="M37" s="1"/>
      <c r="N37" s="1"/>
      <c r="O37" s="1"/>
      <c r="P37" s="1"/>
      <c r="Q37" s="1"/>
    </row>
    <row r="38" spans="1:17" s="2" customFormat="1" ht="55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57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59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s="2" customFormat="1" ht="22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s="2" customFormat="1" ht="7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s="2" customFormat="1" ht="63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s="2" customFormat="1" ht="65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s="2" customFormat="1" ht="65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7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8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75.9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75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s="2" customFormat="1" ht="2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s="2" customFormat="1" ht="61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s="2" customFormat="1" ht="7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s="2" customFormat="1" ht="7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s="2" customFormat="1" ht="19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75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88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94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0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s="2" customFormat="1" ht="12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s="2" customFormat="1" ht="7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s="2" customFormat="1" ht="64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s="2" customFormat="1" ht="59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s="2" customFormat="1" ht="7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7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235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7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66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s="2" customFormat="1" ht="6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s="2" customFormat="1" ht="7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s="2" customFormat="1" ht="84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s="2" customFormat="1" ht="7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s="2" customFormat="1" ht="13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7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7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3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0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s="2" customFormat="1" ht="117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s="2" customFormat="1" ht="7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s="2" customFormat="1" ht="66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s="2" customFormat="1" ht="7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s="2" customFormat="1" ht="6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7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7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66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s="2" customFormat="1" ht="84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s="2" customFormat="1" ht="57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s="2" customFormat="1" ht="7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s="2" customFormat="1" ht="66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s="2" customFormat="1" ht="8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4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8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68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44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8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87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96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94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s="2" customFormat="1" ht="10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s="2" customFormat="1" ht="10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s="2" customFormat="1" ht="66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s="2" customFormat="1" ht="66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s="2" customFormat="1" ht="63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65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5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89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63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s="2" customFormat="1" ht="65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s="2" customFormat="1" ht="63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s="2" customFormat="1" ht="68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s="2" customFormat="1" ht="10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s="2" customFormat="1" ht="63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s="2" customFormat="1" ht="59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73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63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8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7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s="2" customFormat="1" ht="53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s="2" customFormat="1" ht="53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2" customFormat="1" ht="53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2" customFormat="1" ht="55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2" customFormat="1" ht="13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51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85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75.9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75.9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2" customFormat="1" ht="126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2" customFormat="1" ht="64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s="2" customFormat="1" ht="95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s="2" customFormat="1" ht="89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s="2" customFormat="1" ht="89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68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7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5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7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s="2" customFormat="1" ht="8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s="2" customFormat="1" ht="17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s="2" customFormat="1" ht="7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s="2" customFormat="1" ht="7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s="2" customFormat="1" ht="94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84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0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66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62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s="2" customFormat="1" ht="64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s="2" customFormat="1" ht="62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s="2" customFormat="1" ht="6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s="2" customFormat="1" ht="16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s="2" customFormat="1" ht="7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7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7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7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s="2" customFormat="1" ht="7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s="2" customFormat="1" ht="10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s="2" customFormat="1" ht="64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s="2" customFormat="1" ht="66.9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s="2" customFormat="1" ht="66.9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66.9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66.9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219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66.9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s="2" customFormat="1" ht="66.9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s="2" customFormat="1" ht="66.9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s="2" customFormat="1" ht="6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s="2" customFormat="1" ht="87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s="2" customFormat="1" ht="10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24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7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7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7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s="2" customFormat="1" ht="57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s="2" customFormat="1" ht="8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s="2" customFormat="1" ht="155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s="2" customFormat="1" ht="58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s="2" customFormat="1" ht="69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9" s="2" customFormat="1" ht="65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9" s="2" customFormat="1" ht="7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9" s="2" customFormat="1" ht="7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9" s="2" customFormat="1" ht="7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9" s="2" customFormat="1" ht="57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9" s="2" customFormat="1" ht="7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9" s="2" customFormat="1" ht="7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9" s="2" customFormat="1" ht="5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9" s="2" customFormat="1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9" s="2" customFormat="1" ht="56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9" s="2" customFormat="1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9" s="2" customFormat="1" ht="65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9" s="2" customFormat="1" ht="15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9" s="2" customFormat="1" ht="55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8"/>
      <c r="S190" s="18"/>
    </row>
    <row r="191" spans="1:19" s="2" customFormat="1" ht="5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8"/>
      <c r="S191" s="18"/>
    </row>
    <row r="192" spans="1:19" s="2" customFormat="1" ht="59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8"/>
      <c r="S192" s="18"/>
    </row>
    <row r="193" spans="1:19" s="2" customFormat="1" ht="63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9" s="2" customFormat="1" ht="5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9" s="2" customFormat="1" ht="54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9" s="2" customFormat="1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9" s="2" customFormat="1" ht="13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9" s="2" customFormat="1" ht="5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8"/>
      <c r="S198" s="18"/>
    </row>
    <row r="199" spans="1:19" s="2" customFormat="1" ht="57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8"/>
      <c r="S199" s="18"/>
    </row>
    <row r="200" spans="1:19" s="2" customFormat="1" ht="62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8"/>
      <c r="S200" s="18"/>
    </row>
    <row r="201" spans="1:19" s="2" customFormat="1" ht="58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9" s="2" customFormat="1" ht="68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9" s="3" customFormat="1" ht="26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9" s="3" customFormat="1" ht="7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9" s="3" customFormat="1" ht="38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9" s="3" customFormat="1" ht="24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9" s="3" customFormat="1" ht="68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9" s="3" customFormat="1" ht="295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s="3" customFormat="1" ht="7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s="2" customFormat="1" ht="68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s="2" customFormat="1" ht="148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s="2" customFormat="1" ht="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7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3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7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68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s="2" customFormat="1" ht="8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s="2" customFormat="1" ht="56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s="2" customFormat="1" ht="8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s="2" customFormat="1" ht="69.9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s="2" customFormat="1" ht="72.9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67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55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8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9" s="2" customFormat="1" ht="58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9" s="2" customFormat="1" ht="54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9" s="2" customFormat="1" ht="4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9" s="2" customFormat="1" ht="14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9" s="2" customFormat="1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9" s="2" customFormat="1" ht="5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9" s="2" customFormat="1" ht="58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6"/>
      <c r="S231" s="16"/>
    </row>
    <row r="232" spans="1:19" s="2" customFormat="1" ht="5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6"/>
      <c r="S232" s="16"/>
    </row>
    <row r="233" spans="1:19" s="2" customFormat="1" ht="59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6"/>
      <c r="S233" s="16"/>
    </row>
    <row r="234" spans="1:19" s="2" customFormat="1" ht="58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9" s="2" customFormat="1" ht="5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3"/>
      <c r="S235" s="13"/>
    </row>
    <row r="236" spans="1:19" s="2" customFormat="1" ht="5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3"/>
      <c r="S236" s="13"/>
    </row>
    <row r="237" spans="1:19" s="2" customFormat="1" ht="5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3"/>
      <c r="S237" s="13"/>
    </row>
    <row r="238" spans="1:19" s="2" customFormat="1" ht="5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9" s="2" customFormat="1" ht="55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9" s="2" customFormat="1" ht="5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4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4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s="2" customFormat="1" ht="97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s="2" customFormat="1" ht="62.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s="2" customFormat="1" ht="62.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s="2" customFormat="1" ht="4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s="2" customFormat="1" ht="4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6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5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5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55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s="2" customFormat="1" ht="5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s="2" customFormat="1" ht="62.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s="2" customFormat="1" ht="67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s="2" customFormat="1" ht="66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s="2" customFormat="1" ht="67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s="2" customFormat="1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s="2" customFormat="1" ht="55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s="2" customFormat="1" ht="15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s="2" customFormat="1" ht="62.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s="2" customFormat="1" ht="62.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s="2" customFormat="1" ht="14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s="2" customFormat="1" ht="62.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s="2" customFormat="1" ht="62.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s="2" customFormat="1" ht="10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s="2" customFormat="1" ht="4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s="2" customFormat="1" ht="36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s="2" customFormat="1" ht="86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s="2" customFormat="1" ht="7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s="2" customFormat="1" ht="58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s="2" customFormat="1" ht="10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9" s="2" customFormat="1" ht="66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9" s="2" customFormat="1" ht="62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9" s="2" customFormat="1" ht="54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9" s="2" customFormat="1" ht="56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9" s="2" customFormat="1" ht="54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9" s="2" customFormat="1" ht="8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9" s="2" customFormat="1" ht="53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6"/>
      <c r="S279" s="16"/>
    </row>
    <row r="280" spans="1:19" s="2" customFormat="1" ht="53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6"/>
      <c r="S280" s="16"/>
    </row>
    <row r="281" spans="1:19" s="2" customFormat="1" ht="53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6"/>
      <c r="S281" s="16"/>
    </row>
    <row r="282" spans="1:19" s="2" customFormat="1" ht="6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9" s="2" customFormat="1" ht="6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9" s="2" customFormat="1" ht="58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9" s="2" customFormat="1" ht="5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9" s="2" customFormat="1" ht="5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9" s="2" customFormat="1" ht="5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9" s="2" customFormat="1" ht="7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9" s="2" customFormat="1" ht="64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9" s="2" customFormat="1" ht="55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9" s="2" customFormat="1" ht="7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9" s="2" customFormat="1" ht="64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9" s="2" customFormat="1" ht="6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9" s="2" customFormat="1" ht="5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9" s="2" customFormat="1" ht="55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6"/>
      <c r="S295" s="16"/>
    </row>
    <row r="296" spans="1:19" s="2" customFormat="1" ht="57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6"/>
      <c r="S296" s="16"/>
    </row>
    <row r="297" spans="1:19" s="2" customFormat="1" ht="6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6"/>
      <c r="S297" s="16"/>
    </row>
    <row r="298" spans="1:19" s="2" customFormat="1" ht="58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9" s="2" customFormat="1" ht="61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9" s="2" customFormat="1" ht="67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9" s="2" customFormat="1" ht="55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9" s="2" customFormat="1" ht="4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9" s="2" customFormat="1" ht="39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9" s="2" customFormat="1" ht="4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s="2" customFormat="1" ht="4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s="2" customFormat="1" ht="6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s="2" customFormat="1" ht="5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s="2" customFormat="1" ht="5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s="2" customFormat="1" ht="6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s="2" customFormat="1" ht="88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s="2" customFormat="1" ht="5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s="2" customFormat="1" ht="4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s="2" customFormat="1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s="2" customFormat="1" ht="39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s="2" customFormat="1" ht="33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s="2" customFormat="1" ht="4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s="2" customFormat="1" ht="37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s="2" customFormat="1" ht="6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s="2" customFormat="1" ht="4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s="2" customFormat="1" ht="4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9" s="2" customFormat="1" ht="39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9" s="2" customFormat="1" ht="4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9" s="2" customFormat="1" ht="54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9" s="2" customFormat="1" ht="64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9" s="2" customFormat="1" ht="4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9" s="2" customFormat="1" ht="4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9" s="2" customFormat="1" ht="4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9" s="2" customFormat="1" ht="63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9" s="2" customFormat="1" ht="4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9" s="2" customFormat="1" ht="4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9" s="2" customFormat="1" ht="4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9" s="2" customFormat="1" ht="4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9" s="2" customFormat="1" ht="4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9" s="2" customFormat="1" ht="4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9" s="2" customFormat="1" ht="54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9" s="2" customFormat="1" ht="4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4"/>
      <c r="S336" s="14"/>
    </row>
    <row r="337" spans="1:19" s="2" customFormat="1" ht="39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4"/>
      <c r="S337" s="14"/>
    </row>
    <row r="338" spans="1:19" s="2" customFormat="1" ht="39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4"/>
      <c r="S338" s="14"/>
    </row>
    <row r="339" spans="1:19" s="2" customFormat="1" ht="7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9" s="2" customFormat="1" ht="39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9" s="2" customFormat="1" ht="39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9" s="2" customFormat="1" ht="85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9" s="2" customFormat="1" ht="39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9" s="2" customFormat="1" ht="39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9" s="2" customFormat="1" ht="4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9" s="3" customFormat="1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9" s="2" customFormat="1" ht="39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9" s="2" customFormat="1" ht="56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9" s="2" customFormat="1" ht="36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9" s="2" customFormat="1" ht="56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9" s="2" customFormat="1" ht="35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9" s="2" customFormat="1" ht="33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9" s="2" customFormat="1" ht="33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9" s="2" customFormat="1" ht="39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9" s="2" customFormat="1" ht="4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9" s="2" customFormat="1" ht="9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9" s="2" customFormat="1" ht="37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5"/>
      <c r="S357" s="15"/>
    </row>
    <row r="358" spans="1:19" s="2" customFormat="1" ht="12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5"/>
      <c r="S358" s="15"/>
    </row>
    <row r="359" spans="1:19" s="2" customFormat="1" ht="4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5"/>
      <c r="S359" s="15"/>
    </row>
    <row r="360" spans="1:19" s="2" customFormat="1" ht="38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9" s="2" customFormat="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9" s="2" customFormat="1" ht="33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9" ht="33" hidden="1" customHeight="1"/>
    <row r="364" spans="1:19" ht="33" customHeight="1"/>
    <row r="365" spans="1:19" ht="34.5" customHeight="1"/>
    <row r="366" spans="1:19" ht="40.5" customHeight="1"/>
    <row r="367" spans="1:19" ht="37.5" customHeight="1"/>
    <row r="368" spans="1:19" ht="44.25" customHeight="1"/>
    <row r="369" ht="56.25" customHeight="1"/>
    <row r="370" ht="33.75" customHeight="1"/>
    <row r="371" ht="34.5" customHeight="1"/>
    <row r="372" ht="29.25" customHeight="1"/>
    <row r="373" ht="33.75" customHeight="1"/>
    <row r="374" ht="33.75" customHeight="1"/>
    <row r="375" ht="38.25" customHeight="1"/>
    <row r="376" ht="28.5" customHeight="1"/>
    <row r="377" ht="30.75" customHeight="1"/>
    <row r="378" ht="32.25" customHeight="1"/>
    <row r="379" ht="36.75" customHeight="1"/>
    <row r="380" ht="32.25" customHeight="1"/>
    <row r="381" ht="40.5" customHeight="1"/>
    <row r="382" ht="36.75" customHeight="1"/>
    <row r="383" ht="37.5" customHeight="1"/>
    <row r="384" ht="33.75" customHeight="1"/>
    <row r="385" ht="34.5" customHeight="1"/>
    <row r="386" ht="32.25" customHeight="1"/>
    <row r="387" ht="31.5" customHeight="1"/>
    <row r="388" ht="33.75" customHeight="1"/>
    <row r="389" ht="137.25" customHeight="1"/>
    <row r="390" ht="31.5" customHeight="1"/>
    <row r="391" ht="31.5" customHeight="1"/>
    <row r="392" ht="32.25" customHeight="1"/>
    <row r="393" ht="34.5" customHeight="1"/>
    <row r="394" ht="33.75" customHeight="1"/>
    <row r="395" ht="38.25" customHeight="1"/>
    <row r="396" ht="93.75" customHeight="1"/>
    <row r="397" ht="36.75" customHeight="1"/>
    <row r="398" ht="31.5" customHeight="1"/>
    <row r="399" ht="29.25" customHeight="1"/>
    <row r="400" ht="40.5" customHeight="1"/>
    <row r="401" ht="63.75" customHeight="1"/>
    <row r="402" ht="27" hidden="1" customHeight="1"/>
    <row r="403" ht="55.5" customHeight="1"/>
    <row r="404" ht="37.5" customHeight="1"/>
    <row r="405" ht="30.75" customHeight="1"/>
    <row r="406" ht="30.75" customHeight="1"/>
    <row r="407" ht="30.75" customHeight="1"/>
    <row r="408" ht="33.75" customHeight="1"/>
    <row r="409" ht="107.25" customHeight="1"/>
    <row r="410" ht="33.75" customHeight="1"/>
    <row r="411" ht="30.75" customHeight="1"/>
    <row r="412" ht="35.25" customHeight="1"/>
    <row r="413" ht="60" customHeight="1"/>
    <row r="414" ht="39" customHeight="1"/>
    <row r="415" ht="64.5" customHeight="1"/>
    <row r="416" ht="36" customHeight="1"/>
    <row r="417" ht="39" customHeight="1"/>
    <row r="418" ht="39.75" customHeight="1"/>
    <row r="419" ht="42" customHeight="1"/>
    <row r="420" ht="35.25" customHeight="1"/>
    <row r="421" ht="87.75" customHeight="1"/>
    <row r="422" ht="36.75" customHeight="1"/>
    <row r="423" ht="33" customHeight="1"/>
    <row r="424" ht="29.25" customHeight="1"/>
    <row r="425" ht="27.75" customHeight="1"/>
    <row r="426" ht="31.5" customHeight="1"/>
    <row r="427" ht="29.25" customHeight="1"/>
    <row r="428" ht="100.5" customHeight="1"/>
    <row r="429" ht="30" customHeight="1"/>
    <row r="430" ht="36" customHeight="1"/>
    <row r="431" ht="31.5" customHeight="1"/>
    <row r="432" ht="71.25" customHeight="1"/>
    <row r="433" ht="38.25" customHeight="1"/>
    <row r="434" ht="40.5" customHeight="1"/>
    <row r="435" ht="47.25" customHeight="1"/>
    <row r="436" ht="41.25" customHeight="1"/>
    <row r="437" ht="57.75" customHeight="1"/>
    <row r="438" ht="31.5" customHeight="1"/>
    <row r="439" ht="34.5" customHeight="1"/>
    <row r="440" ht="36" customHeight="1"/>
    <row r="441" ht="35.25" customHeight="1"/>
    <row r="442" ht="30" customHeight="1"/>
    <row r="443" ht="33.75" customHeight="1"/>
    <row r="444" ht="39.75" customHeight="1"/>
    <row r="445" ht="124.5" customHeight="1"/>
    <row r="446" ht="37.5" customHeight="1"/>
    <row r="447" ht="32.25" customHeight="1"/>
    <row r="448" ht="35.25" customHeight="1"/>
    <row r="449" ht="33.75" customHeight="1"/>
    <row r="450" ht="76.5" customHeight="1"/>
    <row r="451" ht="39.75" customHeight="1"/>
    <row r="452" ht="39" customHeight="1"/>
    <row r="453" ht="70.5" customHeight="1"/>
    <row r="454" ht="28.5" customHeight="1"/>
    <row r="455" ht="36" customHeight="1"/>
    <row r="456" ht="54" customHeight="1"/>
    <row r="457" ht="38.25" customHeight="1"/>
    <row r="458" ht="54" customHeight="1"/>
    <row r="459" ht="35.25" customHeight="1"/>
    <row r="460" ht="64.5" customHeight="1"/>
    <row r="461" ht="37.5" customHeight="1"/>
    <row r="462" ht="38.25" customHeight="1"/>
    <row r="463" ht="32.25" customHeight="1"/>
    <row r="464" ht="29.25" customHeight="1"/>
    <row r="465" ht="31.5" customHeight="1"/>
    <row r="466" ht="65.25" customHeight="1"/>
    <row r="467" ht="33.75" customHeight="1"/>
    <row r="468" ht="35.25" customHeight="1"/>
    <row r="469" ht="37.5" customHeight="1"/>
    <row r="470" ht="37.5" customHeight="1"/>
    <row r="471" ht="37.5" customHeight="1"/>
    <row r="472" ht="36" customHeight="1"/>
    <row r="473" ht="30.75" customHeight="1"/>
    <row r="474" ht="33" customHeight="1"/>
    <row r="475" ht="36.75" customHeight="1"/>
    <row r="476" ht="93.75" customHeight="1"/>
    <row r="477" ht="34.5" customHeight="1"/>
    <row r="478" ht="33" customHeight="1"/>
    <row r="479" ht="38.25" customHeight="1"/>
    <row r="480" ht="54.75" customHeight="1"/>
    <row r="481" ht="28.5" customHeight="1"/>
    <row r="482" ht="57" customHeight="1"/>
    <row r="483" ht="30" customHeight="1"/>
    <row r="484" ht="30" customHeight="1"/>
    <row r="485" ht="30" customHeight="1"/>
    <row r="486" ht="34.5" customHeight="1"/>
    <row r="487" ht="33" customHeight="1"/>
    <row r="488" ht="30.75" customHeight="1"/>
    <row r="489" ht="32.25" customHeight="1"/>
    <row r="490" ht="31.5" customHeight="1"/>
    <row r="491" ht="31.5" customHeight="1"/>
    <row r="492" ht="26.25" customHeight="1"/>
    <row r="493" ht="61.5" customHeight="1"/>
    <row r="494" ht="30" customHeight="1"/>
    <row r="495" ht="25.5" customHeight="1"/>
    <row r="496" ht="29.25" customHeight="1"/>
    <row r="497" ht="29.25" customHeight="1"/>
    <row r="498" ht="27.75" customHeight="1"/>
    <row r="499" ht="38.25" customHeight="1"/>
    <row r="500" ht="30.75" customHeight="1"/>
    <row r="501" ht="87" customHeight="1"/>
    <row r="502" ht="32.25" customHeight="1"/>
    <row r="503" ht="29.25" customHeight="1"/>
    <row r="504" ht="31.5" customHeight="1"/>
    <row r="505" ht="33.75" customHeight="1"/>
    <row r="506" ht="29.25" customHeight="1"/>
    <row r="507" ht="32.25" customHeight="1"/>
    <row r="508" ht="30.75" customHeight="1"/>
    <row r="509" ht="82.5" customHeight="1"/>
    <row r="510" ht="32.25" customHeight="1"/>
    <row r="511" ht="30.75" customHeight="1"/>
    <row r="512" ht="33.75" customHeight="1"/>
    <row r="513" ht="38.25" customHeight="1"/>
    <row r="514" ht="34.5" customHeight="1"/>
    <row r="515" ht="37.5" customHeight="1"/>
    <row r="516" ht="84.75" customHeight="1"/>
    <row r="517" ht="32.25" customHeight="1"/>
    <row r="518" ht="32.25" customHeight="1"/>
    <row r="519" ht="39" customHeight="1"/>
    <row r="520" ht="32.25" customHeight="1"/>
    <row r="521" ht="30" customHeight="1"/>
    <row r="522" ht="32.25" customHeight="1"/>
    <row r="523" ht="39" customHeight="1"/>
    <row r="524" ht="36" customHeight="1"/>
    <row r="525" ht="39" customHeight="1"/>
    <row r="526" ht="39" customHeight="1"/>
    <row r="527" ht="39" customHeight="1"/>
    <row r="528" ht="39" customHeight="1"/>
    <row r="529" ht="39" customHeight="1"/>
    <row r="530" ht="72" customHeight="1"/>
    <row r="531" ht="40.5" customHeight="1"/>
    <row r="532" ht="36" customHeight="1"/>
    <row r="533" ht="37.5" customHeight="1"/>
    <row r="534" ht="27" customHeight="1"/>
    <row r="535" ht="27" customHeight="1"/>
    <row r="536" ht="27" customHeight="1"/>
    <row r="537" ht="27" customHeight="1"/>
    <row r="538" ht="27" customHeight="1"/>
    <row r="539" ht="27" customHeight="1"/>
    <row r="540" ht="27" customHeight="1"/>
    <row r="541" ht="27" customHeight="1"/>
    <row r="542" ht="27" customHeight="1"/>
    <row r="543" ht="27" customHeight="1"/>
    <row r="544" ht="27" customHeight="1"/>
    <row r="545" ht="27" customHeight="1"/>
    <row r="546" ht="27" customHeight="1"/>
    <row r="547" ht="34.5" customHeight="1"/>
    <row r="548" ht="79.5" customHeight="1"/>
    <row r="549" ht="34.5" customHeight="1"/>
    <row r="550" ht="48.75" customHeight="1"/>
    <row r="551" ht="60.75" customHeight="1"/>
    <row r="552" ht="40.5" customHeight="1"/>
    <row r="553" ht="60" customHeight="1"/>
    <row r="554" ht="36.75" customHeight="1"/>
    <row r="555" ht="61.5" customHeight="1"/>
    <row r="556" ht="36" customHeight="1"/>
    <row r="557" ht="33" customHeight="1"/>
    <row r="558" ht="33.75" customHeight="1"/>
    <row r="559" ht="39" customHeight="1"/>
    <row r="560" ht="31.5" customHeight="1"/>
    <row r="561" ht="113.25" customHeight="1"/>
    <row r="562" ht="31.5" customHeight="1"/>
    <row r="563" ht="30.75" customHeight="1"/>
    <row r="564" ht="36.75" customHeight="1"/>
    <row r="565" ht="97.5" customHeight="1"/>
    <row r="566" ht="33.75" customHeight="1"/>
    <row r="567" ht="33.75" customHeight="1"/>
    <row r="568" ht="35.25" customHeight="1"/>
    <row r="569" ht="36.75" customHeight="1"/>
    <row r="570" ht="91.5" customHeight="1"/>
    <row r="571" ht="39" customHeight="1"/>
    <row r="572" ht="36.75" customHeight="1"/>
    <row r="573" ht="33.75" customHeight="1"/>
    <row r="574" ht="32.25" customHeight="1"/>
    <row r="575" ht="44.25" customHeight="1"/>
    <row r="576" ht="36.75" customHeight="1"/>
    <row r="577" ht="45" customHeight="1"/>
    <row r="578" ht="43.5" customHeight="1"/>
    <row r="579" ht="103.5" customHeight="1"/>
    <row r="580" ht="41.25" customHeight="1"/>
    <row r="581" ht="43.5" customHeight="1"/>
    <row r="582" ht="41.25" customHeight="1"/>
    <row r="583" ht="36.75" customHeight="1"/>
    <row r="584" ht="52.5" customHeight="1"/>
    <row r="585" ht="102.75" customHeight="1"/>
    <row r="586" ht="34.5" customHeight="1"/>
    <row r="587" ht="36.75" customHeight="1"/>
    <row r="588" ht="36" customHeight="1"/>
    <row r="589" ht="36.75" customHeight="1"/>
    <row r="590" ht="94.5" customHeight="1"/>
    <row r="591" ht="39.75" customHeight="1"/>
    <row r="592" ht="36" customHeight="1"/>
    <row r="593" ht="43.5" customHeight="1"/>
    <row r="594" ht="34.5" customHeight="1"/>
    <row r="595" ht="31.5" customHeight="1"/>
    <row r="596" ht="33.75" customHeight="1"/>
    <row r="597" ht="43.5" customHeight="1"/>
    <row r="598" ht="32.25" customHeight="1"/>
    <row r="599" ht="35.25" customHeight="1"/>
    <row r="600" ht="38.25" customHeight="1"/>
    <row r="601" ht="33" customHeight="1"/>
    <row r="602" ht="42.75" customHeight="1"/>
    <row r="603" ht="35.25" customHeight="1"/>
    <row r="604" ht="34.5" customHeight="1"/>
    <row r="605" ht="36.75" customHeight="1"/>
    <row r="606" ht="36.75" customHeight="1"/>
    <row r="607" ht="36" customHeight="1"/>
    <row r="608" ht="35.25" customHeight="1"/>
    <row r="609" ht="39" customHeight="1"/>
    <row r="610" ht="38.25" customHeight="1"/>
    <row r="611" ht="36.75" customHeight="1"/>
    <row r="612" ht="35.25" customHeight="1"/>
    <row r="613" ht="31.5" customHeight="1"/>
    <row r="614" ht="32.25" customHeight="1"/>
    <row r="615" ht="95.25" customHeight="1"/>
    <row r="616" ht="32.25" customHeight="1"/>
    <row r="617" ht="39" customHeight="1"/>
    <row r="618" ht="39" customHeight="1"/>
    <row r="619" ht="39" customHeight="1"/>
    <row r="620" ht="36" customHeight="1"/>
    <row r="621" ht="35.25" customHeight="1"/>
    <row r="622" ht="32.25" customHeight="1"/>
    <row r="623" ht="72.75" customHeight="1"/>
    <row r="624" ht="35.25" customHeight="1"/>
    <row r="625" ht="35.25" customHeight="1"/>
    <row r="626" ht="33.75" customHeight="1"/>
    <row r="627" ht="34.5" customHeight="1"/>
    <row r="628" ht="39" customHeight="1"/>
    <row r="629" ht="69" customHeight="1"/>
    <row r="630" ht="34.5" customHeight="1"/>
    <row r="631" ht="34.5" customHeight="1"/>
    <row r="632" ht="34.5" customHeight="1"/>
    <row r="633" ht="35.25" customHeight="1"/>
    <row r="634" ht="47.25" customHeight="1"/>
    <row r="635" ht="60" customHeight="1"/>
    <row r="636" ht="65.25" customHeight="1"/>
    <row r="637" ht="33.75" customHeight="1"/>
    <row r="638" ht="99" customHeight="1"/>
    <row r="639" ht="36.75" customHeight="1"/>
    <row r="640" ht="35.25" customHeight="1"/>
    <row r="641" ht="31.5" customHeight="1"/>
    <row r="642" ht="33" customHeight="1"/>
    <row r="643" ht="36" customHeight="1"/>
    <row r="644" ht="38.25" customHeight="1"/>
    <row r="645" ht="38.25" customHeight="1"/>
    <row r="646" ht="34.5" customHeight="1"/>
    <row r="647" ht="34.5" customHeight="1"/>
    <row r="648" ht="34.5" customHeight="1"/>
    <row r="649" ht="37.5" customHeight="1"/>
    <row r="650" ht="43.5" customHeight="1"/>
    <row r="651" ht="43.5" customHeight="1"/>
    <row r="652" ht="43.5" customHeight="1"/>
    <row r="653" ht="43.5" customHeight="1"/>
    <row r="654" ht="43.5" customHeight="1"/>
    <row r="655" ht="40.5" customHeight="1"/>
    <row r="656" ht="43.5" customHeight="1"/>
    <row r="657" ht="37.5" customHeight="1"/>
    <row r="658" ht="34.5" customHeight="1"/>
    <row r="659" ht="40.5" customHeight="1"/>
    <row r="660" ht="47.25" customHeight="1"/>
    <row r="661" ht="40.5" customHeight="1"/>
    <row r="662" ht="36.75" customHeight="1"/>
    <row r="663" ht="33" customHeight="1"/>
    <row r="664" ht="35.25" customHeight="1"/>
    <row r="665" ht="42" customHeight="1"/>
    <row r="666" ht="41.25" customHeight="1"/>
    <row r="667" ht="33.75" customHeight="1"/>
    <row r="668" ht="45" customHeight="1"/>
    <row r="669" ht="51" customHeight="1"/>
    <row r="670" ht="48" customHeight="1"/>
    <row r="671" ht="53.25" customHeight="1"/>
    <row r="672" ht="53.25" customHeight="1"/>
    <row r="673" ht="40.5" customHeight="1"/>
    <row r="674" ht="60" customHeight="1"/>
    <row r="675" ht="51" customHeight="1"/>
    <row r="676" ht="63.75" customHeight="1"/>
    <row r="677" ht="46.5" customHeight="1"/>
    <row r="678" ht="59.25" customHeight="1"/>
    <row r="679" ht="74.25" customHeight="1"/>
    <row r="680" ht="58.5" customHeight="1"/>
    <row r="681" ht="42.75" customHeight="1"/>
    <row r="682" ht="42" customHeight="1"/>
    <row r="683" ht="53.25" customHeight="1"/>
    <row r="684" ht="53.25" customHeight="1"/>
    <row r="685" ht="66.75" customHeight="1"/>
    <row r="686" ht="72" customHeight="1"/>
    <row r="687" ht="53.25" customHeight="1"/>
    <row r="688" ht="60.75" customHeight="1"/>
    <row r="689" ht="60" customHeight="1"/>
    <row r="690" ht="64.5" customHeight="1"/>
    <row r="691" ht="93" customHeight="1"/>
    <row r="692" ht="66.75" customHeight="1"/>
    <row r="693" ht="65.25" customHeight="1"/>
    <row r="694" ht="57" customHeight="1"/>
    <row r="695" ht="40.5" customHeight="1"/>
    <row r="696" ht="51" customHeight="1"/>
    <row r="697" ht="57" customHeight="1"/>
    <row r="698" ht="43.5" customHeight="1"/>
    <row r="699" ht="39.75" customHeight="1"/>
    <row r="700" ht="33.75" customHeight="1"/>
    <row r="701" ht="36" customHeight="1"/>
    <row r="702" ht="32.25" customHeight="1"/>
  </sheetData>
  <mergeCells count="30">
    <mergeCell ref="M21:Q21"/>
    <mergeCell ref="A1:L1"/>
    <mergeCell ref="I11:Q11"/>
    <mergeCell ref="I12:Q12"/>
    <mergeCell ref="H19:K19"/>
    <mergeCell ref="H20:J20"/>
    <mergeCell ref="A6:Q6"/>
    <mergeCell ref="A3:Q3"/>
    <mergeCell ref="A4:Q4"/>
    <mergeCell ref="A5:Q5"/>
    <mergeCell ref="A2:L2"/>
    <mergeCell ref="M2:Q2"/>
    <mergeCell ref="M19:Q19"/>
    <mergeCell ref="M20:Q20"/>
    <mergeCell ref="M22:Q22"/>
    <mergeCell ref="B10:F10"/>
    <mergeCell ref="A9:A10"/>
    <mergeCell ref="K7:K8"/>
    <mergeCell ref="L7:M7"/>
    <mergeCell ref="N7:P7"/>
    <mergeCell ref="Q7:Q8"/>
    <mergeCell ref="A7:A8"/>
    <mergeCell ref="B7:B8"/>
    <mergeCell ref="C7:C8"/>
    <mergeCell ref="D7:D8"/>
    <mergeCell ref="E7:E8"/>
    <mergeCell ref="F7:F8"/>
    <mergeCell ref="G7:H7"/>
    <mergeCell ref="I7:I8"/>
    <mergeCell ref="J7:J8"/>
  </mergeCells>
  <pageMargins left="0.7" right="0.7" top="0.75" bottom="0.75" header="0.3" footer="0.3"/>
  <pageSetup paperSize="9" scale="20" orientation="landscape" r:id="rId1"/>
  <rowBreaks count="1" manualBreakCount="1">
    <brk id="23" max="16" man="1"/>
  </rowBreaks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42"/>
  <sheetViews>
    <sheetView tabSelected="1" view="pageBreakPreview" topLeftCell="A37" zoomScale="24" zoomScaleNormal="24" zoomScaleSheetLayoutView="24" zoomScalePageLayoutView="25" workbookViewId="0">
      <selection activeCell="X4" sqref="X4"/>
    </sheetView>
  </sheetViews>
  <sheetFormatPr defaultRowHeight="39"/>
  <cols>
    <col min="1" max="1" width="38" style="1" customWidth="1"/>
    <col min="2" max="2" width="13.140625" style="1" customWidth="1"/>
    <col min="3" max="3" width="53" style="1" customWidth="1"/>
    <col min="4" max="4" width="68.7109375" style="1" customWidth="1"/>
    <col min="5" max="5" width="55.85546875" style="132" customWidth="1"/>
    <col min="6" max="6" width="56" style="132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2" customWidth="1"/>
    <col min="14" max="14" width="50.42578125" style="1" customWidth="1"/>
    <col min="15" max="15" width="47.140625" style="1" customWidth="1"/>
    <col min="16" max="16" width="30.140625" style="1" customWidth="1"/>
    <col min="17" max="17" width="28.28515625" style="1" customWidth="1"/>
    <col min="18" max="18" width="31.28515625" style="1" customWidth="1"/>
    <col min="19" max="19" width="67.42578125" style="1" customWidth="1"/>
    <col min="20" max="20" width="9.7109375" style="1" bestFit="1" customWidth="1"/>
    <col min="21" max="16384" width="9.140625" style="1"/>
  </cols>
  <sheetData>
    <row r="1" spans="1:19" ht="213" customHeight="1">
      <c r="A1" s="376" t="s">
        <v>475</v>
      </c>
      <c r="B1" s="377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4"/>
      <c r="N1" s="374"/>
      <c r="O1" s="374"/>
      <c r="P1" s="374"/>
      <c r="Q1" s="374"/>
      <c r="R1" s="374"/>
      <c r="S1" s="375"/>
    </row>
    <row r="2" spans="1:19" ht="66.75" customHeight="1">
      <c r="A2" s="378" t="s">
        <v>365</v>
      </c>
      <c r="B2" s="378"/>
      <c r="C2" s="378"/>
      <c r="D2" s="378"/>
      <c r="E2" s="378"/>
      <c r="F2" s="378"/>
      <c r="G2" s="378"/>
      <c r="H2" s="378"/>
      <c r="I2" s="378"/>
      <c r="J2" s="378"/>
      <c r="K2" s="378"/>
      <c r="L2" s="378"/>
      <c r="M2" s="378"/>
      <c r="N2" s="378"/>
      <c r="O2" s="378"/>
      <c r="P2" s="378"/>
      <c r="Q2" s="378"/>
      <c r="R2" s="378"/>
      <c r="S2" s="378"/>
    </row>
    <row r="3" spans="1:19" ht="66.75" customHeight="1">
      <c r="A3" s="378" t="s">
        <v>363</v>
      </c>
      <c r="B3" s="378"/>
      <c r="C3" s="378"/>
      <c r="D3" s="378"/>
      <c r="E3" s="378"/>
      <c r="F3" s="378"/>
      <c r="G3" s="378"/>
      <c r="H3" s="378"/>
      <c r="I3" s="378"/>
      <c r="J3" s="378"/>
      <c r="K3" s="378"/>
      <c r="L3" s="378"/>
      <c r="M3" s="378"/>
      <c r="N3" s="378"/>
      <c r="O3" s="378"/>
      <c r="P3" s="378"/>
      <c r="Q3" s="378"/>
      <c r="R3" s="378"/>
      <c r="S3" s="378"/>
    </row>
    <row r="4" spans="1:19" ht="229.5" customHeight="1">
      <c r="A4" s="354" t="s">
        <v>366</v>
      </c>
      <c r="B4" s="379" t="s">
        <v>0</v>
      </c>
      <c r="C4" s="351" t="s">
        <v>364</v>
      </c>
      <c r="D4" s="353"/>
      <c r="E4" s="354" t="s">
        <v>367</v>
      </c>
      <c r="F4" s="354" t="s">
        <v>368</v>
      </c>
      <c r="G4" s="351" t="s">
        <v>369</v>
      </c>
      <c r="H4" s="353"/>
      <c r="I4" s="354" t="s">
        <v>370</v>
      </c>
      <c r="J4" s="354" t="s">
        <v>371</v>
      </c>
      <c r="K4" s="354" t="s">
        <v>372</v>
      </c>
      <c r="L4" s="351" t="s">
        <v>373</v>
      </c>
      <c r="M4" s="353"/>
      <c r="N4" s="351" t="s">
        <v>362</v>
      </c>
      <c r="O4" s="353"/>
      <c r="P4" s="351" t="s">
        <v>374</v>
      </c>
      <c r="Q4" s="352"/>
      <c r="R4" s="353"/>
      <c r="S4" s="354" t="s">
        <v>375</v>
      </c>
    </row>
    <row r="5" spans="1:19" ht="380.25" customHeight="1">
      <c r="A5" s="355"/>
      <c r="B5" s="379"/>
      <c r="C5" s="209" t="s">
        <v>376</v>
      </c>
      <c r="D5" s="209" t="s">
        <v>392</v>
      </c>
      <c r="E5" s="355"/>
      <c r="F5" s="355"/>
      <c r="G5" s="209" t="s">
        <v>377</v>
      </c>
      <c r="H5" s="209" t="s">
        <v>378</v>
      </c>
      <c r="I5" s="355"/>
      <c r="J5" s="355"/>
      <c r="K5" s="355"/>
      <c r="L5" s="209" t="s">
        <v>395</v>
      </c>
      <c r="M5" s="209" t="s">
        <v>379</v>
      </c>
      <c r="N5" s="215" t="s">
        <v>424</v>
      </c>
      <c r="O5" s="216" t="s">
        <v>452</v>
      </c>
      <c r="P5" s="209" t="s">
        <v>380</v>
      </c>
      <c r="Q5" s="209" t="s">
        <v>381</v>
      </c>
      <c r="R5" s="209" t="s">
        <v>382</v>
      </c>
      <c r="S5" s="355"/>
    </row>
    <row r="6" spans="1:19" s="2" customFormat="1" ht="49.5" customHeight="1">
      <c r="A6" s="338" t="s">
        <v>443</v>
      </c>
      <c r="B6" s="340">
        <v>1</v>
      </c>
      <c r="C6" s="347" t="s">
        <v>470</v>
      </c>
      <c r="D6" s="161" t="s">
        <v>49</v>
      </c>
      <c r="E6" s="338" t="s">
        <v>3</v>
      </c>
      <c r="F6" s="349" t="s">
        <v>454</v>
      </c>
      <c r="G6" s="205">
        <v>7013</v>
      </c>
      <c r="H6" s="184">
        <v>22446</v>
      </c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193"/>
    </row>
    <row r="7" spans="1:19" s="2" customFormat="1" ht="49.5" customHeight="1">
      <c r="A7" s="342"/>
      <c r="B7" s="356"/>
      <c r="C7" s="348"/>
      <c r="D7" s="161" t="s">
        <v>91</v>
      </c>
      <c r="E7" s="342"/>
      <c r="F7" s="360"/>
      <c r="G7" s="205">
        <v>10174</v>
      </c>
      <c r="H7" s="184">
        <v>26715</v>
      </c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93"/>
    </row>
    <row r="8" spans="1:19" s="2" customFormat="1" ht="49.5" customHeight="1">
      <c r="A8" s="342"/>
      <c r="B8" s="356"/>
      <c r="C8" s="348"/>
      <c r="D8" s="161" t="s">
        <v>436</v>
      </c>
      <c r="E8" s="342"/>
      <c r="F8" s="360"/>
      <c r="G8" s="205">
        <v>6170</v>
      </c>
      <c r="H8" s="184">
        <v>18066</v>
      </c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193"/>
    </row>
    <row r="9" spans="1:19" s="2" customFormat="1" ht="49.5" customHeight="1">
      <c r="A9" s="342"/>
      <c r="B9" s="356"/>
      <c r="C9" s="348"/>
      <c r="D9" s="161" t="s">
        <v>47</v>
      </c>
      <c r="E9" s="342"/>
      <c r="F9" s="360"/>
      <c r="G9" s="205">
        <v>3458</v>
      </c>
      <c r="H9" s="184">
        <v>12257</v>
      </c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93"/>
    </row>
    <row r="10" spans="1:19" s="2" customFormat="1" ht="49.5" customHeight="1">
      <c r="A10" s="342"/>
      <c r="B10" s="356"/>
      <c r="C10" s="348"/>
      <c r="D10" s="161" t="s">
        <v>437</v>
      </c>
      <c r="E10" s="342"/>
      <c r="F10" s="360"/>
      <c r="G10" s="205">
        <v>4194</v>
      </c>
      <c r="H10" s="184">
        <v>14206</v>
      </c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93"/>
    </row>
    <row r="11" spans="1:19" s="2" customFormat="1" ht="49.5" customHeight="1">
      <c r="A11" s="342"/>
      <c r="B11" s="356"/>
      <c r="C11" s="348"/>
      <c r="D11" s="161" t="s">
        <v>438</v>
      </c>
      <c r="E11" s="342"/>
      <c r="F11" s="360"/>
      <c r="G11" s="205">
        <v>7197</v>
      </c>
      <c r="H11" s="184">
        <v>22694</v>
      </c>
      <c r="I11" s="182"/>
      <c r="J11" s="182"/>
      <c r="K11" s="182"/>
      <c r="L11" s="182"/>
      <c r="M11" s="182"/>
      <c r="N11" s="182"/>
      <c r="O11" s="182"/>
      <c r="P11" s="182"/>
      <c r="Q11" s="182"/>
      <c r="R11" s="182"/>
      <c r="S11" s="193"/>
    </row>
    <row r="12" spans="1:19" s="2" customFormat="1" ht="49.5" customHeight="1">
      <c r="A12" s="342"/>
      <c r="B12" s="356"/>
      <c r="C12" s="348"/>
      <c r="D12" s="161" t="s">
        <v>439</v>
      </c>
      <c r="E12" s="342"/>
      <c r="F12" s="360"/>
      <c r="G12" s="205">
        <v>3181</v>
      </c>
      <c r="H12" s="184">
        <v>12796</v>
      </c>
      <c r="I12" s="182"/>
      <c r="J12" s="182"/>
      <c r="K12" s="182"/>
      <c r="L12" s="182"/>
      <c r="M12" s="182"/>
      <c r="N12" s="182"/>
      <c r="O12" s="182"/>
      <c r="P12" s="182"/>
      <c r="Q12" s="182"/>
      <c r="R12" s="182"/>
      <c r="S12" s="193"/>
    </row>
    <row r="13" spans="1:19" s="2" customFormat="1" ht="49.5" customHeight="1">
      <c r="A13" s="342"/>
      <c r="B13" s="356"/>
      <c r="C13" s="348"/>
      <c r="D13" s="161" t="s">
        <v>50</v>
      </c>
      <c r="E13" s="342"/>
      <c r="F13" s="360"/>
      <c r="G13" s="205">
        <v>3343</v>
      </c>
      <c r="H13" s="184">
        <v>11636</v>
      </c>
      <c r="I13" s="182"/>
      <c r="J13" s="182"/>
      <c r="K13" s="182"/>
      <c r="L13" s="182"/>
      <c r="M13" s="182"/>
      <c r="N13" s="182"/>
      <c r="O13" s="182"/>
      <c r="P13" s="182"/>
      <c r="Q13" s="182"/>
      <c r="R13" s="182"/>
      <c r="S13" s="193"/>
    </row>
    <row r="14" spans="1:19" s="2" customFormat="1" ht="49.5" customHeight="1">
      <c r="A14" s="342"/>
      <c r="B14" s="356"/>
      <c r="C14" s="348"/>
      <c r="D14" s="161" t="s">
        <v>118</v>
      </c>
      <c r="E14" s="342"/>
      <c r="F14" s="360"/>
      <c r="G14" s="205">
        <v>7769</v>
      </c>
      <c r="H14" s="184">
        <v>29252</v>
      </c>
      <c r="I14" s="182"/>
      <c r="J14" s="182"/>
      <c r="K14" s="182"/>
      <c r="L14" s="182"/>
      <c r="M14" s="182"/>
      <c r="N14" s="182"/>
      <c r="O14" s="182"/>
      <c r="P14" s="182"/>
      <c r="Q14" s="182"/>
      <c r="R14" s="182"/>
      <c r="S14" s="193"/>
    </row>
    <row r="15" spans="1:19" s="2" customFormat="1" ht="49.5" customHeight="1">
      <c r="A15" s="342"/>
      <c r="B15" s="356"/>
      <c r="C15" s="348"/>
      <c r="D15" s="161" t="s">
        <v>440</v>
      </c>
      <c r="E15" s="342"/>
      <c r="F15" s="360"/>
      <c r="G15" s="205">
        <v>3167</v>
      </c>
      <c r="H15" s="184">
        <v>9461</v>
      </c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93"/>
    </row>
    <row r="16" spans="1:19" s="2" customFormat="1" ht="49.5" customHeight="1">
      <c r="A16" s="342"/>
      <c r="B16" s="211"/>
      <c r="C16" s="348"/>
      <c r="D16" s="349" t="s">
        <v>48</v>
      </c>
      <c r="E16" s="339"/>
      <c r="F16" s="350"/>
      <c r="G16" s="205">
        <v>7162</v>
      </c>
      <c r="H16" s="184">
        <v>22497</v>
      </c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93"/>
    </row>
    <row r="17" spans="1:19" s="2" customFormat="1" ht="49.5" customHeight="1">
      <c r="A17" s="342"/>
      <c r="B17" s="225"/>
      <c r="C17" s="224"/>
      <c r="D17" s="350"/>
      <c r="E17" s="223" t="s">
        <v>471</v>
      </c>
      <c r="F17" s="226" t="s">
        <v>472</v>
      </c>
      <c r="G17" s="205">
        <v>1</v>
      </c>
      <c r="H17" s="184">
        <v>4</v>
      </c>
      <c r="I17" s="182">
        <v>1</v>
      </c>
      <c r="J17" s="182">
        <v>1</v>
      </c>
      <c r="K17" s="182"/>
      <c r="L17" s="182"/>
      <c r="M17" s="182"/>
      <c r="N17" s="182"/>
      <c r="O17" s="182"/>
      <c r="P17" s="182"/>
      <c r="Q17" s="182"/>
      <c r="R17" s="182"/>
      <c r="S17" s="193"/>
    </row>
    <row r="18" spans="1:19" s="2" customFormat="1" ht="53.25" customHeight="1">
      <c r="A18" s="342"/>
      <c r="B18" s="345" t="s">
        <v>383</v>
      </c>
      <c r="C18" s="345"/>
      <c r="D18" s="345"/>
      <c r="E18" s="345"/>
      <c r="F18" s="345"/>
      <c r="G18" s="183">
        <f>SUM(G6:G17)</f>
        <v>62829</v>
      </c>
      <c r="H18" s="183">
        <f t="shared" ref="H18:R18" si="0">SUM(H6:H17)</f>
        <v>202030</v>
      </c>
      <c r="I18" s="183">
        <f t="shared" si="0"/>
        <v>1</v>
      </c>
      <c r="J18" s="183">
        <f t="shared" si="0"/>
        <v>1</v>
      </c>
      <c r="K18" s="183">
        <f t="shared" si="0"/>
        <v>0</v>
      </c>
      <c r="L18" s="183">
        <f t="shared" si="0"/>
        <v>0</v>
      </c>
      <c r="M18" s="183">
        <f t="shared" si="0"/>
        <v>0</v>
      </c>
      <c r="N18" s="183">
        <f t="shared" si="0"/>
        <v>0</v>
      </c>
      <c r="O18" s="183">
        <f t="shared" si="0"/>
        <v>0</v>
      </c>
      <c r="P18" s="183">
        <f t="shared" si="0"/>
        <v>0</v>
      </c>
      <c r="Q18" s="183">
        <f t="shared" si="0"/>
        <v>0</v>
      </c>
      <c r="R18" s="183">
        <f t="shared" si="0"/>
        <v>0</v>
      </c>
      <c r="S18" s="134"/>
    </row>
    <row r="19" spans="1:19" s="2" customFormat="1" ht="44.25" customHeight="1">
      <c r="A19" s="342"/>
      <c r="B19" s="361">
        <v>2</v>
      </c>
      <c r="C19" s="347" t="s">
        <v>465</v>
      </c>
      <c r="D19" s="212" t="s">
        <v>427</v>
      </c>
      <c r="E19" s="344" t="s">
        <v>3</v>
      </c>
      <c r="F19" s="373" t="s">
        <v>435</v>
      </c>
      <c r="G19" s="184">
        <v>1715</v>
      </c>
      <c r="H19" s="184">
        <v>5023</v>
      </c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34"/>
    </row>
    <row r="20" spans="1:19" s="2" customFormat="1" ht="44.25">
      <c r="A20" s="342"/>
      <c r="B20" s="362"/>
      <c r="C20" s="348"/>
      <c r="D20" s="212" t="s">
        <v>35</v>
      </c>
      <c r="E20" s="344"/>
      <c r="F20" s="373"/>
      <c r="G20" s="184">
        <v>629</v>
      </c>
      <c r="H20" s="184">
        <v>1852</v>
      </c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34"/>
    </row>
    <row r="21" spans="1:19" s="2" customFormat="1" ht="44.25">
      <c r="A21" s="342"/>
      <c r="B21" s="362"/>
      <c r="C21" s="348"/>
      <c r="D21" s="212" t="s">
        <v>450</v>
      </c>
      <c r="E21" s="344"/>
      <c r="F21" s="373"/>
      <c r="G21" s="184">
        <v>80</v>
      </c>
      <c r="H21" s="184">
        <v>360</v>
      </c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34"/>
    </row>
    <row r="22" spans="1:19" s="2" customFormat="1" ht="44.25">
      <c r="A22" s="342"/>
      <c r="B22" s="362"/>
      <c r="C22" s="348"/>
      <c r="D22" s="212" t="s">
        <v>447</v>
      </c>
      <c r="E22" s="344"/>
      <c r="F22" s="373"/>
      <c r="G22" s="184">
        <v>1350</v>
      </c>
      <c r="H22" s="184">
        <v>3120</v>
      </c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34"/>
    </row>
    <row r="23" spans="1:19" s="2" customFormat="1" ht="44.25">
      <c r="A23" s="342"/>
      <c r="B23" s="362"/>
      <c r="C23" s="348"/>
      <c r="D23" s="212" t="s">
        <v>428</v>
      </c>
      <c r="E23" s="344"/>
      <c r="F23" s="373"/>
      <c r="G23" s="184">
        <v>120</v>
      </c>
      <c r="H23" s="184">
        <v>530</v>
      </c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34"/>
    </row>
    <row r="24" spans="1:19" s="2" customFormat="1" ht="44.25">
      <c r="A24" s="342"/>
      <c r="B24" s="362"/>
      <c r="C24" s="348"/>
      <c r="D24" s="212" t="s">
        <v>114</v>
      </c>
      <c r="E24" s="344"/>
      <c r="F24" s="373"/>
      <c r="G24" s="184">
        <v>568</v>
      </c>
      <c r="H24" s="184">
        <v>1925</v>
      </c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34"/>
    </row>
    <row r="25" spans="1:19" s="2" customFormat="1" ht="44.25">
      <c r="A25" s="342"/>
      <c r="B25" s="362"/>
      <c r="C25" s="348"/>
      <c r="D25" s="212" t="s">
        <v>429</v>
      </c>
      <c r="E25" s="344"/>
      <c r="F25" s="373"/>
      <c r="G25" s="184">
        <v>109</v>
      </c>
      <c r="H25" s="184">
        <v>350</v>
      </c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34"/>
    </row>
    <row r="26" spans="1:19" s="2" customFormat="1" ht="44.25">
      <c r="A26" s="342"/>
      <c r="B26" s="362"/>
      <c r="C26" s="348"/>
      <c r="D26" s="212" t="s">
        <v>430</v>
      </c>
      <c r="E26" s="344"/>
      <c r="F26" s="373"/>
      <c r="G26" s="184">
        <v>1100</v>
      </c>
      <c r="H26" s="184">
        <v>3310</v>
      </c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34"/>
    </row>
    <row r="27" spans="1:19" s="2" customFormat="1" ht="44.25">
      <c r="A27" s="342"/>
      <c r="B27" s="362"/>
      <c r="C27" s="348"/>
      <c r="D27" s="212" t="s">
        <v>431</v>
      </c>
      <c r="E27" s="344"/>
      <c r="F27" s="373"/>
      <c r="G27" s="184">
        <v>1335</v>
      </c>
      <c r="H27" s="184">
        <v>3319</v>
      </c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34"/>
    </row>
    <row r="28" spans="1:19" s="2" customFormat="1" ht="44.25">
      <c r="A28" s="342"/>
      <c r="B28" s="362"/>
      <c r="C28" s="348"/>
      <c r="D28" s="212" t="s">
        <v>432</v>
      </c>
      <c r="E28" s="344"/>
      <c r="F28" s="373"/>
      <c r="G28" s="184">
        <v>2523</v>
      </c>
      <c r="H28" s="184">
        <v>7063</v>
      </c>
      <c r="I28" s="184"/>
      <c r="J28" s="184"/>
      <c r="K28" s="184"/>
      <c r="L28" s="184"/>
      <c r="M28" s="184"/>
      <c r="N28" s="184"/>
      <c r="O28" s="184"/>
      <c r="P28" s="184"/>
      <c r="Q28" s="184"/>
      <c r="R28" s="184"/>
      <c r="S28" s="134"/>
    </row>
    <row r="29" spans="1:19" s="2" customFormat="1" ht="44.25">
      <c r="A29" s="342"/>
      <c r="B29" s="362"/>
      <c r="C29" s="348"/>
      <c r="D29" s="212" t="s">
        <v>433</v>
      </c>
      <c r="E29" s="344"/>
      <c r="F29" s="373"/>
      <c r="G29" s="184">
        <v>1507</v>
      </c>
      <c r="H29" s="184">
        <v>4498</v>
      </c>
      <c r="I29" s="184"/>
      <c r="J29" s="184"/>
      <c r="K29" s="184"/>
      <c r="L29" s="184"/>
      <c r="M29" s="184"/>
      <c r="N29" s="184"/>
      <c r="O29" s="184"/>
      <c r="P29" s="184"/>
      <c r="Q29" s="184"/>
      <c r="R29" s="184"/>
      <c r="S29" s="134"/>
    </row>
    <row r="30" spans="1:19" s="2" customFormat="1" ht="44.25">
      <c r="A30" s="342"/>
      <c r="B30" s="362"/>
      <c r="C30" s="348"/>
      <c r="D30" s="217" t="s">
        <v>453</v>
      </c>
      <c r="E30" s="344"/>
      <c r="F30" s="373"/>
      <c r="G30" s="184">
        <v>25</v>
      </c>
      <c r="H30" s="184">
        <v>115</v>
      </c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34"/>
    </row>
    <row r="31" spans="1:19" s="2" customFormat="1" ht="44.25">
      <c r="A31" s="342"/>
      <c r="B31" s="362"/>
      <c r="C31" s="348"/>
      <c r="D31" s="212" t="s">
        <v>434</v>
      </c>
      <c r="E31" s="344"/>
      <c r="F31" s="373"/>
      <c r="G31" s="184">
        <v>798</v>
      </c>
      <c r="H31" s="184">
        <v>2880</v>
      </c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34"/>
    </row>
    <row r="32" spans="1:19" s="2" customFormat="1" ht="53.25" customHeight="1">
      <c r="A32" s="342"/>
      <c r="B32" s="345" t="s">
        <v>383</v>
      </c>
      <c r="C32" s="345"/>
      <c r="D32" s="345"/>
      <c r="E32" s="345"/>
      <c r="F32" s="345"/>
      <c r="G32" s="183">
        <f t="shared" ref="G32:R32" si="1">SUM(G19:G31)</f>
        <v>11859</v>
      </c>
      <c r="H32" s="183">
        <f t="shared" si="1"/>
        <v>34345</v>
      </c>
      <c r="I32" s="183">
        <f t="shared" si="1"/>
        <v>0</v>
      </c>
      <c r="J32" s="183">
        <f t="shared" si="1"/>
        <v>0</v>
      </c>
      <c r="K32" s="183">
        <f t="shared" si="1"/>
        <v>0</v>
      </c>
      <c r="L32" s="183">
        <f t="shared" si="1"/>
        <v>0</v>
      </c>
      <c r="M32" s="183">
        <f t="shared" si="1"/>
        <v>0</v>
      </c>
      <c r="N32" s="183">
        <f t="shared" si="1"/>
        <v>0</v>
      </c>
      <c r="O32" s="183">
        <f t="shared" si="1"/>
        <v>0</v>
      </c>
      <c r="P32" s="183">
        <f t="shared" si="1"/>
        <v>0</v>
      </c>
      <c r="Q32" s="183">
        <f t="shared" si="1"/>
        <v>0</v>
      </c>
      <c r="R32" s="183">
        <f t="shared" si="1"/>
        <v>0</v>
      </c>
      <c r="S32" s="134"/>
    </row>
    <row r="33" spans="1:19" s="2" customFormat="1" ht="53.25" customHeight="1">
      <c r="A33" s="339"/>
      <c r="B33" s="343" t="s">
        <v>384</v>
      </c>
      <c r="C33" s="343"/>
      <c r="D33" s="343"/>
      <c r="E33" s="343"/>
      <c r="F33" s="343"/>
      <c r="G33" s="185">
        <f t="shared" ref="G33:R33" si="2">G18+G32</f>
        <v>74688</v>
      </c>
      <c r="H33" s="185">
        <f t="shared" si="2"/>
        <v>236375</v>
      </c>
      <c r="I33" s="185">
        <f t="shared" si="2"/>
        <v>1</v>
      </c>
      <c r="J33" s="185">
        <f t="shared" si="2"/>
        <v>1</v>
      </c>
      <c r="K33" s="185">
        <f t="shared" si="2"/>
        <v>0</v>
      </c>
      <c r="L33" s="185">
        <f t="shared" si="2"/>
        <v>0</v>
      </c>
      <c r="M33" s="185">
        <f t="shared" si="2"/>
        <v>0</v>
      </c>
      <c r="N33" s="185">
        <f t="shared" si="2"/>
        <v>0</v>
      </c>
      <c r="O33" s="185">
        <f t="shared" si="2"/>
        <v>0</v>
      </c>
      <c r="P33" s="185">
        <f t="shared" si="2"/>
        <v>0</v>
      </c>
      <c r="Q33" s="185">
        <f t="shared" si="2"/>
        <v>0</v>
      </c>
      <c r="R33" s="185">
        <f t="shared" si="2"/>
        <v>0</v>
      </c>
      <c r="S33" s="134"/>
    </row>
    <row r="34" spans="1:19" s="160" customFormat="1" ht="157.5" customHeight="1">
      <c r="A34" s="338" t="s">
        <v>446</v>
      </c>
      <c r="B34" s="206">
        <v>3</v>
      </c>
      <c r="C34" s="214" t="s">
        <v>466</v>
      </c>
      <c r="D34" s="161" t="s">
        <v>426</v>
      </c>
      <c r="E34" s="195" t="s">
        <v>3</v>
      </c>
      <c r="F34" s="161" t="s">
        <v>445</v>
      </c>
      <c r="G34" s="190">
        <v>1914</v>
      </c>
      <c r="H34" s="190">
        <v>6063</v>
      </c>
      <c r="I34" s="190"/>
      <c r="J34" s="190"/>
      <c r="K34" s="190"/>
      <c r="L34" s="190"/>
      <c r="M34" s="190"/>
      <c r="N34" s="190"/>
      <c r="O34" s="190"/>
      <c r="P34" s="190"/>
      <c r="Q34" s="190"/>
      <c r="R34" s="190"/>
      <c r="S34" s="194"/>
    </row>
    <row r="35" spans="1:19" s="2" customFormat="1" ht="72" customHeight="1">
      <c r="A35" s="342"/>
      <c r="B35" s="346" t="s">
        <v>383</v>
      </c>
      <c r="C35" s="346"/>
      <c r="D35" s="346"/>
      <c r="E35" s="346"/>
      <c r="F35" s="346"/>
      <c r="G35" s="187">
        <f t="shared" ref="G35:R35" si="3">SUM(G34:G34)</f>
        <v>1914</v>
      </c>
      <c r="H35" s="187">
        <f t="shared" si="3"/>
        <v>6063</v>
      </c>
      <c r="I35" s="187">
        <f t="shared" si="3"/>
        <v>0</v>
      </c>
      <c r="J35" s="187">
        <f t="shared" si="3"/>
        <v>0</v>
      </c>
      <c r="K35" s="187">
        <f t="shared" si="3"/>
        <v>0</v>
      </c>
      <c r="L35" s="187">
        <f t="shared" si="3"/>
        <v>0</v>
      </c>
      <c r="M35" s="187">
        <f t="shared" si="3"/>
        <v>0</v>
      </c>
      <c r="N35" s="187">
        <f t="shared" si="3"/>
        <v>0</v>
      </c>
      <c r="O35" s="187">
        <f t="shared" si="3"/>
        <v>0</v>
      </c>
      <c r="P35" s="187">
        <f t="shared" si="3"/>
        <v>0</v>
      </c>
      <c r="Q35" s="187">
        <f t="shared" si="3"/>
        <v>0</v>
      </c>
      <c r="R35" s="187">
        <f t="shared" si="3"/>
        <v>0</v>
      </c>
      <c r="S35" s="178"/>
    </row>
    <row r="36" spans="1:19" s="2" customFormat="1" ht="144" customHeight="1">
      <c r="A36" s="342"/>
      <c r="B36" s="206">
        <v>4</v>
      </c>
      <c r="C36" s="218" t="s">
        <v>467</v>
      </c>
      <c r="D36" s="217" t="s">
        <v>455</v>
      </c>
      <c r="E36" s="217" t="s">
        <v>3</v>
      </c>
      <c r="F36" s="217" t="s">
        <v>456</v>
      </c>
      <c r="G36" s="188">
        <v>350</v>
      </c>
      <c r="H36" s="188">
        <v>1126</v>
      </c>
      <c r="I36" s="188"/>
      <c r="J36" s="188"/>
      <c r="K36" s="188"/>
      <c r="L36" s="188"/>
      <c r="M36" s="188"/>
      <c r="N36" s="188"/>
      <c r="O36" s="188"/>
      <c r="P36" s="188"/>
      <c r="Q36" s="188"/>
      <c r="R36" s="188"/>
      <c r="S36" s="178"/>
    </row>
    <row r="37" spans="1:19" s="2" customFormat="1" ht="72" customHeight="1">
      <c r="A37" s="342"/>
      <c r="B37" s="346" t="s">
        <v>383</v>
      </c>
      <c r="C37" s="346"/>
      <c r="D37" s="346"/>
      <c r="E37" s="346"/>
      <c r="F37" s="346"/>
      <c r="G37" s="187">
        <f>SUM(G36)</f>
        <v>350</v>
      </c>
      <c r="H37" s="187">
        <f t="shared" ref="H37:R37" si="4">SUM(H36)</f>
        <v>1126</v>
      </c>
      <c r="I37" s="187">
        <f t="shared" si="4"/>
        <v>0</v>
      </c>
      <c r="J37" s="187">
        <f t="shared" si="4"/>
        <v>0</v>
      </c>
      <c r="K37" s="187">
        <f t="shared" si="4"/>
        <v>0</v>
      </c>
      <c r="L37" s="187">
        <f t="shared" si="4"/>
        <v>0</v>
      </c>
      <c r="M37" s="187">
        <f t="shared" si="4"/>
        <v>0</v>
      </c>
      <c r="N37" s="187">
        <f t="shared" si="4"/>
        <v>0</v>
      </c>
      <c r="O37" s="187">
        <f t="shared" si="4"/>
        <v>0</v>
      </c>
      <c r="P37" s="187">
        <f t="shared" si="4"/>
        <v>0</v>
      </c>
      <c r="Q37" s="187">
        <f t="shared" si="4"/>
        <v>0</v>
      </c>
      <c r="R37" s="187">
        <f t="shared" si="4"/>
        <v>0</v>
      </c>
      <c r="S37" s="178"/>
    </row>
    <row r="38" spans="1:19" s="2" customFormat="1" ht="54.75" customHeight="1">
      <c r="A38" s="339"/>
      <c r="B38" s="343" t="s">
        <v>384</v>
      </c>
      <c r="C38" s="343"/>
      <c r="D38" s="343"/>
      <c r="E38" s="343"/>
      <c r="F38" s="343"/>
      <c r="G38" s="189">
        <f>SUM(G37,G35)</f>
        <v>2264</v>
      </c>
      <c r="H38" s="189">
        <f t="shared" ref="H38:R38" si="5">SUM(H37,H35)</f>
        <v>7189</v>
      </c>
      <c r="I38" s="189">
        <f t="shared" si="5"/>
        <v>0</v>
      </c>
      <c r="J38" s="189">
        <f t="shared" si="5"/>
        <v>0</v>
      </c>
      <c r="K38" s="189">
        <f t="shared" si="5"/>
        <v>0</v>
      </c>
      <c r="L38" s="189">
        <f t="shared" si="5"/>
        <v>0</v>
      </c>
      <c r="M38" s="189">
        <f t="shared" si="5"/>
        <v>0</v>
      </c>
      <c r="N38" s="189">
        <f t="shared" si="5"/>
        <v>0</v>
      </c>
      <c r="O38" s="189">
        <f t="shared" si="5"/>
        <v>0</v>
      </c>
      <c r="P38" s="189">
        <f t="shared" si="5"/>
        <v>0</v>
      </c>
      <c r="Q38" s="189">
        <f t="shared" si="5"/>
        <v>0</v>
      </c>
      <c r="R38" s="189">
        <f t="shared" si="5"/>
        <v>0</v>
      </c>
      <c r="S38" s="134"/>
    </row>
    <row r="39" spans="1:19" s="2" customFormat="1" ht="56.25" customHeight="1">
      <c r="A39" s="338" t="s">
        <v>449</v>
      </c>
      <c r="B39" s="340">
        <v>5</v>
      </c>
      <c r="C39" s="338" t="s">
        <v>469</v>
      </c>
      <c r="D39" s="155" t="s">
        <v>110</v>
      </c>
      <c r="E39" s="349" t="s">
        <v>3</v>
      </c>
      <c r="F39" s="349" t="s">
        <v>435</v>
      </c>
      <c r="G39" s="188">
        <v>800</v>
      </c>
      <c r="H39" s="188">
        <v>2900</v>
      </c>
      <c r="I39" s="188"/>
      <c r="J39" s="188"/>
      <c r="K39" s="188"/>
      <c r="L39" s="188"/>
      <c r="M39" s="188"/>
      <c r="N39" s="188"/>
      <c r="O39" s="188"/>
      <c r="P39" s="188"/>
      <c r="Q39" s="188"/>
      <c r="R39" s="188"/>
      <c r="S39" s="134"/>
    </row>
    <row r="40" spans="1:19" s="2" customFormat="1" ht="84" customHeight="1">
      <c r="A40" s="342"/>
      <c r="B40" s="341"/>
      <c r="C40" s="339"/>
      <c r="D40" s="208" t="s">
        <v>425</v>
      </c>
      <c r="E40" s="350"/>
      <c r="F40" s="350"/>
      <c r="G40" s="188">
        <v>2512</v>
      </c>
      <c r="H40" s="188">
        <v>7712</v>
      </c>
      <c r="I40" s="188"/>
      <c r="J40" s="188"/>
      <c r="K40" s="188"/>
      <c r="L40" s="188"/>
      <c r="M40" s="188"/>
      <c r="N40" s="188"/>
      <c r="O40" s="188"/>
      <c r="P40" s="188"/>
      <c r="Q40" s="188"/>
      <c r="R40" s="188"/>
      <c r="S40" s="194"/>
    </row>
    <row r="41" spans="1:19" s="2" customFormat="1" ht="53.25" customHeight="1">
      <c r="A41" s="342"/>
      <c r="B41" s="345" t="s">
        <v>383</v>
      </c>
      <c r="C41" s="345"/>
      <c r="D41" s="345"/>
      <c r="E41" s="345"/>
      <c r="F41" s="345"/>
      <c r="G41" s="187">
        <f t="shared" ref="G41:R41" si="6">SUM(G39:G40)</f>
        <v>3312</v>
      </c>
      <c r="H41" s="187">
        <f t="shared" si="6"/>
        <v>10612</v>
      </c>
      <c r="I41" s="187">
        <f t="shared" si="6"/>
        <v>0</v>
      </c>
      <c r="J41" s="187">
        <f t="shared" si="6"/>
        <v>0</v>
      </c>
      <c r="K41" s="187">
        <f t="shared" si="6"/>
        <v>0</v>
      </c>
      <c r="L41" s="187">
        <f t="shared" si="6"/>
        <v>0</v>
      </c>
      <c r="M41" s="187">
        <f t="shared" si="6"/>
        <v>0</v>
      </c>
      <c r="N41" s="187">
        <f t="shared" si="6"/>
        <v>0</v>
      </c>
      <c r="O41" s="187">
        <f t="shared" si="6"/>
        <v>0</v>
      </c>
      <c r="P41" s="187">
        <f t="shared" si="6"/>
        <v>0</v>
      </c>
      <c r="Q41" s="187">
        <f t="shared" si="6"/>
        <v>0</v>
      </c>
      <c r="R41" s="187">
        <f t="shared" si="6"/>
        <v>0</v>
      </c>
      <c r="S41" s="178"/>
    </row>
    <row r="42" spans="1:19" s="2" customFormat="1" ht="53.25" customHeight="1">
      <c r="A42" s="339"/>
      <c r="B42" s="357" t="s">
        <v>384</v>
      </c>
      <c r="C42" s="358"/>
      <c r="D42" s="358"/>
      <c r="E42" s="358"/>
      <c r="F42" s="359"/>
      <c r="G42" s="189">
        <f>SUM(G41)</f>
        <v>3312</v>
      </c>
      <c r="H42" s="189">
        <f t="shared" ref="H42:R42" si="7">SUM(H41)</f>
        <v>10612</v>
      </c>
      <c r="I42" s="189">
        <f t="shared" si="7"/>
        <v>0</v>
      </c>
      <c r="J42" s="189">
        <f t="shared" si="7"/>
        <v>0</v>
      </c>
      <c r="K42" s="189">
        <f t="shared" si="7"/>
        <v>0</v>
      </c>
      <c r="L42" s="189">
        <f t="shared" si="7"/>
        <v>0</v>
      </c>
      <c r="M42" s="189">
        <f t="shared" si="7"/>
        <v>0</v>
      </c>
      <c r="N42" s="189">
        <f t="shared" si="7"/>
        <v>0</v>
      </c>
      <c r="O42" s="189">
        <f t="shared" si="7"/>
        <v>0</v>
      </c>
      <c r="P42" s="189">
        <f t="shared" si="7"/>
        <v>0</v>
      </c>
      <c r="Q42" s="189">
        <f t="shared" si="7"/>
        <v>0</v>
      </c>
      <c r="R42" s="189">
        <f t="shared" si="7"/>
        <v>0</v>
      </c>
      <c r="S42" s="134"/>
    </row>
    <row r="43" spans="1:19" s="2" customFormat="1" ht="59.25" customHeight="1">
      <c r="A43" s="338" t="s">
        <v>457</v>
      </c>
      <c r="B43" s="361">
        <v>6</v>
      </c>
      <c r="C43" s="347" t="s">
        <v>468</v>
      </c>
      <c r="D43" s="220" t="s">
        <v>458</v>
      </c>
      <c r="E43" s="219" t="s">
        <v>463</v>
      </c>
      <c r="F43" s="406" t="s">
        <v>460</v>
      </c>
      <c r="G43" s="221">
        <v>5</v>
      </c>
      <c r="H43" s="221">
        <v>20</v>
      </c>
      <c r="I43" s="221"/>
      <c r="J43" s="221">
        <v>1</v>
      </c>
      <c r="K43" s="221"/>
      <c r="L43" s="221"/>
      <c r="M43" s="221">
        <v>2</v>
      </c>
      <c r="N43" s="221"/>
      <c r="O43" s="221"/>
      <c r="P43" s="221"/>
      <c r="Q43" s="221"/>
      <c r="R43" s="221"/>
      <c r="S43" s="134"/>
    </row>
    <row r="44" spans="1:19" s="2" customFormat="1" ht="72" customHeight="1">
      <c r="A44" s="342"/>
      <c r="B44" s="362"/>
      <c r="C44" s="348"/>
      <c r="D44" s="219" t="s">
        <v>459</v>
      </c>
      <c r="E44" s="347" t="s">
        <v>462</v>
      </c>
      <c r="F44" s="407"/>
      <c r="G44" s="221">
        <v>19</v>
      </c>
      <c r="H44" s="221">
        <v>88</v>
      </c>
      <c r="I44" s="221"/>
      <c r="J44" s="221"/>
      <c r="K44" s="221"/>
      <c r="L44" s="221"/>
      <c r="M44" s="221"/>
      <c r="N44" s="221"/>
      <c r="O44" s="221"/>
      <c r="P44" s="221">
        <v>1</v>
      </c>
      <c r="Q44" s="221">
        <v>7</v>
      </c>
      <c r="R44" s="221">
        <v>35</v>
      </c>
      <c r="S44" s="134"/>
    </row>
    <row r="45" spans="1:19" s="2" customFormat="1" ht="72" customHeight="1">
      <c r="A45" s="342"/>
      <c r="B45" s="365"/>
      <c r="C45" s="366"/>
      <c r="D45" s="222" t="s">
        <v>461</v>
      </c>
      <c r="E45" s="366"/>
      <c r="F45" s="408"/>
      <c r="G45" s="221">
        <v>80</v>
      </c>
      <c r="H45" s="221">
        <v>358</v>
      </c>
      <c r="I45" s="221"/>
      <c r="J45" s="221"/>
      <c r="K45" s="221"/>
      <c r="L45" s="221"/>
      <c r="M45" s="221"/>
      <c r="N45" s="221"/>
      <c r="O45" s="221"/>
      <c r="P45" s="221">
        <v>6</v>
      </c>
      <c r="Q45" s="221">
        <v>73</v>
      </c>
      <c r="R45" s="221">
        <v>336</v>
      </c>
      <c r="S45" s="134"/>
    </row>
    <row r="46" spans="1:19" s="2" customFormat="1" ht="53.25" customHeight="1">
      <c r="A46" s="342"/>
      <c r="B46" s="346" t="s">
        <v>383</v>
      </c>
      <c r="C46" s="346"/>
      <c r="D46" s="346"/>
      <c r="E46" s="346"/>
      <c r="F46" s="346"/>
      <c r="G46" s="187">
        <f>SUM(G43:G45)</f>
        <v>104</v>
      </c>
      <c r="H46" s="187">
        <f t="shared" ref="H46:R46" si="8">SUM(H43:H45)</f>
        <v>466</v>
      </c>
      <c r="I46" s="187">
        <f t="shared" si="8"/>
        <v>0</v>
      </c>
      <c r="J46" s="187">
        <f t="shared" si="8"/>
        <v>1</v>
      </c>
      <c r="K46" s="187">
        <f t="shared" si="8"/>
        <v>0</v>
      </c>
      <c r="L46" s="187">
        <f t="shared" si="8"/>
        <v>0</v>
      </c>
      <c r="M46" s="187">
        <f t="shared" si="8"/>
        <v>2</v>
      </c>
      <c r="N46" s="187">
        <f t="shared" si="8"/>
        <v>0</v>
      </c>
      <c r="O46" s="187">
        <f t="shared" si="8"/>
        <v>0</v>
      </c>
      <c r="P46" s="187">
        <f t="shared" si="8"/>
        <v>7</v>
      </c>
      <c r="Q46" s="187">
        <f t="shared" si="8"/>
        <v>80</v>
      </c>
      <c r="R46" s="187">
        <f t="shared" si="8"/>
        <v>371</v>
      </c>
      <c r="S46" s="134"/>
    </row>
    <row r="47" spans="1:19" s="2" customFormat="1" ht="53.25" customHeight="1">
      <c r="A47" s="339"/>
      <c r="B47" s="357" t="s">
        <v>384</v>
      </c>
      <c r="C47" s="358"/>
      <c r="D47" s="358"/>
      <c r="E47" s="358"/>
      <c r="F47" s="359"/>
      <c r="G47" s="186">
        <f>SUM(G46)</f>
        <v>104</v>
      </c>
      <c r="H47" s="186">
        <f t="shared" ref="H47:R47" si="9">SUM(H46)</f>
        <v>466</v>
      </c>
      <c r="I47" s="186">
        <f t="shared" si="9"/>
        <v>0</v>
      </c>
      <c r="J47" s="186">
        <f t="shared" si="9"/>
        <v>1</v>
      </c>
      <c r="K47" s="186">
        <f t="shared" si="9"/>
        <v>0</v>
      </c>
      <c r="L47" s="186">
        <f t="shared" si="9"/>
        <v>0</v>
      </c>
      <c r="M47" s="186">
        <f t="shared" si="9"/>
        <v>2</v>
      </c>
      <c r="N47" s="186">
        <f t="shared" si="9"/>
        <v>0</v>
      </c>
      <c r="O47" s="186">
        <f t="shared" si="9"/>
        <v>0</v>
      </c>
      <c r="P47" s="186">
        <f t="shared" si="9"/>
        <v>7</v>
      </c>
      <c r="Q47" s="186">
        <f t="shared" si="9"/>
        <v>80</v>
      </c>
      <c r="R47" s="186">
        <f t="shared" si="9"/>
        <v>371</v>
      </c>
      <c r="S47" s="134"/>
    </row>
    <row r="48" spans="1:19" s="2" customFormat="1" ht="65.25" customHeight="1">
      <c r="A48" s="368" t="s">
        <v>396</v>
      </c>
      <c r="B48" s="369"/>
      <c r="C48" s="369"/>
      <c r="D48" s="369"/>
      <c r="E48" s="369"/>
      <c r="F48" s="369"/>
      <c r="G48" s="207">
        <f>SUM(G47,G42,G38,G33)</f>
        <v>80368</v>
      </c>
      <c r="H48" s="207">
        <f t="shared" ref="H48:R48" si="10">SUM(H47,H42,H38,H33)</f>
        <v>254642</v>
      </c>
      <c r="I48" s="207">
        <f t="shared" si="10"/>
        <v>1</v>
      </c>
      <c r="J48" s="207">
        <f t="shared" si="10"/>
        <v>2</v>
      </c>
      <c r="K48" s="207">
        <f t="shared" si="10"/>
        <v>0</v>
      </c>
      <c r="L48" s="207">
        <f t="shared" si="10"/>
        <v>0</v>
      </c>
      <c r="M48" s="207">
        <f t="shared" si="10"/>
        <v>2</v>
      </c>
      <c r="N48" s="207">
        <f t="shared" si="10"/>
        <v>0</v>
      </c>
      <c r="O48" s="207">
        <f t="shared" si="10"/>
        <v>0</v>
      </c>
      <c r="P48" s="207">
        <f t="shared" si="10"/>
        <v>7</v>
      </c>
      <c r="Q48" s="207">
        <f t="shared" si="10"/>
        <v>80</v>
      </c>
      <c r="R48" s="207">
        <f t="shared" si="10"/>
        <v>371</v>
      </c>
      <c r="S48" s="135"/>
    </row>
    <row r="49" spans="1:20" s="3" customFormat="1" ht="6.75" customHeight="1">
      <c r="A49" s="364"/>
      <c r="B49" s="364"/>
      <c r="C49" s="364"/>
      <c r="D49" s="364"/>
      <c r="E49" s="364"/>
      <c r="F49" s="364"/>
      <c r="G49" s="364"/>
      <c r="H49" s="364"/>
      <c r="I49" s="364"/>
      <c r="J49" s="364"/>
      <c r="K49" s="364"/>
      <c r="L49" s="364"/>
      <c r="M49" s="364"/>
      <c r="N49" s="364"/>
      <c r="O49" s="364"/>
      <c r="P49" s="364"/>
      <c r="Q49" s="364"/>
      <c r="R49" s="364"/>
      <c r="S49" s="210"/>
    </row>
    <row r="50" spans="1:20" s="3" customFormat="1" ht="108.75" customHeight="1">
      <c r="A50" s="364" t="s">
        <v>476</v>
      </c>
      <c r="B50" s="364"/>
      <c r="C50" s="364"/>
      <c r="D50" s="364"/>
      <c r="E50" s="364"/>
      <c r="F50" s="364"/>
      <c r="G50" s="364"/>
      <c r="H50" s="364"/>
      <c r="I50" s="364"/>
      <c r="J50" s="364"/>
      <c r="K50" s="364"/>
      <c r="L50" s="364"/>
      <c r="M50" s="364"/>
      <c r="N50" s="364"/>
      <c r="O50" s="364"/>
      <c r="P50" s="364"/>
      <c r="Q50" s="364"/>
      <c r="R50" s="364"/>
      <c r="S50" s="364"/>
    </row>
    <row r="51" spans="1:20" s="2" customFormat="1" ht="50.25" customHeight="1">
      <c r="A51" s="136"/>
      <c r="B51" s="137"/>
      <c r="C51" s="22"/>
      <c r="D51" s="22"/>
      <c r="E51" s="131"/>
      <c r="F51" s="131"/>
      <c r="G51" s="138"/>
      <c r="H51" s="139"/>
      <c r="I51" s="370" t="s">
        <v>385</v>
      </c>
      <c r="J51" s="370"/>
      <c r="K51" s="370"/>
      <c r="L51" s="370"/>
      <c r="M51" s="370"/>
      <c r="N51" s="370"/>
      <c r="O51" s="370"/>
      <c r="P51" s="370"/>
      <c r="Q51" s="370"/>
      <c r="R51" s="370"/>
      <c r="S51" s="370"/>
    </row>
    <row r="52" spans="1:20" s="2" customFormat="1" ht="50.25" customHeight="1">
      <c r="A52" s="136"/>
      <c r="B52" s="140"/>
      <c r="C52" s="22"/>
      <c r="D52" s="138"/>
      <c r="E52" s="156"/>
      <c r="F52" s="131"/>
      <c r="G52" s="22"/>
      <c r="H52" s="141"/>
      <c r="I52" s="371" t="s">
        <v>386</v>
      </c>
      <c r="J52" s="371"/>
      <c r="K52" s="371"/>
      <c r="L52" s="371"/>
      <c r="M52" s="371"/>
      <c r="N52" s="371"/>
      <c r="O52" s="371"/>
      <c r="P52" s="371"/>
      <c r="Q52" s="371"/>
      <c r="R52" s="371"/>
      <c r="S52" s="371"/>
    </row>
    <row r="53" spans="1:20" s="2" customFormat="1" ht="50.25" customHeight="1">
      <c r="A53" s="136"/>
      <c r="B53" s="142"/>
      <c r="C53" s="143"/>
      <c r="D53" s="138"/>
      <c r="E53" s="131" t="s">
        <v>394</v>
      </c>
      <c r="F53" s="144"/>
      <c r="G53" s="22"/>
      <c r="H53" s="145" t="s">
        <v>264</v>
      </c>
      <c r="I53" s="181" t="s">
        <v>387</v>
      </c>
      <c r="J53" s="146"/>
      <c r="K53" s="181"/>
      <c r="L53" s="181"/>
      <c r="M53" s="157"/>
      <c r="N53" s="181"/>
      <c r="O53" s="181"/>
      <c r="P53" s="181"/>
      <c r="Q53" s="181"/>
      <c r="R53" s="181"/>
      <c r="S53" s="180"/>
    </row>
    <row r="54" spans="1:20" s="2" customFormat="1" ht="50.25" customHeight="1">
      <c r="A54" s="136"/>
      <c r="B54" s="147"/>
      <c r="C54" s="22"/>
      <c r="D54" s="138"/>
      <c r="E54" s="131"/>
      <c r="F54" s="131"/>
      <c r="G54" s="22"/>
      <c r="H54" s="145"/>
      <c r="I54" s="181" t="s">
        <v>388</v>
      </c>
      <c r="J54" s="181"/>
      <c r="K54" s="181"/>
      <c r="L54" s="181"/>
      <c r="M54" s="157"/>
      <c r="N54" s="181"/>
      <c r="O54" s="181"/>
      <c r="P54" s="181"/>
      <c r="Q54" s="181"/>
      <c r="R54" s="181"/>
      <c r="S54" s="181"/>
    </row>
    <row r="55" spans="1:20" s="2" customFormat="1" ht="50.25" customHeight="1">
      <c r="A55" s="147"/>
      <c r="B55" s="148"/>
      <c r="C55" s="22"/>
      <c r="D55" s="22"/>
      <c r="E55" s="131" t="s">
        <v>263</v>
      </c>
      <c r="F55" s="131"/>
      <c r="G55" s="22" t="s">
        <v>393</v>
      </c>
      <c r="H55" s="145"/>
      <c r="I55" s="181" t="s">
        <v>442</v>
      </c>
      <c r="J55" s="181"/>
      <c r="K55" s="181"/>
      <c r="L55" s="181"/>
      <c r="M55" s="157"/>
      <c r="N55" s="181"/>
      <c r="O55" s="181"/>
      <c r="P55" s="181"/>
      <c r="Q55" s="181"/>
      <c r="R55" s="181"/>
      <c r="S55" s="181"/>
    </row>
    <row r="56" spans="1:20" s="2" customFormat="1" ht="46.5">
      <c r="A56" s="148"/>
      <c r="B56" s="149"/>
      <c r="C56" s="22"/>
      <c r="D56" s="22"/>
      <c r="E56" s="131"/>
      <c r="F56" s="131"/>
      <c r="G56" s="22"/>
      <c r="H56" s="145"/>
      <c r="I56" s="181" t="s">
        <v>389</v>
      </c>
      <c r="J56" s="181"/>
      <c r="K56" s="181"/>
      <c r="L56" s="181"/>
      <c r="M56" s="157"/>
      <c r="N56" s="181"/>
      <c r="O56" s="181"/>
      <c r="P56" s="181"/>
      <c r="Q56" s="181"/>
      <c r="R56" s="181"/>
      <c r="S56" s="181"/>
    </row>
    <row r="57" spans="1:20" s="2" customFormat="1" ht="50.25" customHeight="1">
      <c r="A57" s="149"/>
      <c r="B57" s="22"/>
      <c r="C57" s="22"/>
      <c r="D57" s="22"/>
      <c r="E57" s="131"/>
      <c r="F57" s="131"/>
      <c r="G57" s="22"/>
      <c r="H57" s="145"/>
      <c r="I57" s="181" t="s">
        <v>390</v>
      </c>
      <c r="J57" s="181"/>
      <c r="K57" s="136"/>
      <c r="L57" s="150"/>
      <c r="M57" s="158"/>
      <c r="N57" s="150"/>
      <c r="O57" s="150"/>
      <c r="P57" s="150"/>
      <c r="Q57" s="151"/>
      <c r="R57" s="20"/>
      <c r="S57" s="181"/>
    </row>
    <row r="58" spans="1:20" s="2" customFormat="1" ht="170.25" customHeight="1">
      <c r="A58" s="22"/>
      <c r="B58" s="22"/>
      <c r="C58" s="22"/>
      <c r="D58" s="152"/>
      <c r="E58" s="131"/>
      <c r="F58" s="131"/>
      <c r="G58" s="22"/>
      <c r="H58" s="136"/>
      <c r="I58" s="136"/>
      <c r="J58" s="136"/>
      <c r="K58" s="136"/>
      <c r="L58" s="150"/>
      <c r="M58" s="159" t="s">
        <v>115</v>
      </c>
      <c r="N58" s="20"/>
      <c r="O58" s="20"/>
      <c r="P58" s="20"/>
      <c r="Q58" s="20"/>
      <c r="R58" s="21"/>
      <c r="S58" s="21"/>
    </row>
    <row r="59" spans="1:20" s="2" customFormat="1" ht="54.75" customHeight="1">
      <c r="A59" s="22"/>
      <c r="B59" s="22"/>
      <c r="C59" s="22"/>
      <c r="D59" s="152"/>
      <c r="E59" s="131"/>
      <c r="F59" s="131"/>
      <c r="G59" s="22"/>
      <c r="H59" s="136"/>
      <c r="I59" s="136"/>
      <c r="J59" s="136"/>
      <c r="K59" s="136"/>
      <c r="L59" s="150" t="s">
        <v>393</v>
      </c>
      <c r="M59" s="363" t="s">
        <v>473</v>
      </c>
      <c r="N59" s="363"/>
      <c r="O59" s="363"/>
      <c r="P59" s="363"/>
      <c r="Q59" s="363"/>
      <c r="R59" s="363"/>
      <c r="S59" s="363"/>
    </row>
    <row r="60" spans="1:20" s="2" customFormat="1" ht="54.75" customHeight="1">
      <c r="A60" s="22"/>
      <c r="B60" s="22"/>
      <c r="C60" s="22"/>
      <c r="D60" s="152"/>
      <c r="E60" s="131"/>
      <c r="F60" s="131"/>
      <c r="G60" s="22"/>
      <c r="H60" s="136"/>
      <c r="I60" s="136"/>
      <c r="J60" s="136"/>
      <c r="K60" s="136"/>
      <c r="L60" s="150"/>
      <c r="M60" s="363" t="s">
        <v>464</v>
      </c>
      <c r="N60" s="363"/>
      <c r="O60" s="363"/>
      <c r="P60" s="363"/>
      <c r="Q60" s="363"/>
      <c r="R60" s="363"/>
      <c r="S60" s="363"/>
      <c r="T60" s="21" t="s">
        <v>391</v>
      </c>
    </row>
    <row r="61" spans="1:20" s="2" customFormat="1" ht="54.75" customHeight="1">
      <c r="A61" s="22"/>
      <c r="B61" s="22"/>
      <c r="C61" s="22"/>
      <c r="D61" s="22"/>
      <c r="E61" s="131"/>
      <c r="F61" s="131"/>
      <c r="G61" s="22"/>
      <c r="H61" s="153"/>
      <c r="I61" s="153"/>
      <c r="J61" s="153"/>
      <c r="K61" s="153"/>
      <c r="L61" s="150"/>
      <c r="M61" s="372" t="s">
        <v>122</v>
      </c>
      <c r="N61" s="372"/>
      <c r="O61" s="372"/>
      <c r="P61" s="372"/>
      <c r="Q61" s="372"/>
      <c r="R61" s="372"/>
      <c r="S61" s="204"/>
    </row>
    <row r="62" spans="1:20" s="2" customFormat="1" ht="55.5" customHeight="1">
      <c r="A62" s="22"/>
      <c r="B62" s="22"/>
      <c r="C62" s="154"/>
      <c r="D62" s="154"/>
      <c r="E62" s="179"/>
      <c r="F62" s="179"/>
      <c r="G62" s="154"/>
      <c r="H62" s="154"/>
      <c r="I62" s="154"/>
      <c r="J62" s="154"/>
      <c r="K62" s="154"/>
      <c r="L62" s="154"/>
      <c r="M62" s="367" t="s">
        <v>121</v>
      </c>
      <c r="N62" s="367"/>
      <c r="O62" s="367"/>
      <c r="P62" s="367"/>
      <c r="Q62" s="367"/>
      <c r="R62" s="367"/>
      <c r="S62" s="367"/>
    </row>
    <row r="63" spans="1:20" s="2" customFormat="1" ht="66" customHeight="1">
      <c r="A63" s="8"/>
      <c r="B63" s="8"/>
      <c r="C63" s="1"/>
      <c r="D63" s="1"/>
      <c r="E63" s="132"/>
      <c r="F63" s="132"/>
      <c r="G63" s="1"/>
      <c r="H63" s="1"/>
      <c r="I63" s="1"/>
      <c r="J63" s="1"/>
      <c r="K63" s="1"/>
      <c r="L63" s="1"/>
      <c r="N63" s="1"/>
      <c r="O63" s="1"/>
      <c r="P63" s="1"/>
      <c r="Q63" s="1"/>
      <c r="R63" s="1"/>
      <c r="S63" s="1"/>
    </row>
    <row r="64" spans="1:20" s="2" customFormat="1" ht="66" customHeight="1">
      <c r="A64" s="8"/>
      <c r="B64" s="8"/>
      <c r="C64" s="1"/>
      <c r="D64" s="1"/>
      <c r="E64" s="132"/>
      <c r="F64" s="132"/>
      <c r="G64" s="1"/>
      <c r="H64" s="1"/>
      <c r="I64" s="1"/>
      <c r="J64" s="1"/>
      <c r="K64" s="1"/>
      <c r="L64" s="1"/>
      <c r="N64" s="1" t="s">
        <v>393</v>
      </c>
      <c r="O64" s="1"/>
      <c r="P64" s="1"/>
      <c r="Q64" s="1"/>
      <c r="R64" s="1"/>
      <c r="S64" s="1"/>
    </row>
    <row r="65" spans="1:19" s="2" customFormat="1" ht="83.25" customHeight="1">
      <c r="A65" s="8"/>
      <c r="B65" s="8"/>
      <c r="C65" s="12"/>
      <c r="D65" s="12"/>
      <c r="E65" s="133"/>
      <c r="F65" s="133"/>
      <c r="G65" s="12"/>
      <c r="H65" s="12"/>
      <c r="I65" s="12"/>
      <c r="J65" s="1"/>
      <c r="K65" s="1"/>
      <c r="L65" s="1"/>
      <c r="N65" s="1"/>
      <c r="O65" s="1"/>
      <c r="P65" s="1"/>
      <c r="Q65" s="1"/>
      <c r="R65" s="1"/>
      <c r="S65" s="1"/>
    </row>
    <row r="66" spans="1:19" s="2" customFormat="1" ht="88.5" customHeight="1">
      <c r="A66" s="8"/>
      <c r="B66" s="12"/>
      <c r="C66" s="12"/>
      <c r="D66" s="12"/>
      <c r="E66" s="133"/>
      <c r="F66" s="133"/>
      <c r="G66" s="12"/>
      <c r="H66" s="12"/>
      <c r="I66" s="12"/>
      <c r="J66" s="1"/>
      <c r="K66" s="1"/>
      <c r="L66" s="1"/>
      <c r="N66" s="1"/>
      <c r="O66" s="1"/>
      <c r="P66" s="1"/>
      <c r="Q66" s="1"/>
      <c r="R66" s="1"/>
      <c r="S66" s="1"/>
    </row>
    <row r="67" spans="1:19" s="2" customFormat="1" ht="74.25" customHeight="1">
      <c r="A67" s="12"/>
      <c r="B67" s="12"/>
      <c r="C67" s="12"/>
      <c r="D67" s="12"/>
      <c r="E67" s="133"/>
      <c r="F67" s="133"/>
      <c r="G67" s="12"/>
      <c r="H67" s="12"/>
      <c r="I67" s="12"/>
      <c r="J67" s="1"/>
      <c r="K67" s="1"/>
      <c r="L67" s="1"/>
      <c r="N67" s="1"/>
      <c r="O67" s="1"/>
      <c r="P67" s="1"/>
      <c r="Q67" s="1"/>
      <c r="R67" s="1"/>
      <c r="S67" s="1"/>
    </row>
    <row r="68" spans="1:19" s="2" customFormat="1" ht="65.099999999999994" customHeight="1">
      <c r="A68" s="12"/>
      <c r="B68" s="12"/>
      <c r="C68" s="12"/>
      <c r="D68" s="12"/>
      <c r="E68" s="133"/>
      <c r="F68" s="133"/>
      <c r="G68" s="12"/>
      <c r="H68" s="12"/>
      <c r="I68" s="12"/>
      <c r="J68" s="1"/>
      <c r="K68" s="1"/>
      <c r="L68" s="1"/>
      <c r="N68" s="1"/>
      <c r="O68" s="1"/>
      <c r="P68" s="1"/>
      <c r="Q68" s="1"/>
      <c r="R68" s="1"/>
      <c r="S68" s="1"/>
    </row>
    <row r="69" spans="1:19" s="2" customFormat="1" ht="65.099999999999994" customHeight="1">
      <c r="A69" s="12"/>
      <c r="B69" s="12"/>
      <c r="C69" s="12"/>
      <c r="D69" s="12"/>
      <c r="E69" s="133"/>
      <c r="F69" s="133"/>
      <c r="G69" s="12"/>
      <c r="H69" s="12"/>
      <c r="I69" s="12"/>
      <c r="J69" s="1"/>
      <c r="K69" s="1"/>
      <c r="L69" s="1"/>
      <c r="N69" s="1"/>
      <c r="O69" s="1"/>
      <c r="P69" s="1"/>
      <c r="Q69" s="1"/>
      <c r="R69" s="1"/>
      <c r="S69" s="1"/>
    </row>
    <row r="70" spans="1:19" s="2" customFormat="1" ht="144" customHeight="1">
      <c r="A70" s="12"/>
      <c r="B70" s="12"/>
      <c r="C70" s="12"/>
      <c r="D70" s="12"/>
      <c r="E70" s="133"/>
      <c r="F70" s="133"/>
      <c r="G70" s="12"/>
      <c r="H70" s="12"/>
      <c r="I70" s="12"/>
      <c r="J70" s="1"/>
      <c r="K70" s="1"/>
      <c r="L70" s="1"/>
      <c r="N70" s="1"/>
      <c r="O70" s="1"/>
      <c r="P70" s="1"/>
      <c r="Q70" s="1"/>
      <c r="R70" s="1"/>
      <c r="S70" s="1"/>
    </row>
    <row r="71" spans="1:19" s="2" customFormat="1" ht="65.099999999999994" customHeight="1">
      <c r="A71" s="12"/>
      <c r="B71" s="12"/>
      <c r="C71" s="12"/>
      <c r="D71" s="12"/>
      <c r="E71" s="133"/>
      <c r="F71" s="133"/>
      <c r="G71" s="12"/>
      <c r="H71" s="12"/>
      <c r="I71" s="12"/>
      <c r="J71" s="1"/>
      <c r="K71" s="1"/>
      <c r="L71" s="1"/>
      <c r="N71" s="1"/>
      <c r="O71" s="1"/>
      <c r="P71" s="1"/>
      <c r="Q71" s="1"/>
      <c r="R71" s="1"/>
      <c r="S71" s="1"/>
    </row>
    <row r="72" spans="1:19" s="2" customFormat="1" ht="65.099999999999994" customHeight="1">
      <c r="A72" s="12"/>
      <c r="B72" s="12"/>
      <c r="C72" s="12"/>
      <c r="D72" s="12"/>
      <c r="E72" s="133"/>
      <c r="F72" s="133"/>
      <c r="G72" s="12"/>
      <c r="H72" s="12"/>
      <c r="I72" s="12"/>
      <c r="J72" s="1"/>
      <c r="K72" s="1"/>
      <c r="L72" s="1"/>
      <c r="N72" s="1"/>
      <c r="O72" s="1"/>
      <c r="P72" s="1"/>
      <c r="Q72" s="1"/>
      <c r="R72" s="1"/>
      <c r="S72" s="1"/>
    </row>
    <row r="73" spans="1:19" s="2" customFormat="1" ht="93" customHeight="1">
      <c r="A73" s="12"/>
      <c r="B73" s="12"/>
      <c r="C73" s="12"/>
      <c r="D73" s="12"/>
      <c r="E73" s="133"/>
      <c r="F73" s="133"/>
      <c r="G73" s="12"/>
      <c r="H73" s="12"/>
      <c r="I73" s="12"/>
      <c r="J73" s="1"/>
      <c r="K73" s="1"/>
      <c r="L73" s="1"/>
      <c r="N73" s="1"/>
      <c r="O73" s="1"/>
      <c r="P73" s="1"/>
      <c r="Q73" s="1"/>
      <c r="R73" s="1"/>
      <c r="S73" s="1"/>
    </row>
    <row r="74" spans="1:19" s="2" customFormat="1" ht="62.25" customHeight="1">
      <c r="A74" s="12"/>
      <c r="B74" s="12"/>
      <c r="C74" s="12"/>
      <c r="D74" s="12"/>
      <c r="E74" s="133"/>
      <c r="F74" s="133"/>
      <c r="G74" s="12"/>
      <c r="H74" s="12"/>
      <c r="I74" s="12"/>
      <c r="J74" s="1"/>
      <c r="K74" s="1"/>
      <c r="L74" s="1"/>
      <c r="N74" s="1"/>
      <c r="O74" s="1"/>
      <c r="P74" s="1"/>
      <c r="Q74" s="1"/>
      <c r="R74" s="1"/>
      <c r="S74" s="1"/>
    </row>
    <row r="75" spans="1:19" s="2" customFormat="1" ht="99.75" customHeight="1">
      <c r="A75" s="12"/>
      <c r="B75" s="12"/>
      <c r="C75" s="12"/>
      <c r="D75" s="12"/>
      <c r="E75" s="133"/>
      <c r="F75" s="133"/>
      <c r="G75" s="12"/>
      <c r="H75" s="12"/>
      <c r="I75" s="12"/>
      <c r="J75" s="1"/>
      <c r="K75" s="1"/>
      <c r="L75" s="1"/>
      <c r="N75" s="1"/>
      <c r="O75" s="1"/>
      <c r="P75" s="1"/>
      <c r="Q75" s="1"/>
      <c r="R75" s="1"/>
      <c r="S75" s="1"/>
    </row>
    <row r="76" spans="1:19" s="2" customFormat="1" ht="63" customHeight="1">
      <c r="A76" s="12"/>
      <c r="B76" s="12"/>
      <c r="C76" s="12"/>
      <c r="D76" s="12"/>
      <c r="E76" s="133"/>
      <c r="F76" s="133"/>
      <c r="G76" s="12"/>
      <c r="H76" s="12"/>
      <c r="I76" s="12"/>
      <c r="J76" s="1"/>
      <c r="K76" s="1"/>
      <c r="L76" s="1"/>
      <c r="N76" s="1"/>
      <c r="O76" s="1"/>
      <c r="P76" s="1"/>
      <c r="Q76" s="1"/>
      <c r="R76" s="1"/>
      <c r="S76" s="1"/>
    </row>
    <row r="77" spans="1:19" s="2" customFormat="1" ht="55.5" customHeight="1">
      <c r="A77" s="12"/>
      <c r="B77" s="12"/>
      <c r="C77" s="12"/>
      <c r="D77" s="12"/>
      <c r="E77" s="133"/>
      <c r="F77" s="133"/>
      <c r="G77" s="12"/>
      <c r="H77" s="12"/>
      <c r="I77" s="12"/>
      <c r="J77" s="1"/>
      <c r="K77" s="1"/>
      <c r="L77" s="1"/>
      <c r="N77" s="1"/>
      <c r="O77" s="1"/>
      <c r="P77" s="1"/>
      <c r="Q77" s="1"/>
      <c r="R77" s="1"/>
      <c r="S77" s="1"/>
    </row>
    <row r="78" spans="1:19" s="2" customFormat="1" ht="55.5" customHeight="1">
      <c r="A78" s="1"/>
      <c r="B78" s="1"/>
      <c r="C78" s="1"/>
      <c r="D78" s="1"/>
      <c r="E78" s="132"/>
      <c r="F78" s="132"/>
      <c r="G78" s="1"/>
      <c r="H78" s="1"/>
      <c r="I78" s="1"/>
      <c r="J78" s="1"/>
      <c r="K78" s="1"/>
      <c r="L78" s="1"/>
      <c r="N78" s="1"/>
      <c r="O78" s="1"/>
      <c r="P78" s="1"/>
      <c r="Q78" s="1"/>
      <c r="R78" s="1"/>
      <c r="S78" s="1"/>
    </row>
    <row r="79" spans="1:19" s="2" customFormat="1" ht="57.75" customHeight="1">
      <c r="A79" s="1"/>
      <c r="B79" s="1"/>
      <c r="C79" s="1"/>
      <c r="D79" s="1"/>
      <c r="E79" s="132"/>
      <c r="F79" s="132"/>
      <c r="G79" s="1"/>
      <c r="H79" s="1"/>
      <c r="I79" s="1"/>
      <c r="J79" s="1"/>
      <c r="K79" s="1"/>
      <c r="L79" s="1"/>
      <c r="N79" s="1"/>
      <c r="O79" s="1"/>
      <c r="P79" s="1"/>
      <c r="Q79" s="1"/>
      <c r="R79" s="1"/>
      <c r="S79" s="1"/>
    </row>
    <row r="80" spans="1:19" s="2" customFormat="1" ht="59.25" customHeight="1">
      <c r="A80" s="1"/>
      <c r="B80" s="1"/>
      <c r="C80" s="1"/>
      <c r="D80" s="1"/>
      <c r="E80" s="132"/>
      <c r="F80" s="132"/>
      <c r="G80" s="1"/>
      <c r="H80" s="1"/>
      <c r="I80" s="1"/>
      <c r="J80" s="1"/>
      <c r="K80" s="1"/>
      <c r="L80" s="1"/>
      <c r="N80" s="1"/>
      <c r="O80" s="1"/>
      <c r="P80" s="1"/>
      <c r="Q80" s="1"/>
      <c r="R80" s="1"/>
      <c r="S80" s="1"/>
    </row>
    <row r="81" spans="1:19" s="2" customFormat="1" ht="224.25" customHeight="1">
      <c r="A81" s="1"/>
      <c r="B81" s="1"/>
      <c r="C81" s="1"/>
      <c r="D81" s="1"/>
      <c r="E81" s="132"/>
      <c r="F81" s="132"/>
      <c r="G81" s="1"/>
      <c r="H81" s="1"/>
      <c r="I81" s="1"/>
      <c r="J81" s="1"/>
      <c r="K81" s="1"/>
      <c r="L81" s="1"/>
      <c r="N81" s="1"/>
      <c r="O81" s="1"/>
      <c r="P81" s="1"/>
      <c r="Q81" s="1"/>
      <c r="R81" s="1"/>
      <c r="S81" s="1"/>
    </row>
    <row r="82" spans="1:19" s="2" customFormat="1" ht="72.75" customHeight="1">
      <c r="A82" s="1"/>
      <c r="B82" s="1"/>
      <c r="C82" s="1"/>
      <c r="D82" s="1"/>
      <c r="E82" s="132"/>
      <c r="F82" s="132"/>
      <c r="G82" s="1"/>
      <c r="H82" s="1"/>
      <c r="I82" s="1"/>
      <c r="J82" s="1"/>
      <c r="K82" s="1"/>
      <c r="L82" s="1"/>
      <c r="N82" s="1"/>
      <c r="O82" s="1"/>
      <c r="P82" s="1"/>
      <c r="Q82" s="1"/>
      <c r="R82" s="1"/>
      <c r="S82" s="1"/>
    </row>
    <row r="83" spans="1:19" s="2" customFormat="1" ht="63.75" customHeight="1">
      <c r="A83" s="1"/>
      <c r="B83" s="1"/>
      <c r="C83" s="1"/>
      <c r="D83" s="1"/>
      <c r="E83" s="132"/>
      <c r="F83" s="132"/>
      <c r="G83" s="1"/>
      <c r="H83" s="1"/>
      <c r="I83" s="1"/>
      <c r="J83" s="1"/>
      <c r="K83" s="1"/>
      <c r="L83" s="1"/>
      <c r="N83" s="1"/>
      <c r="O83" s="1"/>
      <c r="P83" s="1"/>
      <c r="Q83" s="1"/>
      <c r="R83" s="1"/>
      <c r="S83" s="1"/>
    </row>
    <row r="84" spans="1:19" s="2" customFormat="1" ht="65.25" customHeight="1">
      <c r="A84" s="1"/>
      <c r="B84" s="1"/>
      <c r="C84" s="1"/>
      <c r="D84" s="1"/>
      <c r="E84" s="132"/>
      <c r="F84" s="132"/>
      <c r="G84" s="1"/>
      <c r="H84" s="1"/>
      <c r="I84" s="1"/>
      <c r="J84" s="1"/>
      <c r="K84" s="1"/>
      <c r="L84" s="1"/>
      <c r="N84" s="1"/>
      <c r="O84" s="1"/>
      <c r="P84" s="1"/>
      <c r="Q84" s="1"/>
      <c r="R84" s="1"/>
      <c r="S84" s="1"/>
    </row>
    <row r="85" spans="1:19" s="2" customFormat="1" ht="65.25" customHeight="1">
      <c r="A85" s="1"/>
      <c r="B85" s="1"/>
      <c r="C85" s="1"/>
      <c r="D85" s="1"/>
      <c r="E85" s="132"/>
      <c r="F85" s="132"/>
      <c r="G85" s="1"/>
      <c r="H85" s="1"/>
      <c r="I85" s="1"/>
      <c r="J85" s="1"/>
      <c r="K85" s="1"/>
      <c r="L85" s="1"/>
      <c r="N85" s="1"/>
      <c r="O85" s="1"/>
      <c r="P85" s="1"/>
      <c r="Q85" s="1"/>
      <c r="R85" s="1"/>
      <c r="S85" s="1"/>
    </row>
    <row r="86" spans="1:19" s="2" customFormat="1" ht="73.5" customHeight="1">
      <c r="A86" s="1"/>
      <c r="B86" s="1"/>
      <c r="C86" s="1"/>
      <c r="D86" s="1"/>
      <c r="E86" s="132"/>
      <c r="F86" s="132"/>
      <c r="G86" s="1"/>
      <c r="H86" s="1"/>
      <c r="I86" s="1"/>
      <c r="J86" s="1"/>
      <c r="K86" s="1"/>
      <c r="L86" s="1"/>
      <c r="N86" s="1"/>
      <c r="O86" s="1"/>
      <c r="P86" s="1"/>
      <c r="Q86" s="1"/>
      <c r="R86" s="1"/>
      <c r="S86" s="1"/>
    </row>
    <row r="87" spans="1:19" s="2" customFormat="1" ht="81.75" customHeight="1">
      <c r="A87" s="1"/>
      <c r="B87" s="1"/>
      <c r="C87" s="1"/>
      <c r="D87" s="1"/>
      <c r="E87" s="132"/>
      <c r="F87" s="132"/>
      <c r="G87" s="1"/>
      <c r="H87" s="1"/>
      <c r="I87" s="1"/>
      <c r="J87" s="1"/>
      <c r="K87" s="1"/>
      <c r="L87" s="1"/>
      <c r="N87" s="1"/>
      <c r="O87" s="1"/>
      <c r="P87" s="1"/>
      <c r="Q87" s="1"/>
      <c r="R87" s="1"/>
      <c r="S87" s="1"/>
    </row>
    <row r="88" spans="1:19" s="2" customFormat="1" ht="75.95" customHeight="1">
      <c r="A88" s="1"/>
      <c r="B88" s="1"/>
      <c r="C88" s="1"/>
      <c r="D88" s="1"/>
      <c r="E88" s="132"/>
      <c r="F88" s="132"/>
      <c r="G88" s="1"/>
      <c r="H88" s="1"/>
      <c r="I88" s="1"/>
      <c r="J88" s="1"/>
      <c r="K88" s="1"/>
      <c r="L88" s="1"/>
      <c r="N88" s="1"/>
      <c r="O88" s="1"/>
      <c r="P88" s="1"/>
      <c r="Q88" s="1"/>
      <c r="R88" s="1"/>
      <c r="S88" s="1"/>
    </row>
    <row r="89" spans="1:19" s="2" customFormat="1" ht="75.95" customHeight="1">
      <c r="A89" s="1"/>
      <c r="B89" s="1"/>
      <c r="C89" s="1"/>
      <c r="D89" s="1"/>
      <c r="E89" s="132"/>
      <c r="F89" s="132"/>
      <c r="G89" s="1"/>
      <c r="H89" s="1"/>
      <c r="I89" s="1"/>
      <c r="J89" s="1"/>
      <c r="K89" s="1"/>
      <c r="L89" s="1"/>
      <c r="N89" s="1"/>
      <c r="O89" s="1"/>
      <c r="P89" s="1"/>
      <c r="Q89" s="1"/>
      <c r="R89" s="1"/>
      <c r="S89" s="1"/>
    </row>
    <row r="90" spans="1:19" s="2" customFormat="1" ht="21" customHeight="1">
      <c r="A90" s="1"/>
      <c r="B90" s="1"/>
      <c r="C90" s="1"/>
      <c r="D90" s="1"/>
      <c r="E90" s="132"/>
      <c r="F90" s="132"/>
      <c r="G90" s="1"/>
      <c r="H90" s="1"/>
      <c r="I90" s="1"/>
      <c r="J90" s="1"/>
      <c r="K90" s="1"/>
      <c r="L90" s="1"/>
      <c r="N90" s="1"/>
      <c r="O90" s="1"/>
      <c r="P90" s="1"/>
      <c r="Q90" s="1"/>
      <c r="R90" s="1"/>
      <c r="S90" s="1"/>
    </row>
    <row r="91" spans="1:19" s="2" customFormat="1" ht="61.5" customHeight="1">
      <c r="A91" s="1"/>
      <c r="B91" s="1"/>
      <c r="C91" s="1"/>
      <c r="D91" s="1"/>
      <c r="E91" s="132"/>
      <c r="F91" s="132"/>
      <c r="G91" s="1"/>
      <c r="H91" s="1"/>
      <c r="I91" s="1"/>
      <c r="J91" s="1"/>
      <c r="K91" s="1"/>
      <c r="L91" s="1"/>
      <c r="N91" s="1"/>
      <c r="O91" s="1"/>
      <c r="P91" s="1"/>
      <c r="Q91" s="1"/>
      <c r="R91" s="1"/>
      <c r="S91" s="1"/>
    </row>
    <row r="92" spans="1:19" s="2" customFormat="1" ht="78" customHeight="1">
      <c r="A92" s="1"/>
      <c r="B92" s="1"/>
      <c r="C92" s="1"/>
      <c r="D92" s="1"/>
      <c r="E92" s="132"/>
      <c r="F92" s="132"/>
      <c r="G92" s="1"/>
      <c r="H92" s="1"/>
      <c r="I92" s="1"/>
      <c r="J92" s="1"/>
      <c r="K92" s="1"/>
      <c r="L92" s="1"/>
      <c r="N92" s="1"/>
      <c r="O92" s="1"/>
      <c r="P92" s="1"/>
      <c r="Q92" s="1"/>
      <c r="R92" s="1"/>
      <c r="S92" s="1"/>
    </row>
    <row r="93" spans="1:19" s="2" customFormat="1" ht="78" customHeight="1">
      <c r="A93" s="1"/>
      <c r="B93" s="1"/>
      <c r="C93" s="1"/>
      <c r="D93" s="1"/>
      <c r="E93" s="132"/>
      <c r="F93" s="132"/>
      <c r="G93" s="1"/>
      <c r="H93" s="1"/>
      <c r="I93" s="1"/>
      <c r="J93" s="1"/>
      <c r="K93" s="1"/>
      <c r="L93" s="1"/>
      <c r="N93" s="1"/>
      <c r="O93" s="1"/>
      <c r="P93" s="1"/>
      <c r="Q93" s="1"/>
      <c r="R93" s="1"/>
      <c r="S93" s="1"/>
    </row>
    <row r="94" spans="1:19" s="2" customFormat="1" ht="196.5" customHeight="1">
      <c r="A94" s="1"/>
      <c r="B94" s="1"/>
      <c r="C94" s="1"/>
      <c r="D94" s="1"/>
      <c r="E94" s="132"/>
      <c r="F94" s="132"/>
      <c r="G94" s="1"/>
      <c r="H94" s="1"/>
      <c r="I94" s="1"/>
      <c r="J94" s="1"/>
      <c r="K94" s="1"/>
      <c r="L94" s="1"/>
      <c r="N94" s="1"/>
      <c r="O94" s="1"/>
      <c r="P94" s="1"/>
      <c r="Q94" s="1"/>
      <c r="R94" s="1"/>
      <c r="S94" s="1"/>
    </row>
    <row r="95" spans="1:19" s="2" customFormat="1" ht="75.95" customHeight="1">
      <c r="A95" s="1"/>
      <c r="B95" s="1"/>
      <c r="C95" s="1"/>
      <c r="D95" s="1"/>
      <c r="E95" s="132"/>
      <c r="F95" s="132"/>
      <c r="G95" s="1"/>
      <c r="H95" s="1"/>
      <c r="I95" s="1"/>
      <c r="J95" s="1"/>
      <c r="K95" s="1"/>
      <c r="L95" s="1"/>
      <c r="N95" s="1"/>
      <c r="O95" s="1"/>
      <c r="P95" s="1"/>
      <c r="Q95" s="1"/>
      <c r="R95" s="1"/>
      <c r="S95" s="1"/>
    </row>
    <row r="96" spans="1:19" s="2" customFormat="1" ht="88.5" customHeight="1">
      <c r="A96" s="1"/>
      <c r="B96" s="1"/>
      <c r="C96" s="1"/>
      <c r="D96" s="1"/>
      <c r="E96" s="132"/>
      <c r="F96" s="132"/>
      <c r="G96" s="1"/>
      <c r="H96" s="1"/>
      <c r="I96" s="1"/>
      <c r="J96" s="1"/>
      <c r="K96" s="1"/>
      <c r="L96" s="1"/>
      <c r="N96" s="1"/>
      <c r="O96" s="1"/>
      <c r="P96" s="1"/>
      <c r="Q96" s="1"/>
      <c r="R96" s="1"/>
      <c r="S96" s="1"/>
    </row>
    <row r="97" spans="1:19" s="2" customFormat="1" ht="94.5" customHeight="1">
      <c r="A97" s="1"/>
      <c r="B97" s="1"/>
      <c r="C97" s="1"/>
      <c r="D97" s="1"/>
      <c r="E97" s="132"/>
      <c r="F97" s="132"/>
      <c r="G97" s="1"/>
      <c r="H97" s="1"/>
      <c r="I97" s="1"/>
      <c r="J97" s="1"/>
      <c r="K97" s="1"/>
      <c r="L97" s="1"/>
      <c r="N97" s="1"/>
      <c r="O97" s="1"/>
      <c r="P97" s="1"/>
      <c r="Q97" s="1"/>
      <c r="R97" s="1"/>
      <c r="S97" s="1"/>
    </row>
    <row r="98" spans="1:19" s="2" customFormat="1" ht="109.5" customHeight="1">
      <c r="A98" s="1"/>
      <c r="B98" s="1"/>
      <c r="C98" s="1"/>
      <c r="D98" s="1"/>
      <c r="E98" s="132"/>
      <c r="F98" s="132"/>
      <c r="G98" s="1"/>
      <c r="H98" s="1"/>
      <c r="I98" s="1"/>
      <c r="J98" s="1"/>
      <c r="K98" s="1"/>
      <c r="L98" s="1"/>
      <c r="N98" s="1"/>
      <c r="O98" s="1"/>
      <c r="P98" s="1"/>
      <c r="Q98" s="1"/>
      <c r="R98" s="1"/>
      <c r="S98" s="1"/>
    </row>
    <row r="99" spans="1:19" s="2" customFormat="1" ht="120.75" customHeight="1">
      <c r="A99" s="1"/>
      <c r="B99" s="1"/>
      <c r="C99" s="1"/>
      <c r="D99" s="1"/>
      <c r="E99" s="132"/>
      <c r="F99" s="132"/>
      <c r="G99" s="1"/>
      <c r="H99" s="1"/>
      <c r="I99" s="1"/>
      <c r="J99" s="1"/>
      <c r="K99" s="1"/>
      <c r="L99" s="1"/>
      <c r="N99" s="1"/>
      <c r="O99" s="1"/>
      <c r="P99" s="1"/>
      <c r="Q99" s="1"/>
      <c r="R99" s="1"/>
      <c r="S99" s="1"/>
    </row>
    <row r="100" spans="1:19" s="2" customFormat="1" ht="72" customHeight="1">
      <c r="A100" s="1"/>
      <c r="B100" s="1"/>
      <c r="C100" s="1"/>
      <c r="D100" s="1"/>
      <c r="E100" s="132"/>
      <c r="F100" s="132"/>
      <c r="G100" s="1"/>
      <c r="H100" s="1"/>
      <c r="I100" s="1"/>
      <c r="J100" s="1"/>
      <c r="K100" s="1"/>
      <c r="L100" s="1"/>
      <c r="N100" s="1"/>
      <c r="O100" s="1"/>
      <c r="P100" s="1"/>
      <c r="Q100" s="1"/>
      <c r="R100" s="1"/>
      <c r="S100" s="1"/>
    </row>
    <row r="101" spans="1:19" s="2" customFormat="1" ht="64.5" customHeight="1">
      <c r="A101" s="1"/>
      <c r="B101" s="1"/>
      <c r="C101" s="1"/>
      <c r="D101" s="1"/>
      <c r="E101" s="132"/>
      <c r="F101" s="132"/>
      <c r="G101" s="1"/>
      <c r="H101" s="1"/>
      <c r="I101" s="1"/>
      <c r="J101" s="1"/>
      <c r="K101" s="1"/>
      <c r="L101" s="1"/>
      <c r="N101" s="1"/>
      <c r="O101" s="1"/>
      <c r="P101" s="1"/>
      <c r="Q101" s="1"/>
      <c r="R101" s="1"/>
      <c r="S101" s="1"/>
    </row>
    <row r="102" spans="1:19" s="2" customFormat="1" ht="59.25" customHeight="1">
      <c r="A102" s="1"/>
      <c r="B102" s="1"/>
      <c r="C102" s="1"/>
      <c r="D102" s="1"/>
      <c r="E102" s="132"/>
      <c r="F102" s="132"/>
      <c r="G102" s="1"/>
      <c r="H102" s="1"/>
      <c r="I102" s="1"/>
      <c r="J102" s="1"/>
      <c r="K102" s="1"/>
      <c r="L102" s="1"/>
      <c r="N102" s="1"/>
      <c r="O102" s="1"/>
      <c r="P102" s="1"/>
      <c r="Q102" s="1"/>
      <c r="R102" s="1"/>
      <c r="S102" s="1"/>
    </row>
    <row r="103" spans="1:19" s="2" customFormat="1" ht="76.5" customHeight="1">
      <c r="A103" s="1"/>
      <c r="B103" s="1"/>
      <c r="C103" s="1"/>
      <c r="D103" s="1"/>
      <c r="E103" s="132"/>
      <c r="F103" s="132"/>
      <c r="G103" s="1"/>
      <c r="H103" s="1"/>
      <c r="I103" s="1"/>
      <c r="J103" s="1"/>
      <c r="K103" s="1"/>
      <c r="L103" s="1"/>
      <c r="N103" s="1"/>
      <c r="O103" s="1"/>
      <c r="P103" s="1"/>
      <c r="Q103" s="1"/>
      <c r="R103" s="1"/>
      <c r="S103" s="1"/>
    </row>
    <row r="104" spans="1:19" s="2" customFormat="1" ht="71.25" customHeight="1">
      <c r="A104" s="1"/>
      <c r="B104" s="1"/>
      <c r="C104" s="1"/>
      <c r="D104" s="1"/>
      <c r="E104" s="132"/>
      <c r="F104" s="132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</row>
    <row r="105" spans="1:19" s="2" customFormat="1" ht="235.5" customHeight="1">
      <c r="A105" s="1"/>
      <c r="B105" s="1"/>
      <c r="C105" s="1"/>
      <c r="D105" s="1"/>
      <c r="E105" s="132"/>
      <c r="F105" s="132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</row>
    <row r="106" spans="1:19" s="2" customFormat="1" ht="77.25" customHeight="1">
      <c r="A106" s="1"/>
      <c r="B106" s="1"/>
      <c r="C106" s="1"/>
      <c r="D106" s="1"/>
      <c r="E106" s="132"/>
      <c r="F106" s="132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</row>
    <row r="107" spans="1:19" s="2" customFormat="1" ht="66.75" customHeight="1">
      <c r="A107" s="1"/>
      <c r="B107" s="1"/>
      <c r="C107" s="1"/>
      <c r="D107" s="1"/>
      <c r="E107" s="132"/>
      <c r="F107" s="132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</row>
    <row r="108" spans="1:19" s="2" customFormat="1" ht="60.75" customHeight="1">
      <c r="A108" s="1"/>
      <c r="B108" s="1"/>
      <c r="C108" s="1"/>
      <c r="D108" s="1"/>
      <c r="E108" s="132"/>
      <c r="F108" s="132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</row>
    <row r="109" spans="1:19" s="2" customFormat="1" ht="78" customHeight="1">
      <c r="A109" s="1"/>
      <c r="B109" s="1"/>
      <c r="C109" s="1"/>
      <c r="D109" s="1"/>
      <c r="E109" s="132"/>
      <c r="F109" s="132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</row>
    <row r="110" spans="1:19" s="2" customFormat="1" ht="84.75" customHeight="1">
      <c r="A110" s="1"/>
      <c r="B110" s="1"/>
      <c r="C110" s="1"/>
      <c r="D110" s="1"/>
      <c r="E110" s="132"/>
      <c r="F110" s="132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</row>
    <row r="111" spans="1:19" s="2" customFormat="1" ht="72" customHeight="1">
      <c r="A111" s="1"/>
      <c r="B111" s="1"/>
      <c r="C111" s="1"/>
      <c r="D111" s="1"/>
      <c r="E111" s="132"/>
      <c r="F111" s="132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</row>
    <row r="112" spans="1:19" s="2" customFormat="1" ht="132.75" customHeight="1">
      <c r="A112" s="1"/>
      <c r="B112" s="1"/>
      <c r="C112" s="1"/>
      <c r="D112" s="1"/>
      <c r="E112" s="132"/>
      <c r="F112" s="132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</row>
    <row r="113" spans="1:19" s="2" customFormat="1" ht="78" customHeight="1">
      <c r="A113" s="1"/>
      <c r="B113" s="1"/>
      <c r="C113" s="1"/>
      <c r="D113" s="1"/>
      <c r="E113" s="132"/>
      <c r="F113" s="132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</row>
    <row r="114" spans="1:19" s="2" customFormat="1" ht="78" customHeight="1">
      <c r="A114" s="1"/>
      <c r="B114" s="1"/>
      <c r="C114" s="1"/>
      <c r="D114" s="1"/>
      <c r="E114" s="132"/>
      <c r="F114" s="132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</row>
    <row r="115" spans="1:19" s="2" customFormat="1" ht="134.25" customHeight="1">
      <c r="A115" s="1"/>
      <c r="B115" s="1"/>
      <c r="C115" s="1"/>
      <c r="D115" s="1"/>
      <c r="E115" s="132"/>
      <c r="F115" s="132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</row>
    <row r="116" spans="1:19" s="2" customFormat="1" ht="108" customHeight="1">
      <c r="A116" s="1"/>
      <c r="B116" s="1"/>
      <c r="C116" s="1"/>
      <c r="D116" s="1"/>
      <c r="E116" s="132"/>
      <c r="F116" s="132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</row>
    <row r="117" spans="1:19" s="2" customFormat="1" ht="117.75" customHeight="1">
      <c r="A117" s="1"/>
      <c r="B117" s="1"/>
      <c r="C117" s="1"/>
      <c r="D117" s="1"/>
      <c r="E117" s="132"/>
      <c r="F117" s="132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</row>
    <row r="118" spans="1:19" s="2" customFormat="1" ht="78" customHeight="1">
      <c r="A118" s="1"/>
      <c r="B118" s="1"/>
      <c r="C118" s="1"/>
      <c r="D118" s="1"/>
      <c r="E118" s="132"/>
      <c r="F118" s="132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</row>
    <row r="119" spans="1:19" s="2" customFormat="1" ht="66.75" customHeight="1">
      <c r="A119" s="1"/>
      <c r="B119" s="1"/>
      <c r="C119" s="1"/>
      <c r="D119" s="1"/>
      <c r="E119" s="132"/>
      <c r="F119" s="132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</row>
    <row r="120" spans="1:19" s="2" customFormat="1" ht="75.75" customHeight="1">
      <c r="A120" s="1"/>
      <c r="B120" s="1"/>
      <c r="C120" s="1"/>
      <c r="D120" s="1"/>
      <c r="E120" s="132"/>
      <c r="F120" s="132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</row>
    <row r="121" spans="1:19" s="2" customFormat="1" ht="63" customHeight="1">
      <c r="A121" s="1"/>
      <c r="B121" s="1"/>
      <c r="C121" s="1"/>
      <c r="D121" s="1"/>
      <c r="E121" s="132"/>
      <c r="F121" s="132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</row>
    <row r="122" spans="1:19" s="2" customFormat="1" ht="78" customHeight="1">
      <c r="A122" s="1"/>
      <c r="B122" s="1"/>
      <c r="C122" s="1"/>
      <c r="D122" s="1"/>
      <c r="E122" s="132"/>
      <c r="F122" s="132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</row>
    <row r="123" spans="1:19" s="2" customFormat="1" ht="150" customHeight="1">
      <c r="A123" s="1"/>
      <c r="B123" s="1"/>
      <c r="C123" s="1"/>
      <c r="D123" s="1"/>
      <c r="E123" s="132"/>
      <c r="F123" s="132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</row>
    <row r="124" spans="1:19" s="2" customFormat="1" ht="75.75" customHeight="1">
      <c r="A124" s="1"/>
      <c r="B124" s="1"/>
      <c r="C124" s="1"/>
      <c r="D124" s="1"/>
      <c r="E124" s="132"/>
      <c r="F124" s="132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</row>
    <row r="125" spans="1:19" s="2" customFormat="1" ht="66" customHeight="1">
      <c r="A125" s="1"/>
      <c r="B125" s="1"/>
      <c r="C125" s="1"/>
      <c r="D125" s="1"/>
      <c r="E125" s="132"/>
      <c r="F125" s="132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</row>
    <row r="126" spans="1:19" s="2" customFormat="1" ht="84.75" customHeight="1">
      <c r="A126" s="1"/>
      <c r="B126" s="1"/>
      <c r="C126" s="1"/>
      <c r="D126" s="1"/>
      <c r="E126" s="132"/>
      <c r="F126" s="132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</row>
    <row r="127" spans="1:19" s="2" customFormat="1" ht="57" hidden="1" customHeight="1">
      <c r="A127" s="1"/>
      <c r="B127" s="1"/>
      <c r="C127" s="1"/>
      <c r="D127" s="1"/>
      <c r="E127" s="132"/>
      <c r="F127" s="132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</row>
    <row r="128" spans="1:19" s="2" customFormat="1" ht="77.25" customHeight="1">
      <c r="A128" s="1"/>
      <c r="B128" s="1"/>
      <c r="C128" s="1"/>
      <c r="D128" s="1"/>
      <c r="E128" s="132"/>
      <c r="F128" s="132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</row>
    <row r="129" spans="1:19" s="2" customFormat="1" ht="66.75" customHeight="1">
      <c r="A129" s="1"/>
      <c r="B129" s="1"/>
      <c r="C129" s="1"/>
      <c r="D129" s="1"/>
      <c r="E129" s="132"/>
      <c r="F129" s="132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</row>
    <row r="130" spans="1:19" s="2" customFormat="1" ht="83.25" customHeight="1">
      <c r="A130" s="1"/>
      <c r="B130" s="1"/>
      <c r="C130" s="1"/>
      <c r="D130" s="1"/>
      <c r="E130" s="132"/>
      <c r="F130" s="132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</row>
    <row r="131" spans="1:19" s="2" customFormat="1" ht="147" customHeight="1">
      <c r="A131" s="1"/>
      <c r="B131" s="1"/>
      <c r="C131" s="1"/>
      <c r="D131" s="1"/>
      <c r="E131" s="132"/>
      <c r="F131" s="132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</row>
    <row r="132" spans="1:19" s="2" customFormat="1" ht="81" customHeight="1">
      <c r="A132" s="1"/>
      <c r="B132" s="1"/>
      <c r="C132" s="1"/>
      <c r="D132" s="1"/>
      <c r="E132" s="132"/>
      <c r="F132" s="132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</row>
    <row r="133" spans="1:19" s="2" customFormat="1" ht="68.25" customHeight="1">
      <c r="A133" s="1"/>
      <c r="B133" s="1"/>
      <c r="C133" s="1"/>
      <c r="D133" s="1"/>
      <c r="E133" s="132"/>
      <c r="F133" s="132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</row>
    <row r="134" spans="1:19" s="2" customFormat="1" ht="144" hidden="1" customHeight="1">
      <c r="A134" s="1"/>
      <c r="B134" s="1"/>
      <c r="C134" s="1"/>
      <c r="D134" s="1"/>
      <c r="E134" s="132"/>
      <c r="F134" s="132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</row>
    <row r="135" spans="1:19" s="2" customFormat="1" ht="86.25" customHeight="1">
      <c r="A135" s="1"/>
      <c r="B135" s="1"/>
      <c r="C135" s="1"/>
      <c r="D135" s="1"/>
      <c r="E135" s="132"/>
      <c r="F135" s="132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</row>
    <row r="136" spans="1:19" s="2" customFormat="1" ht="87.75" customHeight="1">
      <c r="A136" s="1"/>
      <c r="B136" s="1"/>
      <c r="C136" s="1"/>
      <c r="D136" s="1"/>
      <c r="E136" s="132"/>
      <c r="F136" s="132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</row>
    <row r="137" spans="1:19" s="2" customFormat="1" ht="96.75" customHeight="1">
      <c r="A137" s="1"/>
      <c r="B137" s="1"/>
      <c r="C137" s="1"/>
      <c r="D137" s="1"/>
      <c r="E137" s="132"/>
      <c r="F137" s="132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</row>
    <row r="138" spans="1:19" s="2" customFormat="1" ht="94.5" customHeight="1">
      <c r="A138" s="1"/>
      <c r="B138" s="1"/>
      <c r="C138" s="1"/>
      <c r="D138" s="1"/>
      <c r="E138" s="132"/>
      <c r="F138" s="132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</row>
    <row r="139" spans="1:19" s="2" customFormat="1" ht="100.5" customHeight="1">
      <c r="A139" s="1"/>
      <c r="B139" s="1"/>
      <c r="C139" s="1"/>
      <c r="D139" s="1"/>
      <c r="E139" s="132"/>
      <c r="F139" s="132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</row>
    <row r="140" spans="1:19" s="2" customFormat="1" ht="104.25" customHeight="1">
      <c r="A140" s="1"/>
      <c r="B140" s="1"/>
      <c r="C140" s="1"/>
      <c r="D140" s="1"/>
      <c r="E140" s="132"/>
      <c r="F140" s="132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</row>
    <row r="141" spans="1:19" s="2" customFormat="1" ht="66.75" customHeight="1">
      <c r="A141" s="1"/>
      <c r="B141" s="1"/>
      <c r="C141" s="1"/>
      <c r="D141" s="1"/>
      <c r="E141" s="132"/>
      <c r="F141" s="132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</row>
    <row r="142" spans="1:19" s="2" customFormat="1" ht="66.75" customHeight="1">
      <c r="A142" s="1"/>
      <c r="B142" s="1"/>
      <c r="C142" s="1"/>
      <c r="D142" s="1"/>
      <c r="E142" s="132"/>
      <c r="F142" s="132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</row>
    <row r="143" spans="1:19" s="2" customFormat="1" ht="63.75" customHeight="1">
      <c r="A143" s="1"/>
      <c r="B143" s="1"/>
      <c r="C143" s="1"/>
      <c r="D143" s="1"/>
      <c r="E143" s="132"/>
      <c r="F143" s="132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</row>
    <row r="144" spans="1:19" s="2" customFormat="1" ht="65.25" customHeight="1">
      <c r="A144" s="1"/>
      <c r="B144" s="1"/>
      <c r="C144" s="1"/>
      <c r="D144" s="1"/>
      <c r="E144" s="132"/>
      <c r="F144" s="132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</row>
    <row r="145" spans="1:19" s="2" customFormat="1" ht="57" customHeight="1">
      <c r="A145" s="1"/>
      <c r="B145" s="1"/>
      <c r="C145" s="1"/>
      <c r="D145" s="1"/>
      <c r="E145" s="132"/>
      <c r="F145" s="132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</row>
    <row r="146" spans="1:19" s="2" customFormat="1" ht="189" customHeight="1">
      <c r="A146" s="1"/>
      <c r="B146" s="1"/>
      <c r="C146" s="1"/>
      <c r="D146" s="1"/>
      <c r="E146" s="132"/>
      <c r="F146" s="132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</row>
    <row r="147" spans="1:19" s="2" customFormat="1" ht="63.75" customHeight="1">
      <c r="A147" s="1"/>
      <c r="B147" s="1"/>
      <c r="C147" s="1"/>
      <c r="D147" s="1"/>
      <c r="E147" s="132"/>
      <c r="F147" s="132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</row>
    <row r="148" spans="1:19" s="2" customFormat="1" ht="65.25" customHeight="1">
      <c r="A148" s="1"/>
      <c r="B148" s="1"/>
      <c r="C148" s="1"/>
      <c r="D148" s="1"/>
      <c r="E148" s="132"/>
      <c r="F148" s="132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</row>
    <row r="149" spans="1:19" s="2" customFormat="1" ht="63" customHeight="1">
      <c r="A149" s="1"/>
      <c r="B149" s="1"/>
      <c r="C149" s="1"/>
      <c r="D149" s="1"/>
      <c r="E149" s="132"/>
      <c r="F149" s="132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</row>
    <row r="150" spans="1:19" s="2" customFormat="1" ht="68.25" customHeight="1">
      <c r="A150" s="1"/>
      <c r="B150" s="1"/>
      <c r="C150" s="1"/>
      <c r="D150" s="1"/>
      <c r="E150" s="132"/>
      <c r="F150" s="132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</row>
    <row r="151" spans="1:19" s="2" customFormat="1" ht="102.75" customHeight="1">
      <c r="A151" s="1"/>
      <c r="B151" s="1"/>
      <c r="C151" s="1"/>
      <c r="D151" s="1"/>
      <c r="E151" s="132"/>
      <c r="F151" s="132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</row>
    <row r="152" spans="1:19" s="2" customFormat="1" ht="63" customHeight="1">
      <c r="A152" s="1"/>
      <c r="B152" s="1"/>
      <c r="C152" s="1"/>
      <c r="D152" s="1"/>
      <c r="E152" s="132"/>
      <c r="F152" s="132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</row>
    <row r="153" spans="1:19" s="2" customFormat="1" ht="59.25" customHeight="1">
      <c r="A153" s="1"/>
      <c r="B153" s="1"/>
      <c r="C153" s="1"/>
      <c r="D153" s="1"/>
      <c r="E153" s="132"/>
      <c r="F153" s="132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</row>
    <row r="154" spans="1:19" s="2" customFormat="1" ht="173.25" customHeight="1">
      <c r="A154" s="1"/>
      <c r="B154" s="1"/>
      <c r="C154" s="1"/>
      <c r="D154" s="1"/>
      <c r="E154" s="132"/>
      <c r="F154" s="132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</row>
    <row r="155" spans="1:19" s="2" customFormat="1" ht="63" customHeight="1">
      <c r="A155" s="1"/>
      <c r="B155" s="1"/>
      <c r="C155" s="1"/>
      <c r="D155" s="1"/>
      <c r="E155" s="132"/>
      <c r="F155" s="132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</row>
    <row r="156" spans="1:19" s="2" customFormat="1" ht="81.75" customHeight="1">
      <c r="A156" s="1"/>
      <c r="B156" s="1"/>
      <c r="C156" s="1"/>
      <c r="D156" s="1"/>
      <c r="E156" s="132"/>
      <c r="F156" s="132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</row>
    <row r="157" spans="1:19" s="2" customFormat="1" ht="78" customHeight="1">
      <c r="A157" s="1"/>
      <c r="B157" s="1"/>
      <c r="C157" s="1"/>
      <c r="D157" s="1"/>
      <c r="E157" s="132"/>
      <c r="F157" s="132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</row>
    <row r="158" spans="1:19" s="2" customFormat="1" ht="53.25" customHeight="1">
      <c r="A158" s="1"/>
      <c r="B158" s="1"/>
      <c r="C158" s="1"/>
      <c r="D158" s="1"/>
      <c r="E158" s="132"/>
      <c r="F158" s="132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</row>
    <row r="159" spans="1:19" s="2" customFormat="1" ht="53.25" customHeight="1">
      <c r="A159" s="1"/>
      <c r="B159" s="1"/>
      <c r="C159" s="1"/>
      <c r="D159" s="1"/>
      <c r="E159" s="132"/>
      <c r="F159" s="132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</row>
    <row r="160" spans="1:19" s="2" customFormat="1" ht="53.25" customHeight="1">
      <c r="A160" s="1"/>
      <c r="B160" s="1"/>
      <c r="C160" s="1"/>
      <c r="D160" s="1"/>
      <c r="E160" s="132"/>
      <c r="F160" s="132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</row>
    <row r="161" spans="1:19" s="2" customFormat="1" ht="55.5" customHeight="1">
      <c r="A161" s="1"/>
      <c r="B161" s="1"/>
      <c r="C161" s="1"/>
      <c r="D161" s="1"/>
      <c r="E161" s="132"/>
      <c r="F161" s="132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</row>
    <row r="162" spans="1:19" s="2" customFormat="1" ht="131.25" customHeight="1">
      <c r="A162" s="1"/>
      <c r="B162" s="1"/>
      <c r="C162" s="1"/>
      <c r="D162" s="1"/>
      <c r="E162" s="132"/>
      <c r="F162" s="132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</row>
    <row r="163" spans="1:19" s="2" customFormat="1" ht="151.5" customHeight="1">
      <c r="A163" s="1"/>
      <c r="B163" s="1"/>
      <c r="C163" s="1"/>
      <c r="D163" s="1"/>
      <c r="E163" s="132"/>
      <c r="F163" s="132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</row>
    <row r="164" spans="1:19" s="2" customFormat="1" ht="85.5" customHeight="1">
      <c r="A164" s="1"/>
      <c r="B164" s="1"/>
      <c r="C164" s="1"/>
      <c r="D164" s="1"/>
      <c r="E164" s="132"/>
      <c r="F164" s="132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</row>
    <row r="165" spans="1:19" s="2" customFormat="1" ht="75.95" customHeight="1">
      <c r="A165" s="1"/>
      <c r="B165" s="1"/>
      <c r="C165" s="1"/>
      <c r="D165" s="1"/>
      <c r="E165" s="132"/>
      <c r="F165" s="132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</row>
    <row r="166" spans="1:19" s="2" customFormat="1" ht="75.95" customHeight="1">
      <c r="A166" s="1"/>
      <c r="B166" s="1"/>
      <c r="C166" s="1"/>
      <c r="D166" s="1"/>
      <c r="E166" s="132"/>
      <c r="F166" s="132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</row>
    <row r="167" spans="1:19" s="2" customFormat="1" ht="126.75" customHeight="1">
      <c r="A167" s="1"/>
      <c r="B167" s="1"/>
      <c r="C167" s="1"/>
      <c r="D167" s="1"/>
      <c r="E167" s="132"/>
      <c r="F167" s="132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</row>
    <row r="168" spans="1:19" s="2" customFormat="1" ht="64.5" customHeight="1">
      <c r="A168" s="1"/>
      <c r="B168" s="1"/>
      <c r="C168" s="1"/>
      <c r="D168" s="1"/>
      <c r="E168" s="132"/>
      <c r="F168" s="132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</row>
    <row r="169" spans="1:19" s="2" customFormat="1" ht="95.25" customHeight="1">
      <c r="A169" s="1"/>
      <c r="B169" s="1"/>
      <c r="C169" s="1"/>
      <c r="D169" s="1"/>
      <c r="E169" s="132"/>
      <c r="F169" s="132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</row>
    <row r="170" spans="1:19" s="2" customFormat="1" ht="89.25" customHeight="1">
      <c r="A170" s="1"/>
      <c r="B170" s="1"/>
      <c r="C170" s="1"/>
      <c r="D170" s="1"/>
      <c r="E170" s="132"/>
      <c r="F170" s="132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</row>
    <row r="171" spans="1:19" s="2" customFormat="1" ht="89.25" customHeight="1">
      <c r="A171" s="1"/>
      <c r="B171" s="1"/>
      <c r="C171" s="1"/>
      <c r="D171" s="1"/>
      <c r="E171" s="132"/>
      <c r="F171" s="132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</row>
    <row r="172" spans="1:19" s="2" customFormat="1" ht="68.25" customHeight="1">
      <c r="A172" s="1"/>
      <c r="B172" s="1"/>
      <c r="C172" s="1"/>
      <c r="D172" s="1"/>
      <c r="E172" s="132"/>
      <c r="F172" s="132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</row>
    <row r="173" spans="1:19" s="2" customFormat="1" ht="75.75" customHeight="1">
      <c r="A173" s="1"/>
      <c r="B173" s="1"/>
      <c r="C173" s="1"/>
      <c r="D173" s="1"/>
      <c r="E173" s="132"/>
      <c r="F173" s="132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</row>
    <row r="174" spans="1:19" s="2" customFormat="1" ht="150.75" customHeight="1">
      <c r="A174" s="1"/>
      <c r="B174" s="1"/>
      <c r="C174" s="1"/>
      <c r="D174" s="1"/>
      <c r="E174" s="132"/>
      <c r="F174" s="132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</row>
    <row r="175" spans="1:19" s="2" customFormat="1" ht="70.5" customHeight="1">
      <c r="A175" s="1"/>
      <c r="B175" s="1"/>
      <c r="C175" s="1"/>
      <c r="D175" s="1"/>
      <c r="E175" s="132"/>
      <c r="F175" s="132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</row>
    <row r="176" spans="1:19" s="2" customFormat="1" ht="80.25" customHeight="1">
      <c r="A176" s="1"/>
      <c r="B176" s="1"/>
      <c r="C176" s="1"/>
      <c r="D176" s="1"/>
      <c r="E176" s="132"/>
      <c r="F176" s="132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</row>
    <row r="177" spans="1:19" s="2" customFormat="1" ht="177" customHeight="1">
      <c r="A177" s="1"/>
      <c r="B177" s="1"/>
      <c r="C177" s="1"/>
      <c r="D177" s="1"/>
      <c r="E177" s="132"/>
      <c r="F177" s="132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</row>
    <row r="178" spans="1:19" s="2" customFormat="1" ht="77.25" customHeight="1">
      <c r="A178" s="1"/>
      <c r="B178" s="1"/>
      <c r="C178" s="1"/>
      <c r="D178" s="1"/>
      <c r="E178" s="132"/>
      <c r="F178" s="132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</row>
    <row r="179" spans="1:19" s="2" customFormat="1" ht="75.75" customHeight="1">
      <c r="A179" s="1"/>
      <c r="B179" s="1"/>
      <c r="C179" s="1"/>
      <c r="D179" s="1"/>
      <c r="E179" s="132"/>
      <c r="F179" s="132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</row>
    <row r="180" spans="1:19" s="2" customFormat="1" ht="94.5" customHeight="1">
      <c r="A180" s="1"/>
      <c r="B180" s="1"/>
      <c r="C180" s="1"/>
      <c r="D180" s="1"/>
      <c r="E180" s="132"/>
      <c r="F180" s="132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</row>
    <row r="181" spans="1:19" s="2" customFormat="1" ht="84.75" customHeight="1">
      <c r="A181" s="1"/>
      <c r="B181" s="1"/>
      <c r="C181" s="1"/>
      <c r="D181" s="1"/>
      <c r="E181" s="132"/>
      <c r="F181" s="132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</row>
    <row r="182" spans="1:19" s="2" customFormat="1" ht="104.25" customHeight="1">
      <c r="A182" s="1"/>
      <c r="B182" s="1"/>
      <c r="C182" s="1"/>
      <c r="D182" s="1"/>
      <c r="E182" s="132"/>
      <c r="F182" s="132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</row>
    <row r="183" spans="1:19" s="2" customFormat="1" ht="66" customHeight="1">
      <c r="A183" s="1"/>
      <c r="B183" s="1"/>
      <c r="C183" s="1"/>
      <c r="D183" s="1"/>
      <c r="E183" s="132"/>
      <c r="F183" s="132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</row>
    <row r="184" spans="1:19" s="2" customFormat="1" ht="62.25" customHeight="1">
      <c r="A184" s="1"/>
      <c r="B184" s="1"/>
      <c r="C184" s="1"/>
      <c r="D184" s="1"/>
      <c r="E184" s="132"/>
      <c r="F184" s="132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</row>
    <row r="185" spans="1:19" s="2" customFormat="1" ht="64.5" customHeight="1">
      <c r="A185" s="1"/>
      <c r="B185" s="1"/>
      <c r="C185" s="1"/>
      <c r="D185" s="1"/>
      <c r="E185" s="132"/>
      <c r="F185" s="132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</row>
    <row r="186" spans="1:19" s="2" customFormat="1" ht="62.25" customHeight="1">
      <c r="A186" s="1"/>
      <c r="B186" s="1"/>
      <c r="C186" s="1"/>
      <c r="D186" s="1"/>
      <c r="E186" s="132"/>
      <c r="F186" s="132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</row>
    <row r="187" spans="1:19" s="2" customFormat="1" ht="60.75" customHeight="1">
      <c r="A187" s="1"/>
      <c r="B187" s="1"/>
      <c r="C187" s="1"/>
      <c r="D187" s="1"/>
      <c r="E187" s="132"/>
      <c r="F187" s="132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</row>
    <row r="188" spans="1:19" s="2" customFormat="1" ht="168" customHeight="1">
      <c r="A188" s="1"/>
      <c r="B188" s="1"/>
      <c r="C188" s="1"/>
      <c r="D188" s="1"/>
      <c r="E188" s="132"/>
      <c r="F188" s="132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</row>
    <row r="189" spans="1:19" s="2" customFormat="1" ht="79.5" customHeight="1">
      <c r="A189" s="1"/>
      <c r="B189" s="1"/>
      <c r="C189" s="1"/>
      <c r="D189" s="1"/>
      <c r="E189" s="132"/>
      <c r="F189" s="132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</row>
    <row r="190" spans="1:19" s="2" customFormat="1" ht="60" customHeight="1">
      <c r="A190" s="1"/>
      <c r="B190" s="1"/>
      <c r="C190" s="1"/>
      <c r="D190" s="1"/>
      <c r="E190" s="132"/>
      <c r="F190" s="132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</row>
    <row r="191" spans="1:19" s="2" customFormat="1" ht="72" customHeight="1">
      <c r="A191" s="1"/>
      <c r="B191" s="1"/>
      <c r="C191" s="1"/>
      <c r="D191" s="1"/>
      <c r="E191" s="132"/>
      <c r="F191" s="132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</row>
    <row r="192" spans="1:19" s="2" customFormat="1" ht="76.5" customHeight="1">
      <c r="A192" s="1"/>
      <c r="B192" s="1"/>
      <c r="C192" s="1"/>
      <c r="D192" s="1"/>
      <c r="E192" s="132"/>
      <c r="F192" s="132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</row>
    <row r="193" spans="1:19" s="2" customFormat="1" ht="76.5" customHeight="1">
      <c r="A193" s="1"/>
      <c r="B193" s="1"/>
      <c r="C193" s="1"/>
      <c r="D193" s="1"/>
      <c r="E193" s="132"/>
      <c r="F193" s="132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</row>
    <row r="194" spans="1:19" s="2" customFormat="1" ht="76.5" customHeight="1">
      <c r="A194" s="1"/>
      <c r="B194" s="1"/>
      <c r="C194" s="1"/>
      <c r="D194" s="1"/>
      <c r="E194" s="132"/>
      <c r="F194" s="132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</row>
    <row r="195" spans="1:19" s="2" customFormat="1" ht="105.75" customHeight="1">
      <c r="A195" s="1"/>
      <c r="B195" s="1"/>
      <c r="C195" s="1"/>
      <c r="D195" s="1"/>
      <c r="E195" s="132"/>
      <c r="F195" s="132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</row>
    <row r="196" spans="1:19" s="2" customFormat="1" ht="64.5" customHeight="1">
      <c r="A196" s="1"/>
      <c r="B196" s="1"/>
      <c r="C196" s="1"/>
      <c r="D196" s="1"/>
      <c r="E196" s="132"/>
      <c r="F196" s="132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</row>
    <row r="197" spans="1:19" s="2" customFormat="1" ht="66.95" customHeight="1">
      <c r="A197" s="1"/>
      <c r="B197" s="1"/>
      <c r="C197" s="1"/>
      <c r="D197" s="1"/>
      <c r="E197" s="132"/>
      <c r="F197" s="132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</row>
    <row r="198" spans="1:19" s="2" customFormat="1" ht="66.95" customHeight="1">
      <c r="A198" s="1"/>
      <c r="B198" s="1"/>
      <c r="C198" s="1"/>
      <c r="D198" s="1"/>
      <c r="E198" s="132"/>
      <c r="F198" s="132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</row>
    <row r="199" spans="1:19" s="2" customFormat="1" ht="66.95" customHeight="1">
      <c r="A199" s="1"/>
      <c r="B199" s="1"/>
      <c r="C199" s="1"/>
      <c r="D199" s="1"/>
      <c r="E199" s="132"/>
      <c r="F199" s="132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</row>
    <row r="200" spans="1:19" s="2" customFormat="1" ht="66.95" customHeight="1">
      <c r="A200" s="1"/>
      <c r="B200" s="1"/>
      <c r="C200" s="1"/>
      <c r="D200" s="1"/>
      <c r="E200" s="132"/>
      <c r="F200" s="132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</row>
    <row r="201" spans="1:19" s="2" customFormat="1" ht="219.75" customHeight="1">
      <c r="A201" s="1"/>
      <c r="B201" s="1"/>
      <c r="C201" s="1"/>
      <c r="D201" s="1"/>
      <c r="E201" s="132"/>
      <c r="F201" s="132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</row>
    <row r="202" spans="1:19" s="2" customFormat="1" ht="66.95" customHeight="1">
      <c r="A202" s="1"/>
      <c r="B202" s="1"/>
      <c r="C202" s="1"/>
      <c r="D202" s="1"/>
      <c r="E202" s="132"/>
      <c r="F202" s="132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</row>
    <row r="203" spans="1:19" s="2" customFormat="1" ht="66.95" customHeight="1">
      <c r="A203" s="1"/>
      <c r="B203" s="1"/>
      <c r="C203" s="1"/>
      <c r="D203" s="1"/>
      <c r="E203" s="132"/>
      <c r="F203" s="132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</row>
    <row r="204" spans="1:19" s="2" customFormat="1" ht="66.95" customHeight="1">
      <c r="A204" s="1"/>
      <c r="B204" s="1"/>
      <c r="C204" s="1"/>
      <c r="D204" s="1"/>
      <c r="E204" s="132"/>
      <c r="F204" s="132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</row>
    <row r="205" spans="1:19" s="2" customFormat="1" ht="60.75" customHeight="1">
      <c r="A205" s="1"/>
      <c r="B205" s="1"/>
      <c r="C205" s="1"/>
      <c r="D205" s="1"/>
      <c r="E205" s="132"/>
      <c r="F205" s="132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</row>
    <row r="206" spans="1:19" s="2" customFormat="1" ht="87.75" customHeight="1">
      <c r="A206" s="1"/>
      <c r="B206" s="1"/>
      <c r="C206" s="1"/>
      <c r="D206" s="1"/>
      <c r="E206" s="132"/>
      <c r="F206" s="132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</row>
    <row r="207" spans="1:19" s="2" customFormat="1" ht="101.25" customHeight="1">
      <c r="A207" s="1"/>
      <c r="B207" s="1"/>
      <c r="C207" s="1"/>
      <c r="D207" s="1"/>
      <c r="E207" s="132"/>
      <c r="F207" s="132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</row>
    <row r="208" spans="1:19" s="2" customFormat="1" ht="124.5" customHeight="1">
      <c r="A208" s="1"/>
      <c r="B208" s="1"/>
      <c r="C208" s="1"/>
      <c r="D208" s="1"/>
      <c r="E208" s="132"/>
      <c r="F208" s="132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</row>
    <row r="209" spans="1:19" s="2" customFormat="1" ht="74.25" customHeight="1">
      <c r="A209" s="1"/>
      <c r="B209" s="1"/>
      <c r="C209" s="1"/>
      <c r="D209" s="1"/>
      <c r="E209" s="132"/>
      <c r="F209" s="132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</row>
    <row r="210" spans="1:19" s="2" customFormat="1" ht="73.5" customHeight="1">
      <c r="A210" s="1"/>
      <c r="B210" s="1"/>
      <c r="C210" s="1"/>
      <c r="D210" s="1"/>
      <c r="E210" s="132"/>
      <c r="F210" s="132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</row>
    <row r="211" spans="1:19" s="2" customFormat="1" ht="78.75" customHeight="1">
      <c r="A211" s="1"/>
      <c r="B211" s="1"/>
      <c r="C211" s="1"/>
      <c r="D211" s="1"/>
      <c r="E211" s="132"/>
      <c r="F211" s="132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</row>
    <row r="212" spans="1:19" s="2" customFormat="1" ht="57.75" customHeight="1">
      <c r="A212" s="1"/>
      <c r="B212" s="1"/>
      <c r="C212" s="1"/>
      <c r="D212" s="1"/>
      <c r="E212" s="132"/>
      <c r="F212" s="132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</row>
    <row r="213" spans="1:19" s="2" customFormat="1" ht="87" customHeight="1">
      <c r="A213" s="1"/>
      <c r="B213" s="1"/>
      <c r="C213" s="1"/>
      <c r="D213" s="1"/>
      <c r="E213" s="132"/>
      <c r="F213" s="132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</row>
    <row r="214" spans="1:19" s="2" customFormat="1" ht="155.25" customHeight="1">
      <c r="A214" s="1"/>
      <c r="B214" s="1"/>
      <c r="C214" s="1"/>
      <c r="D214" s="1"/>
      <c r="E214" s="132"/>
      <c r="F214" s="132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</row>
    <row r="215" spans="1:19" s="2" customFormat="1" ht="58.5" customHeight="1">
      <c r="A215" s="1"/>
      <c r="B215" s="1"/>
      <c r="C215" s="1"/>
      <c r="D215" s="1"/>
      <c r="E215" s="132"/>
      <c r="F215" s="132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</row>
    <row r="216" spans="1:19" s="2" customFormat="1" ht="69.75" customHeight="1">
      <c r="A216" s="1"/>
      <c r="B216" s="1"/>
      <c r="C216" s="1"/>
      <c r="D216" s="1"/>
      <c r="E216" s="132"/>
      <c r="F216" s="132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</row>
    <row r="217" spans="1:19" s="2" customFormat="1" ht="65.25" customHeight="1">
      <c r="A217" s="1"/>
      <c r="B217" s="1"/>
      <c r="C217" s="1"/>
      <c r="D217" s="1"/>
      <c r="E217" s="132"/>
      <c r="F217" s="132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</row>
    <row r="218" spans="1:19" s="2" customFormat="1" ht="70.5" customHeight="1">
      <c r="A218" s="1"/>
      <c r="B218" s="1"/>
      <c r="C218" s="1"/>
      <c r="D218" s="1"/>
      <c r="E218" s="132"/>
      <c r="F218" s="132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</row>
    <row r="219" spans="1:19" s="2" customFormat="1" ht="70.5" customHeight="1">
      <c r="A219" s="1"/>
      <c r="B219" s="1"/>
      <c r="C219" s="1"/>
      <c r="D219" s="1"/>
      <c r="E219" s="132"/>
      <c r="F219" s="132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</row>
    <row r="220" spans="1:19" s="2" customFormat="1" ht="73.5" customHeight="1">
      <c r="A220" s="1"/>
      <c r="B220" s="1"/>
      <c r="C220" s="1"/>
      <c r="D220" s="1"/>
      <c r="E220" s="132"/>
      <c r="F220" s="132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</row>
    <row r="221" spans="1:19" s="2" customFormat="1" ht="57.75" customHeight="1">
      <c r="A221" s="1"/>
      <c r="B221" s="1"/>
      <c r="C221" s="1"/>
      <c r="D221" s="1"/>
      <c r="E221" s="132"/>
      <c r="F221" s="132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</row>
    <row r="222" spans="1:19" s="2" customFormat="1" ht="71.25" customHeight="1">
      <c r="A222" s="1"/>
      <c r="B222" s="1"/>
      <c r="C222" s="1"/>
      <c r="D222" s="1"/>
      <c r="E222" s="132"/>
      <c r="F222" s="132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</row>
    <row r="223" spans="1:19" s="2" customFormat="1" ht="76.5" customHeight="1">
      <c r="A223" s="1"/>
      <c r="B223" s="1"/>
      <c r="C223" s="1"/>
      <c r="D223" s="1"/>
      <c r="E223" s="132"/>
      <c r="F223" s="132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</row>
    <row r="224" spans="1:19" s="2" customFormat="1" ht="50.25" customHeight="1">
      <c r="A224" s="1"/>
      <c r="B224" s="1"/>
      <c r="C224" s="1"/>
      <c r="D224" s="1"/>
      <c r="E224" s="132"/>
      <c r="F224" s="132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</row>
    <row r="225" spans="1:21" s="2" customFormat="1" ht="52.5" customHeight="1">
      <c r="A225" s="1"/>
      <c r="B225" s="1"/>
      <c r="C225" s="1"/>
      <c r="D225" s="1"/>
      <c r="E225" s="132"/>
      <c r="F225" s="132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</row>
    <row r="226" spans="1:21" s="2" customFormat="1" ht="56.25" customHeight="1">
      <c r="A226" s="1"/>
      <c r="B226" s="1"/>
      <c r="C226" s="1"/>
      <c r="D226" s="1"/>
      <c r="E226" s="132"/>
      <c r="F226" s="132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</row>
    <row r="227" spans="1:21" s="2" customFormat="1" ht="52.5" customHeight="1">
      <c r="A227" s="1"/>
      <c r="B227" s="1"/>
      <c r="C227" s="1"/>
      <c r="D227" s="1"/>
      <c r="E227" s="132"/>
      <c r="F227" s="132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</row>
    <row r="228" spans="1:21" s="2" customFormat="1" ht="65.25" customHeight="1">
      <c r="A228" s="1"/>
      <c r="B228" s="1"/>
      <c r="C228" s="1"/>
      <c r="D228" s="1"/>
      <c r="E228" s="132"/>
      <c r="F228" s="132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</row>
    <row r="229" spans="1:21" s="2" customFormat="1" ht="150.75" customHeight="1">
      <c r="A229" s="1"/>
      <c r="B229" s="1"/>
      <c r="C229" s="1"/>
      <c r="D229" s="1"/>
      <c r="E229" s="132"/>
      <c r="F229" s="132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</row>
    <row r="230" spans="1:21" s="2" customFormat="1" ht="55.5" customHeight="1">
      <c r="A230" s="1"/>
      <c r="B230" s="1"/>
      <c r="C230" s="1"/>
      <c r="D230" s="1"/>
      <c r="E230" s="132"/>
      <c r="F230" s="132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  <c r="T230" s="191"/>
      <c r="U230" s="191"/>
    </row>
    <row r="231" spans="1:21" s="2" customFormat="1" ht="57" customHeight="1">
      <c r="A231" s="1"/>
      <c r="B231" s="1"/>
      <c r="C231" s="1"/>
      <c r="D231" s="1"/>
      <c r="E231" s="132"/>
      <c r="F231" s="132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  <c r="T231" s="191"/>
      <c r="U231" s="191"/>
    </row>
    <row r="232" spans="1:21" s="2" customFormat="1" ht="59.25" customHeight="1">
      <c r="A232" s="1"/>
      <c r="B232" s="1"/>
      <c r="C232" s="1"/>
      <c r="D232" s="1"/>
      <c r="E232" s="132"/>
      <c r="F232" s="132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  <c r="T232" s="191"/>
      <c r="U232" s="191"/>
    </row>
    <row r="233" spans="1:21" s="2" customFormat="1" ht="63" customHeight="1">
      <c r="A233" s="1"/>
      <c r="B233" s="1"/>
      <c r="C233" s="1"/>
      <c r="D233" s="1"/>
      <c r="E233" s="132"/>
      <c r="F233" s="132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</row>
    <row r="234" spans="1:21" s="2" customFormat="1" ht="51" customHeight="1">
      <c r="A234" s="1"/>
      <c r="B234" s="1"/>
      <c r="C234" s="1"/>
      <c r="D234" s="1"/>
      <c r="E234" s="132"/>
      <c r="F234" s="132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</row>
    <row r="235" spans="1:21" s="2" customFormat="1" ht="54.75" customHeight="1">
      <c r="A235" s="1"/>
      <c r="B235" s="1"/>
      <c r="C235" s="1"/>
      <c r="D235" s="1"/>
      <c r="E235" s="132"/>
      <c r="F235" s="132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</row>
    <row r="236" spans="1:21" s="2" customFormat="1" ht="52.5" customHeight="1">
      <c r="A236" s="1"/>
      <c r="B236" s="1"/>
      <c r="C236" s="1"/>
      <c r="D236" s="1"/>
      <c r="E236" s="132"/>
      <c r="F236" s="132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</row>
    <row r="237" spans="1:21" s="2" customFormat="1" ht="138" customHeight="1">
      <c r="A237" s="1"/>
      <c r="B237" s="1"/>
      <c r="C237" s="1"/>
      <c r="D237" s="1"/>
      <c r="E237" s="132"/>
      <c r="F237" s="132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</row>
    <row r="238" spans="1:21" s="2" customFormat="1" ht="51.75" customHeight="1">
      <c r="A238" s="1"/>
      <c r="B238" s="1"/>
      <c r="C238" s="1"/>
      <c r="D238" s="1"/>
      <c r="E238" s="132"/>
      <c r="F238" s="132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  <c r="T238" s="191"/>
      <c r="U238" s="191"/>
    </row>
    <row r="239" spans="1:21" s="2" customFormat="1" ht="57.75" customHeight="1">
      <c r="A239" s="1"/>
      <c r="B239" s="1"/>
      <c r="C239" s="1"/>
      <c r="D239" s="1"/>
      <c r="E239" s="132"/>
      <c r="F239" s="132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  <c r="T239" s="191"/>
      <c r="U239" s="191"/>
    </row>
    <row r="240" spans="1:21" s="2" customFormat="1" ht="62.25" customHeight="1">
      <c r="A240" s="1"/>
      <c r="B240" s="1"/>
      <c r="C240" s="1"/>
      <c r="D240" s="1"/>
      <c r="E240" s="132"/>
      <c r="F240" s="132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  <c r="T240" s="191"/>
      <c r="U240" s="191"/>
    </row>
    <row r="241" spans="1:19" s="2" customFormat="1" ht="58.5" customHeight="1">
      <c r="A241" s="1"/>
      <c r="B241" s="1"/>
      <c r="C241" s="1"/>
      <c r="D241" s="1"/>
      <c r="E241" s="132"/>
      <c r="F241" s="132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</row>
    <row r="242" spans="1:19" s="2" customFormat="1" ht="68.25" customHeight="1">
      <c r="A242" s="1"/>
      <c r="B242" s="1"/>
      <c r="C242" s="1"/>
      <c r="D242" s="1"/>
      <c r="E242" s="132"/>
      <c r="F242" s="132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</row>
    <row r="243" spans="1:19" s="3" customFormat="1" ht="26.25" customHeight="1">
      <c r="A243" s="1"/>
      <c r="B243" s="1"/>
      <c r="C243" s="1"/>
      <c r="D243" s="1"/>
      <c r="E243" s="132"/>
      <c r="F243" s="132"/>
      <c r="G243" s="1"/>
      <c r="H243" s="1"/>
      <c r="I243" s="1"/>
      <c r="J243" s="1"/>
      <c r="K243" s="1"/>
      <c r="L243" s="1"/>
      <c r="M243" s="2"/>
      <c r="N243" s="1"/>
      <c r="O243" s="1"/>
      <c r="P243" s="1"/>
      <c r="Q243" s="1"/>
      <c r="R243" s="1"/>
      <c r="S243" s="1"/>
    </row>
    <row r="244" spans="1:19" s="3" customFormat="1" ht="70.5" customHeight="1">
      <c r="A244" s="1"/>
      <c r="B244" s="1"/>
      <c r="C244" s="1"/>
      <c r="D244" s="1"/>
      <c r="E244" s="132"/>
      <c r="F244" s="132"/>
      <c r="G244" s="1"/>
      <c r="H244" s="1"/>
      <c r="I244" s="1"/>
      <c r="J244" s="1"/>
      <c r="K244" s="1"/>
      <c r="L244" s="1"/>
      <c r="M244" s="2"/>
      <c r="N244" s="1"/>
      <c r="O244" s="1"/>
      <c r="P244" s="1"/>
      <c r="Q244" s="1"/>
      <c r="R244" s="1"/>
      <c r="S244" s="1"/>
    </row>
    <row r="245" spans="1:19" s="3" customFormat="1" ht="38.25" customHeight="1">
      <c r="A245" s="1"/>
      <c r="B245" s="1"/>
      <c r="C245" s="1"/>
      <c r="D245" s="1"/>
      <c r="E245" s="132"/>
      <c r="F245" s="132"/>
      <c r="G245" s="1"/>
      <c r="H245" s="1"/>
      <c r="I245" s="1"/>
      <c r="J245" s="1"/>
      <c r="K245" s="1"/>
      <c r="L245" s="1"/>
      <c r="M245" s="2"/>
      <c r="N245" s="1"/>
      <c r="O245" s="1"/>
      <c r="P245" s="1"/>
      <c r="Q245" s="1"/>
      <c r="R245" s="1"/>
      <c r="S245" s="1"/>
    </row>
    <row r="246" spans="1:19" s="3" customFormat="1" ht="24.75" customHeight="1">
      <c r="A246" s="1"/>
      <c r="B246" s="1"/>
      <c r="C246" s="1"/>
      <c r="D246" s="1"/>
      <c r="E246" s="132"/>
      <c r="F246" s="132"/>
      <c r="G246" s="1"/>
      <c r="H246" s="1"/>
      <c r="I246" s="1"/>
      <c r="J246" s="1"/>
      <c r="K246" s="1"/>
      <c r="L246" s="1"/>
      <c r="M246" s="2"/>
      <c r="N246" s="1"/>
      <c r="O246" s="1"/>
      <c r="P246" s="1"/>
      <c r="Q246" s="1"/>
      <c r="R246" s="1"/>
      <c r="S246" s="1"/>
    </row>
    <row r="247" spans="1:19" s="3" customFormat="1" ht="68.25" customHeight="1">
      <c r="A247" s="1"/>
      <c r="B247" s="1"/>
      <c r="C247" s="1"/>
      <c r="D247" s="1"/>
      <c r="E247" s="132"/>
      <c r="F247" s="132"/>
      <c r="G247" s="1"/>
      <c r="H247" s="1"/>
      <c r="I247" s="1"/>
      <c r="J247" s="1"/>
      <c r="K247" s="1"/>
      <c r="L247" s="1"/>
      <c r="M247" s="2"/>
      <c r="N247" s="1"/>
      <c r="O247" s="1"/>
      <c r="P247" s="1"/>
      <c r="Q247" s="1"/>
      <c r="R247" s="1"/>
      <c r="S247" s="1"/>
    </row>
    <row r="248" spans="1:19" s="3" customFormat="1" ht="295.5" customHeight="1">
      <c r="A248" s="1"/>
      <c r="B248" s="1"/>
      <c r="C248" s="1"/>
      <c r="D248" s="1"/>
      <c r="E248" s="132"/>
      <c r="F248" s="132"/>
      <c r="G248" s="1"/>
      <c r="H248" s="1"/>
      <c r="I248" s="1"/>
      <c r="J248" s="1"/>
      <c r="K248" s="1"/>
      <c r="L248" s="1"/>
      <c r="M248" s="2"/>
      <c r="N248" s="1"/>
      <c r="O248" s="1"/>
      <c r="P248" s="1"/>
      <c r="Q248" s="1"/>
      <c r="R248" s="1"/>
      <c r="S248" s="1"/>
    </row>
    <row r="249" spans="1:19" s="3" customFormat="1" ht="72.75" customHeight="1">
      <c r="A249" s="1"/>
      <c r="B249" s="1"/>
      <c r="C249" s="1"/>
      <c r="D249" s="1"/>
      <c r="E249" s="132"/>
      <c r="F249" s="132"/>
      <c r="G249" s="1"/>
      <c r="H249" s="1"/>
      <c r="I249" s="1"/>
      <c r="J249" s="1"/>
      <c r="K249" s="1"/>
      <c r="L249" s="1"/>
      <c r="M249" s="2"/>
      <c r="N249" s="1"/>
      <c r="O249" s="1"/>
      <c r="P249" s="1"/>
      <c r="Q249" s="1"/>
      <c r="R249" s="1"/>
      <c r="S249" s="1"/>
    </row>
    <row r="250" spans="1:19" s="2" customFormat="1" ht="68.25" customHeight="1">
      <c r="A250" s="1"/>
      <c r="B250" s="1"/>
      <c r="C250" s="1"/>
      <c r="D250" s="1"/>
      <c r="E250" s="132"/>
      <c r="F250" s="132"/>
      <c r="G250" s="1"/>
      <c r="H250" s="1"/>
      <c r="I250" s="1"/>
      <c r="J250" s="1"/>
      <c r="K250" s="1"/>
      <c r="L250" s="1"/>
      <c r="N250" s="1"/>
      <c r="O250" s="1"/>
      <c r="P250" s="1"/>
      <c r="Q250" s="1"/>
      <c r="R250" s="1"/>
      <c r="S250" s="1"/>
    </row>
    <row r="251" spans="1:19" s="2" customFormat="1" ht="148.5" customHeight="1">
      <c r="A251" s="1"/>
      <c r="B251" s="1"/>
      <c r="C251" s="1"/>
      <c r="D251" s="1"/>
      <c r="E251" s="132"/>
      <c r="F251" s="132"/>
      <c r="G251" s="1"/>
      <c r="H251" s="1"/>
      <c r="I251" s="1"/>
      <c r="J251" s="1"/>
      <c r="K251" s="1"/>
      <c r="L251" s="1"/>
      <c r="N251" s="1"/>
      <c r="O251" s="1"/>
      <c r="P251" s="1"/>
      <c r="Q251" s="1"/>
      <c r="R251" s="1"/>
      <c r="S251" s="1"/>
    </row>
    <row r="252" spans="1:19" s="2" customFormat="1" ht="75" customHeight="1">
      <c r="A252" s="1"/>
      <c r="B252" s="1"/>
      <c r="C252" s="1"/>
      <c r="D252" s="1"/>
      <c r="E252" s="132"/>
      <c r="F252" s="132"/>
      <c r="G252" s="1"/>
      <c r="H252" s="1"/>
      <c r="I252" s="1"/>
      <c r="J252" s="1"/>
      <c r="K252" s="1"/>
      <c r="L252" s="1"/>
      <c r="N252" s="1"/>
      <c r="O252" s="1"/>
      <c r="P252" s="1"/>
      <c r="Q252" s="1"/>
      <c r="R252" s="1"/>
      <c r="S252" s="1"/>
    </row>
    <row r="253" spans="1:19" s="2" customFormat="1" ht="78" customHeight="1">
      <c r="A253" s="1"/>
      <c r="B253" s="1"/>
      <c r="C253" s="1"/>
      <c r="D253" s="1"/>
      <c r="E253" s="132"/>
      <c r="F253" s="132"/>
      <c r="G253" s="1"/>
      <c r="H253" s="1"/>
      <c r="I253" s="1"/>
      <c r="J253" s="1"/>
      <c r="K253" s="1"/>
      <c r="L253" s="1"/>
      <c r="N253" s="1"/>
      <c r="O253" s="1"/>
      <c r="P253" s="1"/>
      <c r="Q253" s="1"/>
      <c r="R253" s="1"/>
      <c r="S253" s="1"/>
    </row>
    <row r="254" spans="1:19" s="2" customFormat="1" ht="132" customHeight="1">
      <c r="A254" s="1"/>
      <c r="B254" s="1"/>
      <c r="C254" s="1"/>
      <c r="D254" s="1"/>
      <c r="E254" s="132"/>
      <c r="F254" s="132"/>
      <c r="G254" s="1"/>
      <c r="H254" s="1"/>
      <c r="I254" s="1"/>
      <c r="J254" s="1"/>
      <c r="K254" s="1"/>
      <c r="L254" s="1"/>
      <c r="N254" s="1"/>
      <c r="O254" s="1"/>
      <c r="P254" s="1"/>
      <c r="Q254" s="1"/>
      <c r="R254" s="1"/>
      <c r="S254" s="1"/>
    </row>
    <row r="255" spans="1:19" s="2" customFormat="1" ht="72" customHeight="1">
      <c r="A255" s="1"/>
      <c r="B255" s="1"/>
      <c r="C255" s="1"/>
      <c r="D255" s="1"/>
      <c r="E255" s="132"/>
      <c r="F255" s="132"/>
      <c r="G255" s="1"/>
      <c r="H255" s="1"/>
      <c r="I255" s="1"/>
      <c r="J255" s="1"/>
      <c r="K255" s="1"/>
      <c r="L255" s="1"/>
      <c r="N255" s="1"/>
      <c r="O255" s="1"/>
      <c r="P255" s="1"/>
      <c r="Q255" s="1"/>
      <c r="R255" s="1"/>
      <c r="S255" s="1"/>
    </row>
    <row r="256" spans="1:19" s="2" customFormat="1" ht="68.25" customHeight="1">
      <c r="A256" s="1"/>
      <c r="B256" s="1"/>
      <c r="C256" s="1"/>
      <c r="D256" s="1"/>
      <c r="E256" s="132"/>
      <c r="F256" s="132"/>
      <c r="G256" s="1"/>
      <c r="H256" s="1"/>
      <c r="I256" s="1"/>
      <c r="J256" s="1"/>
      <c r="K256" s="1"/>
      <c r="L256" s="1"/>
      <c r="N256" s="1"/>
      <c r="O256" s="1"/>
      <c r="P256" s="1"/>
      <c r="Q256" s="1"/>
      <c r="R256" s="1"/>
      <c r="S256" s="1"/>
    </row>
    <row r="257" spans="1:21" s="2" customFormat="1" ht="81" customHeight="1">
      <c r="A257" s="1"/>
      <c r="B257" s="1"/>
      <c r="C257" s="1"/>
      <c r="D257" s="1"/>
      <c r="E257" s="132"/>
      <c r="F257" s="132"/>
      <c r="G257" s="1"/>
      <c r="H257" s="1"/>
      <c r="I257" s="1"/>
      <c r="J257" s="1"/>
      <c r="K257" s="1"/>
      <c r="L257" s="1"/>
      <c r="N257" s="1"/>
      <c r="O257" s="1"/>
      <c r="P257" s="1"/>
      <c r="Q257" s="1"/>
      <c r="R257" s="1"/>
      <c r="S257" s="1"/>
    </row>
    <row r="258" spans="1:21" s="2" customFormat="1" ht="56.25" customHeight="1">
      <c r="A258" s="1"/>
      <c r="B258" s="1"/>
      <c r="C258" s="1"/>
      <c r="D258" s="1"/>
      <c r="E258" s="132"/>
      <c r="F258" s="132"/>
      <c r="G258" s="1"/>
      <c r="H258" s="1"/>
      <c r="I258" s="1"/>
      <c r="J258" s="1"/>
      <c r="K258" s="1"/>
      <c r="L258" s="1"/>
      <c r="N258" s="1"/>
      <c r="O258" s="1"/>
      <c r="P258" s="1"/>
      <c r="Q258" s="1"/>
      <c r="R258" s="1"/>
      <c r="S258" s="1"/>
    </row>
    <row r="259" spans="1:21" s="2" customFormat="1" ht="82.5" customHeight="1">
      <c r="A259" s="1"/>
      <c r="B259" s="1"/>
      <c r="C259" s="1"/>
      <c r="D259" s="1"/>
      <c r="E259" s="132"/>
      <c r="F259" s="132"/>
      <c r="G259" s="1"/>
      <c r="H259" s="1"/>
      <c r="I259" s="1"/>
      <c r="J259" s="1"/>
      <c r="K259" s="1"/>
      <c r="L259" s="1"/>
      <c r="N259" s="1"/>
      <c r="O259" s="1"/>
      <c r="P259" s="1"/>
      <c r="Q259" s="1"/>
      <c r="R259" s="1"/>
      <c r="S259" s="1"/>
    </row>
    <row r="260" spans="1:21" s="2" customFormat="1" ht="69.95" customHeight="1">
      <c r="A260" s="1"/>
      <c r="B260" s="1"/>
      <c r="C260" s="1"/>
      <c r="D260" s="1"/>
      <c r="E260" s="132"/>
      <c r="F260" s="132"/>
      <c r="G260" s="1"/>
      <c r="H260" s="1"/>
      <c r="I260" s="1"/>
      <c r="J260" s="1"/>
      <c r="K260" s="1"/>
      <c r="L260" s="1"/>
      <c r="N260" s="1"/>
      <c r="O260" s="1"/>
      <c r="P260" s="1"/>
      <c r="Q260" s="1"/>
      <c r="R260" s="1"/>
      <c r="S260" s="1"/>
    </row>
    <row r="261" spans="1:21" s="2" customFormat="1" ht="72.95" customHeight="1">
      <c r="A261" s="1"/>
      <c r="B261" s="1"/>
      <c r="C261" s="1"/>
      <c r="D261" s="1"/>
      <c r="E261" s="132"/>
      <c r="F261" s="132"/>
      <c r="G261" s="1"/>
      <c r="H261" s="1"/>
      <c r="I261" s="1"/>
      <c r="J261" s="1"/>
      <c r="K261" s="1"/>
      <c r="L261" s="1"/>
      <c r="N261" s="1"/>
      <c r="O261" s="1"/>
      <c r="P261" s="1"/>
      <c r="Q261" s="1"/>
      <c r="R261" s="1"/>
      <c r="S261" s="1"/>
    </row>
    <row r="262" spans="1:21" s="2" customFormat="1" ht="67.5" customHeight="1">
      <c r="A262" s="1"/>
      <c r="B262" s="1"/>
      <c r="C262" s="1"/>
      <c r="D262" s="1"/>
      <c r="E262" s="132"/>
      <c r="F262" s="132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</row>
    <row r="263" spans="1:21" s="2" customFormat="1" ht="55.5" customHeight="1">
      <c r="A263" s="1"/>
      <c r="B263" s="1"/>
      <c r="C263" s="1"/>
      <c r="D263" s="1"/>
      <c r="E263" s="132"/>
      <c r="F263" s="132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</row>
    <row r="264" spans="1:21" s="2" customFormat="1" ht="80.25" customHeight="1">
      <c r="A264" s="1"/>
      <c r="B264" s="1"/>
      <c r="C264" s="1"/>
      <c r="D264" s="1"/>
      <c r="E264" s="132"/>
      <c r="F264" s="132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</row>
    <row r="265" spans="1:21" s="2" customFormat="1" ht="58.5" customHeight="1">
      <c r="A265" s="1"/>
      <c r="B265" s="1"/>
      <c r="C265" s="1"/>
      <c r="D265" s="1"/>
      <c r="E265" s="132"/>
      <c r="F265" s="132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</row>
    <row r="266" spans="1:21" s="2" customFormat="1" ht="54.75" customHeight="1">
      <c r="A266" s="1"/>
      <c r="B266" s="1"/>
      <c r="C266" s="1"/>
      <c r="D266" s="1"/>
      <c r="E266" s="132"/>
      <c r="F266" s="132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</row>
    <row r="267" spans="1:21" s="2" customFormat="1" ht="46.5" customHeight="1">
      <c r="A267" s="1"/>
      <c r="B267" s="1"/>
      <c r="C267" s="1"/>
      <c r="D267" s="1"/>
      <c r="E267" s="132"/>
      <c r="F267" s="132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</row>
    <row r="268" spans="1:21" s="2" customFormat="1" ht="147" customHeight="1">
      <c r="A268" s="1"/>
      <c r="B268" s="1"/>
      <c r="C268" s="1"/>
      <c r="D268" s="1"/>
      <c r="E268" s="132"/>
      <c r="F268" s="132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</row>
    <row r="269" spans="1:21" s="2" customFormat="1" ht="52.5" customHeight="1">
      <c r="A269" s="1"/>
      <c r="B269" s="1"/>
      <c r="C269" s="1"/>
      <c r="D269" s="1"/>
      <c r="E269" s="132"/>
      <c r="F269" s="132"/>
      <c r="G269" s="1"/>
      <c r="H269" s="1"/>
      <c r="I269" s="1"/>
      <c r="J269" s="1"/>
      <c r="K269" s="1"/>
      <c r="L269" s="1"/>
      <c r="N269" s="1"/>
      <c r="O269" s="1"/>
      <c r="P269" s="1"/>
      <c r="Q269" s="1"/>
      <c r="R269" s="1"/>
      <c r="S269" s="1"/>
    </row>
    <row r="270" spans="1:21" s="2" customFormat="1" ht="51.75" customHeight="1">
      <c r="A270" s="1"/>
      <c r="B270" s="1"/>
      <c r="C270" s="1"/>
      <c r="D270" s="1"/>
      <c r="E270" s="132"/>
      <c r="F270" s="132"/>
      <c r="G270" s="1"/>
      <c r="H270" s="1"/>
      <c r="I270" s="1"/>
      <c r="J270" s="1"/>
      <c r="K270" s="1"/>
      <c r="L270" s="1"/>
      <c r="N270" s="1"/>
      <c r="O270" s="1"/>
      <c r="P270" s="1"/>
      <c r="Q270" s="1"/>
      <c r="R270" s="1"/>
      <c r="S270" s="1"/>
    </row>
    <row r="271" spans="1:21" s="2" customFormat="1" ht="58.5" customHeight="1">
      <c r="A271" s="1"/>
      <c r="B271" s="1"/>
      <c r="C271" s="1"/>
      <c r="D271" s="1"/>
      <c r="E271" s="132"/>
      <c r="F271" s="132"/>
      <c r="G271" s="1"/>
      <c r="H271" s="1"/>
      <c r="I271" s="1"/>
      <c r="J271" s="1"/>
      <c r="K271" s="1"/>
      <c r="L271" s="1"/>
      <c r="N271" s="1"/>
      <c r="O271" s="1"/>
      <c r="P271" s="1"/>
      <c r="Q271" s="1"/>
      <c r="R271" s="1"/>
      <c r="S271" s="1"/>
      <c r="T271" s="16"/>
      <c r="U271" s="16"/>
    </row>
    <row r="272" spans="1:21" s="2" customFormat="1" ht="51.75" customHeight="1">
      <c r="A272" s="1"/>
      <c r="B272" s="1"/>
      <c r="C272" s="1"/>
      <c r="D272" s="1"/>
      <c r="E272" s="132"/>
      <c r="F272" s="132"/>
      <c r="G272" s="1"/>
      <c r="H272" s="1"/>
      <c r="I272" s="1"/>
      <c r="J272" s="1"/>
      <c r="K272" s="1"/>
      <c r="L272" s="1"/>
      <c r="N272" s="1"/>
      <c r="O272" s="1"/>
      <c r="P272" s="1"/>
      <c r="Q272" s="1"/>
      <c r="R272" s="1"/>
      <c r="S272" s="1"/>
      <c r="T272" s="16"/>
      <c r="U272" s="16"/>
    </row>
    <row r="273" spans="1:21" s="2" customFormat="1" ht="59.25" customHeight="1">
      <c r="A273" s="1"/>
      <c r="B273" s="1"/>
      <c r="C273" s="1"/>
      <c r="D273" s="1"/>
      <c r="E273" s="132"/>
      <c r="F273" s="132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  <c r="T273" s="16"/>
      <c r="U273" s="16"/>
    </row>
    <row r="274" spans="1:21" s="2" customFormat="1" ht="58.5" customHeight="1">
      <c r="A274" s="1"/>
      <c r="B274" s="1"/>
      <c r="C274" s="1"/>
      <c r="D274" s="1"/>
      <c r="E274" s="132"/>
      <c r="F274" s="132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</row>
    <row r="275" spans="1:21" s="2" customFormat="1" ht="57" customHeight="1">
      <c r="A275" s="1"/>
      <c r="B275" s="1"/>
      <c r="C275" s="1"/>
      <c r="D275" s="1"/>
      <c r="E275" s="132"/>
      <c r="F275" s="132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  <c r="T275" s="13"/>
      <c r="U275" s="13"/>
    </row>
    <row r="276" spans="1:21" s="2" customFormat="1" ht="57" customHeight="1">
      <c r="A276" s="1"/>
      <c r="B276" s="1"/>
      <c r="C276" s="1"/>
      <c r="D276" s="1"/>
      <c r="E276" s="132"/>
      <c r="F276" s="132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  <c r="T276" s="13"/>
      <c r="U276" s="13"/>
    </row>
    <row r="277" spans="1:21" s="2" customFormat="1" ht="57" customHeight="1">
      <c r="A277" s="1"/>
      <c r="B277" s="1"/>
      <c r="C277" s="1"/>
      <c r="D277" s="1"/>
      <c r="E277" s="132"/>
      <c r="F277" s="132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  <c r="T277" s="13"/>
      <c r="U277" s="13"/>
    </row>
    <row r="278" spans="1:21" s="2" customFormat="1" ht="51.75" customHeight="1">
      <c r="A278" s="1"/>
      <c r="B278" s="1"/>
      <c r="C278" s="1"/>
      <c r="D278" s="1"/>
      <c r="E278" s="132"/>
      <c r="F278" s="132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</row>
    <row r="279" spans="1:21" s="2" customFormat="1" ht="55.5" customHeight="1">
      <c r="A279" s="1"/>
      <c r="B279" s="1"/>
      <c r="C279" s="1"/>
      <c r="D279" s="1"/>
      <c r="E279" s="132"/>
      <c r="F279" s="132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</row>
    <row r="280" spans="1:21" s="2" customFormat="1" ht="54" customHeight="1">
      <c r="A280" s="1"/>
      <c r="B280" s="1"/>
      <c r="C280" s="1"/>
      <c r="D280" s="1"/>
      <c r="E280" s="132"/>
      <c r="F280" s="132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</row>
    <row r="281" spans="1:21" s="2" customFormat="1" ht="45" customHeight="1">
      <c r="A281" s="1"/>
      <c r="B281" s="1"/>
      <c r="C281" s="1"/>
      <c r="D281" s="1"/>
      <c r="E281" s="132"/>
      <c r="F281" s="132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</row>
    <row r="282" spans="1:21" s="2" customFormat="1" ht="52.5" customHeight="1">
      <c r="A282" s="1"/>
      <c r="B282" s="1"/>
      <c r="C282" s="1"/>
      <c r="D282" s="1"/>
      <c r="E282" s="132"/>
      <c r="F282" s="132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</row>
    <row r="283" spans="1:21" s="2" customFormat="1" ht="43.5" customHeight="1">
      <c r="A283" s="1"/>
      <c r="B283" s="1"/>
      <c r="C283" s="1"/>
      <c r="D283" s="1"/>
      <c r="E283" s="132"/>
      <c r="F283" s="132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</row>
    <row r="284" spans="1:21" s="2" customFormat="1" ht="97.5" customHeight="1">
      <c r="A284" s="1"/>
      <c r="B284" s="1"/>
      <c r="C284" s="1"/>
      <c r="D284" s="1"/>
      <c r="E284" s="132"/>
      <c r="F284" s="132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</row>
    <row r="285" spans="1:21" s="2" customFormat="1" ht="62.1" customHeight="1">
      <c r="A285" s="1"/>
      <c r="B285" s="1"/>
      <c r="C285" s="1"/>
      <c r="D285" s="1"/>
      <c r="E285" s="132"/>
      <c r="F285" s="132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</row>
    <row r="286" spans="1:21" s="2" customFormat="1" ht="62.1" customHeight="1">
      <c r="A286" s="1"/>
      <c r="B286" s="1"/>
      <c r="C286" s="1"/>
      <c r="D286" s="1"/>
      <c r="E286" s="132"/>
      <c r="F286" s="132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</row>
    <row r="287" spans="1:21" s="2" customFormat="1" ht="46.5" customHeight="1">
      <c r="A287" s="1"/>
      <c r="B287" s="1"/>
      <c r="C287" s="1"/>
      <c r="D287" s="1"/>
      <c r="E287" s="132"/>
      <c r="F287" s="132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</row>
    <row r="288" spans="1:21" s="2" customFormat="1" ht="49.5" customHeight="1">
      <c r="A288" s="1"/>
      <c r="B288" s="1"/>
      <c r="C288" s="1"/>
      <c r="D288" s="1"/>
      <c r="E288" s="132"/>
      <c r="F288" s="132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</row>
    <row r="289" spans="1:19" s="2" customFormat="1" ht="60" customHeight="1">
      <c r="A289" s="1"/>
      <c r="B289" s="1"/>
      <c r="C289" s="1"/>
      <c r="D289" s="1"/>
      <c r="E289" s="132"/>
      <c r="F289" s="132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</row>
    <row r="290" spans="1:19" s="2" customFormat="1" ht="54" customHeight="1">
      <c r="A290" s="1"/>
      <c r="B290" s="1"/>
      <c r="C290" s="1"/>
      <c r="D290" s="1"/>
      <c r="E290" s="132"/>
      <c r="F290" s="132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</row>
    <row r="291" spans="1:19" s="2" customFormat="1" ht="57" customHeight="1">
      <c r="A291" s="1"/>
      <c r="B291" s="1"/>
      <c r="C291" s="1"/>
      <c r="D291" s="1"/>
      <c r="E291" s="132"/>
      <c r="F291" s="132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</row>
    <row r="292" spans="1:19" s="2" customFormat="1" ht="55.5" customHeight="1">
      <c r="A292" s="1"/>
      <c r="B292" s="1"/>
      <c r="C292" s="1"/>
      <c r="D292" s="1"/>
      <c r="E292" s="132"/>
      <c r="F292" s="132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</row>
    <row r="293" spans="1:19" s="2" customFormat="1" ht="57" customHeight="1">
      <c r="A293" s="1"/>
      <c r="B293" s="1"/>
      <c r="C293" s="1"/>
      <c r="D293" s="1"/>
      <c r="E293" s="132"/>
      <c r="F293" s="132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</row>
    <row r="294" spans="1:19" s="2" customFormat="1" ht="62.1" customHeight="1">
      <c r="A294" s="1"/>
      <c r="B294" s="1"/>
      <c r="C294" s="1"/>
      <c r="D294" s="1"/>
      <c r="E294" s="132"/>
      <c r="F294" s="132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</row>
    <row r="295" spans="1:19" s="2" customFormat="1" ht="67.5" customHeight="1">
      <c r="A295" s="1"/>
      <c r="B295" s="1"/>
      <c r="C295" s="1"/>
      <c r="D295" s="1"/>
      <c r="E295" s="132"/>
      <c r="F295" s="132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</row>
    <row r="296" spans="1:19" s="2" customFormat="1" ht="66" customHeight="1">
      <c r="A296" s="1"/>
      <c r="B296" s="1"/>
      <c r="C296" s="1"/>
      <c r="D296" s="1"/>
      <c r="E296" s="132"/>
      <c r="F296" s="132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</row>
    <row r="297" spans="1:19" s="2" customFormat="1" ht="67.5" customHeight="1">
      <c r="A297" s="1"/>
      <c r="B297" s="1"/>
      <c r="C297" s="1"/>
      <c r="D297" s="1"/>
      <c r="E297" s="132"/>
      <c r="F297" s="132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</row>
    <row r="298" spans="1:19" s="2" customFormat="1" ht="52.5" customHeight="1">
      <c r="A298" s="1"/>
      <c r="B298" s="1"/>
      <c r="C298" s="1"/>
      <c r="D298" s="1"/>
      <c r="E298" s="132"/>
      <c r="F298" s="132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</row>
    <row r="299" spans="1:19" s="2" customFormat="1" ht="55.5" customHeight="1">
      <c r="A299" s="1"/>
      <c r="B299" s="1"/>
      <c r="C299" s="1"/>
      <c r="D299" s="1"/>
      <c r="E299" s="132"/>
      <c r="F299" s="132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</row>
    <row r="300" spans="1:19" s="2" customFormat="1" ht="150" customHeight="1">
      <c r="A300" s="1"/>
      <c r="B300" s="1"/>
      <c r="C300" s="1"/>
      <c r="D300" s="1"/>
      <c r="E300" s="132"/>
      <c r="F300" s="132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</row>
    <row r="301" spans="1:19" s="2" customFormat="1" ht="62.1" customHeight="1">
      <c r="A301" s="1"/>
      <c r="B301" s="1"/>
      <c r="C301" s="1"/>
      <c r="D301" s="1"/>
      <c r="E301" s="132"/>
      <c r="F301" s="132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</row>
    <row r="302" spans="1:19" s="2" customFormat="1" ht="62.1" customHeight="1">
      <c r="A302" s="1"/>
      <c r="B302" s="1"/>
      <c r="C302" s="1"/>
      <c r="D302" s="1"/>
      <c r="E302" s="132"/>
      <c r="F302" s="132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</row>
    <row r="303" spans="1:19" s="2" customFormat="1" ht="144" customHeight="1">
      <c r="A303" s="1"/>
      <c r="B303" s="1"/>
      <c r="C303" s="1"/>
      <c r="D303" s="1"/>
      <c r="E303" s="132"/>
      <c r="F303" s="132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</row>
    <row r="304" spans="1:19" s="2" customFormat="1" ht="62.1" customHeight="1">
      <c r="A304" s="1"/>
      <c r="B304" s="1"/>
      <c r="C304" s="1"/>
      <c r="D304" s="1"/>
      <c r="E304" s="132"/>
      <c r="F304" s="132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</row>
    <row r="305" spans="1:21" s="2" customFormat="1" ht="62.1" customHeight="1">
      <c r="A305" s="1"/>
      <c r="B305" s="1"/>
      <c r="C305" s="1"/>
      <c r="D305" s="1"/>
      <c r="E305" s="132"/>
      <c r="F305" s="132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</row>
    <row r="306" spans="1:21" s="2" customFormat="1" ht="109.5" customHeight="1">
      <c r="A306" s="1"/>
      <c r="B306" s="1"/>
      <c r="C306" s="1"/>
      <c r="D306" s="1"/>
      <c r="E306" s="132"/>
      <c r="F306" s="132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</row>
    <row r="307" spans="1:21" s="2" customFormat="1" ht="40.5" customHeight="1">
      <c r="A307" s="1"/>
      <c r="B307" s="1"/>
      <c r="C307" s="1"/>
      <c r="D307" s="1"/>
      <c r="E307" s="132"/>
      <c r="F307" s="132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</row>
    <row r="308" spans="1:21" s="2" customFormat="1" ht="36" customHeight="1">
      <c r="A308" s="1"/>
      <c r="B308" s="1"/>
      <c r="C308" s="1"/>
      <c r="D308" s="1"/>
      <c r="E308" s="132"/>
      <c r="F308" s="132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</row>
    <row r="309" spans="1:21" s="2" customFormat="1" ht="86.25" customHeight="1">
      <c r="A309" s="1"/>
      <c r="B309" s="1"/>
      <c r="C309" s="1"/>
      <c r="D309" s="1"/>
      <c r="E309" s="132"/>
      <c r="F309" s="132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</row>
    <row r="310" spans="1:21" s="2" customFormat="1" ht="77.25" customHeight="1">
      <c r="A310" s="1"/>
      <c r="B310" s="1"/>
      <c r="C310" s="1"/>
      <c r="D310" s="1"/>
      <c r="E310" s="132"/>
      <c r="F310" s="132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</row>
    <row r="311" spans="1:21" s="2" customFormat="1" ht="58.5" customHeight="1">
      <c r="A311" s="1"/>
      <c r="B311" s="1"/>
      <c r="C311" s="1"/>
      <c r="D311" s="1"/>
      <c r="E311" s="132"/>
      <c r="F311" s="132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</row>
    <row r="312" spans="1:21" s="2" customFormat="1" ht="102.75" customHeight="1">
      <c r="A312" s="1"/>
      <c r="B312" s="1"/>
      <c r="C312" s="1"/>
      <c r="D312" s="1"/>
      <c r="E312" s="132"/>
      <c r="F312" s="132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</row>
    <row r="313" spans="1:21" s="2" customFormat="1" ht="66" customHeight="1">
      <c r="A313" s="1"/>
      <c r="B313" s="1"/>
      <c r="C313" s="1"/>
      <c r="D313" s="1"/>
      <c r="E313" s="132"/>
      <c r="F313" s="132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</row>
    <row r="314" spans="1:21" s="2" customFormat="1" ht="62.25" customHeight="1">
      <c r="A314" s="1"/>
      <c r="B314" s="1"/>
      <c r="C314" s="1"/>
      <c r="D314" s="1"/>
      <c r="E314" s="132"/>
      <c r="F314" s="132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</row>
    <row r="315" spans="1:21" s="2" customFormat="1" ht="54.75" customHeight="1">
      <c r="A315" s="1"/>
      <c r="B315" s="1"/>
      <c r="C315" s="1"/>
      <c r="D315" s="1"/>
      <c r="E315" s="132"/>
      <c r="F315" s="132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</row>
    <row r="316" spans="1:21" s="2" customFormat="1" ht="56.25" customHeight="1">
      <c r="A316" s="1"/>
      <c r="B316" s="1"/>
      <c r="C316" s="1"/>
      <c r="D316" s="1"/>
      <c r="E316" s="132"/>
      <c r="F316" s="132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</row>
    <row r="317" spans="1:21" s="2" customFormat="1" ht="54.75" customHeight="1">
      <c r="A317" s="1"/>
      <c r="B317" s="1"/>
      <c r="C317" s="1"/>
      <c r="D317" s="1"/>
      <c r="E317" s="132"/>
      <c r="F317" s="132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</row>
    <row r="318" spans="1:21" s="2" customFormat="1" ht="84" customHeight="1">
      <c r="A318" s="1"/>
      <c r="B318" s="1"/>
      <c r="C318" s="1"/>
      <c r="D318" s="1"/>
      <c r="E318" s="132"/>
      <c r="F318" s="132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</row>
    <row r="319" spans="1:21" s="2" customFormat="1" ht="53.25" customHeight="1">
      <c r="A319" s="1"/>
      <c r="B319" s="1"/>
      <c r="C319" s="1"/>
      <c r="D319" s="1"/>
      <c r="E319" s="132"/>
      <c r="F319" s="132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  <c r="T319" s="16"/>
      <c r="U319" s="16"/>
    </row>
    <row r="320" spans="1:21" s="2" customFormat="1" ht="53.25" customHeight="1">
      <c r="A320" s="1"/>
      <c r="B320" s="1"/>
      <c r="C320" s="1"/>
      <c r="D320" s="1"/>
      <c r="E320" s="132"/>
      <c r="F320" s="132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  <c r="T320" s="16"/>
      <c r="U320" s="16"/>
    </row>
    <row r="321" spans="1:21" s="2" customFormat="1" ht="53.25" customHeight="1">
      <c r="A321" s="1"/>
      <c r="B321" s="1"/>
      <c r="C321" s="1"/>
      <c r="D321" s="1"/>
      <c r="E321" s="132"/>
      <c r="F321" s="132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  <c r="T321" s="16"/>
      <c r="U321" s="16"/>
    </row>
    <row r="322" spans="1:21" s="2" customFormat="1" ht="60" customHeight="1">
      <c r="A322" s="1"/>
      <c r="B322" s="1"/>
      <c r="C322" s="1"/>
      <c r="D322" s="1"/>
      <c r="E322" s="132"/>
      <c r="F322" s="132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</row>
    <row r="323" spans="1:21" s="2" customFormat="1" ht="60.75" customHeight="1">
      <c r="A323" s="1"/>
      <c r="B323" s="1"/>
      <c r="C323" s="1"/>
      <c r="D323" s="1"/>
      <c r="E323" s="132"/>
      <c r="F323" s="132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</row>
    <row r="324" spans="1:21" s="2" customFormat="1" ht="58.5" customHeight="1">
      <c r="A324" s="1"/>
      <c r="B324" s="1"/>
      <c r="C324" s="1"/>
      <c r="D324" s="1"/>
      <c r="E324" s="132"/>
      <c r="F324" s="132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</row>
    <row r="325" spans="1:21" s="2" customFormat="1" ht="51.75" customHeight="1">
      <c r="A325" s="1"/>
      <c r="B325" s="1"/>
      <c r="C325" s="1"/>
      <c r="D325" s="1"/>
      <c r="E325" s="132"/>
      <c r="F325" s="132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</row>
    <row r="326" spans="1:21" s="2" customFormat="1" ht="50.25" customHeight="1">
      <c r="A326" s="1"/>
      <c r="B326" s="1"/>
      <c r="C326" s="1"/>
      <c r="D326" s="1"/>
      <c r="E326" s="132"/>
      <c r="F326" s="132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</row>
    <row r="327" spans="1:21" s="2" customFormat="1" ht="51.75" customHeight="1">
      <c r="A327" s="1"/>
      <c r="B327" s="1"/>
      <c r="C327" s="1"/>
      <c r="D327" s="1"/>
      <c r="E327" s="132"/>
      <c r="F327" s="132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</row>
    <row r="328" spans="1:21" s="2" customFormat="1" ht="70.5" customHeight="1">
      <c r="A328" s="1"/>
      <c r="B328" s="1"/>
      <c r="C328" s="1"/>
      <c r="D328" s="1"/>
      <c r="E328" s="132"/>
      <c r="F328" s="132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</row>
    <row r="329" spans="1:21" s="2" customFormat="1" ht="64.5" customHeight="1">
      <c r="A329" s="1"/>
      <c r="B329" s="1"/>
      <c r="C329" s="1"/>
      <c r="D329" s="1"/>
      <c r="E329" s="132"/>
      <c r="F329" s="132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</row>
    <row r="330" spans="1:21" s="2" customFormat="1" ht="55.5" customHeight="1">
      <c r="A330" s="1"/>
      <c r="B330" s="1"/>
      <c r="C330" s="1"/>
      <c r="D330" s="1"/>
      <c r="E330" s="132"/>
      <c r="F330" s="132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</row>
    <row r="331" spans="1:21" s="2" customFormat="1" ht="79.5" customHeight="1">
      <c r="A331" s="1"/>
      <c r="B331" s="1"/>
      <c r="C331" s="1"/>
      <c r="D331" s="1"/>
      <c r="E331" s="132"/>
      <c r="F331" s="132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</row>
    <row r="332" spans="1:21" s="2" customFormat="1" ht="64.5" customHeight="1">
      <c r="A332" s="1"/>
      <c r="B332" s="1"/>
      <c r="C332" s="1"/>
      <c r="D332" s="1"/>
      <c r="E332" s="132"/>
      <c r="F332" s="132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</row>
    <row r="333" spans="1:21" s="2" customFormat="1" ht="60.75" customHeight="1">
      <c r="A333" s="1"/>
      <c r="B333" s="1"/>
      <c r="C333" s="1"/>
      <c r="D333" s="1"/>
      <c r="E333" s="132"/>
      <c r="F333" s="132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</row>
    <row r="334" spans="1:21" s="2" customFormat="1" ht="51.75" customHeight="1">
      <c r="A334" s="1"/>
      <c r="B334" s="1"/>
      <c r="C334" s="1"/>
      <c r="D334" s="1"/>
      <c r="E334" s="132"/>
      <c r="F334" s="132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</row>
    <row r="335" spans="1:21" s="2" customFormat="1" ht="55.5" customHeight="1">
      <c r="A335" s="1"/>
      <c r="B335" s="1"/>
      <c r="C335" s="1"/>
      <c r="D335" s="1"/>
      <c r="E335" s="132"/>
      <c r="F335" s="132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  <c r="T335" s="16"/>
      <c r="U335" s="16"/>
    </row>
    <row r="336" spans="1:21" s="2" customFormat="1" ht="57.75" customHeight="1">
      <c r="A336" s="1"/>
      <c r="B336" s="1"/>
      <c r="C336" s="1"/>
      <c r="D336" s="1"/>
      <c r="E336" s="132"/>
      <c r="F336" s="132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  <c r="T336" s="16"/>
      <c r="U336" s="16"/>
    </row>
    <row r="337" spans="1:21" s="2" customFormat="1" ht="60.75" customHeight="1">
      <c r="A337" s="1"/>
      <c r="B337" s="1"/>
      <c r="C337" s="1"/>
      <c r="D337" s="1"/>
      <c r="E337" s="132"/>
      <c r="F337" s="132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  <c r="T337" s="16"/>
      <c r="U337" s="16"/>
    </row>
    <row r="338" spans="1:21" s="2" customFormat="1" ht="58.5" customHeight="1">
      <c r="A338" s="1"/>
      <c r="B338" s="1"/>
      <c r="C338" s="1"/>
      <c r="D338" s="1"/>
      <c r="E338" s="132"/>
      <c r="F338" s="132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</row>
    <row r="339" spans="1:21" s="2" customFormat="1" ht="61.5" customHeight="1">
      <c r="A339" s="1"/>
      <c r="B339" s="1"/>
      <c r="C339" s="1"/>
      <c r="D339" s="1"/>
      <c r="E339" s="132"/>
      <c r="F339" s="132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</row>
    <row r="340" spans="1:21" s="2" customFormat="1" ht="67.5" customHeight="1">
      <c r="A340" s="1"/>
      <c r="B340" s="1"/>
      <c r="C340" s="1"/>
      <c r="D340" s="1"/>
      <c r="E340" s="132"/>
      <c r="F340" s="132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</row>
    <row r="341" spans="1:21" s="2" customFormat="1" ht="55.5" customHeight="1">
      <c r="A341" s="1"/>
      <c r="B341" s="1"/>
      <c r="C341" s="1"/>
      <c r="D341" s="1"/>
      <c r="E341" s="132"/>
      <c r="F341" s="132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</row>
    <row r="342" spans="1:21" s="2" customFormat="1" ht="46.5" customHeight="1">
      <c r="A342" s="1"/>
      <c r="B342" s="1"/>
      <c r="C342" s="1"/>
      <c r="D342" s="1"/>
      <c r="E342" s="132"/>
      <c r="F342" s="132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</row>
    <row r="343" spans="1:21" s="2" customFormat="1" ht="39" customHeight="1">
      <c r="A343" s="1"/>
      <c r="B343" s="1"/>
      <c r="C343" s="1"/>
      <c r="D343" s="1"/>
      <c r="E343" s="132"/>
      <c r="F343" s="132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</row>
    <row r="344" spans="1:21" s="2" customFormat="1" ht="48" customHeight="1">
      <c r="A344" s="1"/>
      <c r="B344" s="1"/>
      <c r="C344" s="1"/>
      <c r="D344" s="1"/>
      <c r="E344" s="132"/>
      <c r="F344" s="132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</row>
    <row r="345" spans="1:21" s="2" customFormat="1" ht="42" customHeight="1">
      <c r="A345" s="1"/>
      <c r="B345" s="1"/>
      <c r="C345" s="1"/>
      <c r="D345" s="1"/>
      <c r="E345" s="132"/>
      <c r="F345" s="132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</row>
    <row r="346" spans="1:21" s="2" customFormat="1" ht="60" customHeight="1">
      <c r="A346" s="1"/>
      <c r="B346" s="1"/>
      <c r="C346" s="1"/>
      <c r="D346" s="1"/>
      <c r="E346" s="132"/>
      <c r="F346" s="132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</row>
    <row r="347" spans="1:21" s="2" customFormat="1" ht="51" customHeight="1">
      <c r="A347" s="1"/>
      <c r="B347" s="1"/>
      <c r="C347" s="1"/>
      <c r="D347" s="1"/>
      <c r="E347" s="132"/>
      <c r="F347" s="132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</row>
    <row r="348" spans="1:21" s="2" customFormat="1" ht="51" customHeight="1">
      <c r="A348" s="1"/>
      <c r="B348" s="1"/>
      <c r="C348" s="1"/>
      <c r="D348" s="1"/>
      <c r="E348" s="132"/>
      <c r="F348" s="132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</row>
    <row r="349" spans="1:21" s="2" customFormat="1" ht="60.75" customHeight="1">
      <c r="A349" s="1"/>
      <c r="B349" s="1"/>
      <c r="C349" s="1"/>
      <c r="D349" s="1"/>
      <c r="E349" s="132"/>
      <c r="F349" s="132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</row>
    <row r="350" spans="1:21" s="2" customFormat="1" ht="88.5" customHeight="1">
      <c r="A350" s="1"/>
      <c r="B350" s="1"/>
      <c r="C350" s="1"/>
      <c r="D350" s="1"/>
      <c r="E350" s="132"/>
      <c r="F350" s="132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</row>
    <row r="351" spans="1:21" s="2" customFormat="1" ht="54" customHeight="1">
      <c r="A351" s="1"/>
      <c r="B351" s="1"/>
      <c r="C351" s="1"/>
      <c r="D351" s="1"/>
      <c r="E351" s="132"/>
      <c r="F351" s="132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</row>
    <row r="352" spans="1:21" s="2" customFormat="1" ht="49.5" customHeight="1">
      <c r="A352" s="1"/>
      <c r="B352" s="1"/>
      <c r="C352" s="1"/>
      <c r="D352" s="1"/>
      <c r="E352" s="132"/>
      <c r="F352" s="132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</row>
    <row r="353" spans="1:19" s="2" customFormat="1" ht="52.5" customHeight="1">
      <c r="A353" s="1"/>
      <c r="B353" s="1"/>
      <c r="C353" s="1"/>
      <c r="D353" s="1"/>
      <c r="E353" s="132"/>
      <c r="F353" s="132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</row>
    <row r="354" spans="1:19" s="2" customFormat="1" ht="39.75" customHeight="1">
      <c r="A354" s="1"/>
      <c r="B354" s="1"/>
      <c r="C354" s="1"/>
      <c r="D354" s="1"/>
      <c r="E354" s="132"/>
      <c r="F354" s="132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</row>
    <row r="355" spans="1:19" s="2" customFormat="1" ht="33.75" customHeight="1">
      <c r="A355" s="1"/>
      <c r="B355" s="1"/>
      <c r="C355" s="1"/>
      <c r="D355" s="1"/>
      <c r="E355" s="132"/>
      <c r="F355" s="132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</row>
    <row r="356" spans="1:19" s="2" customFormat="1" ht="47.25" customHeight="1">
      <c r="A356" s="1"/>
      <c r="B356" s="1"/>
      <c r="C356" s="1"/>
      <c r="D356" s="1"/>
      <c r="E356" s="132"/>
      <c r="F356" s="132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</row>
    <row r="357" spans="1:19" s="2" customFormat="1" ht="37.5" customHeight="1">
      <c r="A357" s="1"/>
      <c r="B357" s="1"/>
      <c r="C357" s="1"/>
      <c r="D357" s="1"/>
      <c r="E357" s="132"/>
      <c r="F357" s="132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</row>
    <row r="358" spans="1:19" s="2" customFormat="1" ht="6" hidden="1" customHeight="1">
      <c r="A358" s="1"/>
      <c r="B358" s="1"/>
      <c r="C358" s="1"/>
      <c r="D358" s="1"/>
      <c r="E358" s="132"/>
      <c r="F358" s="132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</row>
    <row r="359" spans="1:19" s="2" customFormat="1" ht="41.25" customHeight="1">
      <c r="A359" s="1"/>
      <c r="B359" s="1"/>
      <c r="C359" s="1"/>
      <c r="D359" s="1"/>
      <c r="E359" s="132"/>
      <c r="F359" s="132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</row>
    <row r="360" spans="1:19" s="2" customFormat="1" ht="42.75" customHeight="1">
      <c r="A360" s="1"/>
      <c r="B360" s="1"/>
      <c r="C360" s="1"/>
      <c r="D360" s="1"/>
      <c r="E360" s="132"/>
      <c r="F360" s="132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</row>
    <row r="361" spans="1:19" s="2" customFormat="1" ht="39.75" customHeight="1">
      <c r="A361" s="1"/>
      <c r="B361" s="1"/>
      <c r="C361" s="1"/>
      <c r="D361" s="1"/>
      <c r="E361" s="132"/>
      <c r="F361" s="132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</row>
    <row r="362" spans="1:19" s="2" customFormat="1" ht="42" customHeight="1">
      <c r="A362" s="1"/>
      <c r="B362" s="1"/>
      <c r="C362" s="1"/>
      <c r="D362" s="1"/>
      <c r="E362" s="132"/>
      <c r="F362" s="132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</row>
    <row r="363" spans="1:19" s="2" customFormat="1" ht="54.75" customHeight="1">
      <c r="A363" s="1"/>
      <c r="B363" s="1"/>
      <c r="C363" s="1"/>
      <c r="D363" s="1"/>
      <c r="E363" s="132"/>
      <c r="F363" s="132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</row>
    <row r="364" spans="1:19" s="2" customFormat="1" ht="64.5" customHeight="1">
      <c r="A364" s="1"/>
      <c r="B364" s="1"/>
      <c r="C364" s="1"/>
      <c r="D364" s="1"/>
      <c r="E364" s="132"/>
      <c r="F364" s="132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</row>
    <row r="365" spans="1:19" s="2" customFormat="1" ht="47.25" customHeight="1">
      <c r="A365" s="1"/>
      <c r="B365" s="1"/>
      <c r="C365" s="1"/>
      <c r="D365" s="1"/>
      <c r="E365" s="132"/>
      <c r="F365" s="132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</row>
    <row r="366" spans="1:19" s="2" customFormat="1" ht="42.75" customHeight="1">
      <c r="A366" s="1"/>
      <c r="B366" s="1"/>
      <c r="C366" s="1"/>
      <c r="D366" s="1"/>
      <c r="E366" s="132"/>
      <c r="F366" s="132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</row>
    <row r="367" spans="1:19" s="2" customFormat="1" ht="46.5" customHeight="1">
      <c r="A367" s="1"/>
      <c r="B367" s="1"/>
      <c r="C367" s="1"/>
      <c r="D367" s="1"/>
      <c r="E367" s="132"/>
      <c r="F367" s="132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</row>
    <row r="368" spans="1:19" s="2" customFormat="1" ht="63" customHeight="1">
      <c r="A368" s="1"/>
      <c r="B368" s="1"/>
      <c r="C368" s="1"/>
      <c r="D368" s="1"/>
      <c r="E368" s="132"/>
      <c r="F368" s="132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</row>
    <row r="369" spans="1:21" s="2" customFormat="1" ht="42" customHeight="1">
      <c r="A369" s="1"/>
      <c r="B369" s="1"/>
      <c r="C369" s="1"/>
      <c r="D369" s="1"/>
      <c r="E369" s="132"/>
      <c r="F369" s="132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</row>
    <row r="370" spans="1:21" s="2" customFormat="1" ht="48" customHeight="1">
      <c r="A370" s="1"/>
      <c r="B370" s="1"/>
      <c r="C370" s="1"/>
      <c r="D370" s="1"/>
      <c r="E370" s="132"/>
      <c r="F370" s="132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</row>
    <row r="371" spans="1:21" s="2" customFormat="1" ht="40.5" customHeight="1">
      <c r="A371" s="1"/>
      <c r="B371" s="1"/>
      <c r="C371" s="1"/>
      <c r="D371" s="1"/>
      <c r="E371" s="132"/>
      <c r="F371" s="132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</row>
    <row r="372" spans="1:21" s="2" customFormat="1" ht="40.5" customHeight="1">
      <c r="A372" s="1"/>
      <c r="B372" s="1"/>
      <c r="C372" s="1"/>
      <c r="D372" s="1"/>
      <c r="E372" s="132"/>
      <c r="F372" s="132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</row>
    <row r="373" spans="1:21" s="2" customFormat="1" ht="40.5" customHeight="1">
      <c r="A373" s="1"/>
      <c r="B373" s="1"/>
      <c r="C373" s="1"/>
      <c r="D373" s="1"/>
      <c r="E373" s="132"/>
      <c r="F373" s="132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</row>
    <row r="374" spans="1:21" s="2" customFormat="1" ht="40.5" customHeight="1">
      <c r="A374" s="1"/>
      <c r="B374" s="1"/>
      <c r="C374" s="1"/>
      <c r="D374" s="1"/>
      <c r="E374" s="132"/>
      <c r="F374" s="132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</row>
    <row r="375" spans="1:21" s="2" customFormat="1" ht="54.75" customHeight="1">
      <c r="A375" s="1"/>
      <c r="B375" s="1"/>
      <c r="C375" s="1"/>
      <c r="D375" s="1"/>
      <c r="E375" s="132"/>
      <c r="F375" s="132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</row>
    <row r="376" spans="1:21" s="2" customFormat="1" ht="42" customHeight="1">
      <c r="A376" s="1"/>
      <c r="B376" s="1"/>
      <c r="C376" s="1"/>
      <c r="D376" s="1"/>
      <c r="E376" s="132"/>
      <c r="F376" s="132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  <c r="T376" s="14"/>
      <c r="U376" s="14"/>
    </row>
    <row r="377" spans="1:21" s="2" customFormat="1" ht="39" customHeight="1">
      <c r="A377" s="1"/>
      <c r="B377" s="1"/>
      <c r="C377" s="1"/>
      <c r="D377" s="1"/>
      <c r="E377" s="132"/>
      <c r="F377" s="132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  <c r="T377" s="14"/>
      <c r="U377" s="14"/>
    </row>
    <row r="378" spans="1:21" s="2" customFormat="1" ht="39" customHeight="1">
      <c r="A378" s="1"/>
      <c r="B378" s="1"/>
      <c r="C378" s="1"/>
      <c r="D378" s="1"/>
      <c r="E378" s="132"/>
      <c r="F378" s="132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  <c r="T378" s="14"/>
      <c r="U378" s="14"/>
    </row>
    <row r="379" spans="1:21" s="2" customFormat="1" ht="75.75" customHeight="1">
      <c r="A379" s="1"/>
      <c r="B379" s="1"/>
      <c r="C379" s="1"/>
      <c r="D379" s="1"/>
      <c r="E379" s="132"/>
      <c r="F379" s="132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</row>
    <row r="380" spans="1:21" s="2" customFormat="1" ht="39" customHeight="1">
      <c r="A380" s="1"/>
      <c r="B380" s="1"/>
      <c r="C380" s="1"/>
      <c r="D380" s="1"/>
      <c r="E380" s="132"/>
      <c r="F380" s="132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</row>
    <row r="381" spans="1:21" s="2" customFormat="1" ht="39" customHeight="1">
      <c r="A381" s="1"/>
      <c r="B381" s="1"/>
      <c r="C381" s="1"/>
      <c r="D381" s="1"/>
      <c r="E381" s="132"/>
      <c r="F381" s="132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</row>
    <row r="382" spans="1:21" s="2" customFormat="1" ht="85.5" customHeight="1">
      <c r="A382" s="1"/>
      <c r="B382" s="1"/>
      <c r="C382" s="1"/>
      <c r="D382" s="1"/>
      <c r="E382" s="132"/>
      <c r="F382" s="132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</row>
    <row r="383" spans="1:21" s="2" customFormat="1" ht="39" customHeight="1">
      <c r="A383" s="1"/>
      <c r="B383" s="1"/>
      <c r="C383" s="1"/>
      <c r="D383" s="1"/>
      <c r="E383" s="132"/>
      <c r="F383" s="132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</row>
    <row r="384" spans="1:21" s="2" customFormat="1" ht="39" customHeight="1">
      <c r="A384" s="1"/>
      <c r="B384" s="1"/>
      <c r="C384" s="1"/>
      <c r="D384" s="1"/>
      <c r="E384" s="132"/>
      <c r="F384" s="132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</row>
    <row r="385" spans="1:21" s="2" customFormat="1" ht="45.75" customHeight="1">
      <c r="A385" s="1"/>
      <c r="B385" s="1"/>
      <c r="C385" s="1"/>
      <c r="D385" s="1"/>
      <c r="E385" s="132"/>
      <c r="F385" s="132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</row>
    <row r="386" spans="1:21" s="3" customFormat="1" ht="48.75" customHeight="1">
      <c r="A386" s="1"/>
      <c r="B386" s="1"/>
      <c r="C386" s="1"/>
      <c r="D386" s="1"/>
      <c r="E386" s="132"/>
      <c r="F386" s="132"/>
      <c r="G386" s="1"/>
      <c r="H386" s="1"/>
      <c r="I386" s="1"/>
      <c r="J386" s="1"/>
      <c r="K386" s="1"/>
      <c r="L386" s="1"/>
      <c r="M386" s="2"/>
      <c r="N386" s="1"/>
      <c r="O386" s="1"/>
      <c r="P386" s="1"/>
      <c r="Q386" s="1"/>
      <c r="R386" s="1"/>
      <c r="S386" s="1"/>
    </row>
    <row r="387" spans="1:21" s="2" customFormat="1" ht="39.75" customHeight="1">
      <c r="A387" s="1"/>
      <c r="B387" s="1"/>
      <c r="C387" s="1"/>
      <c r="D387" s="1"/>
      <c r="E387" s="132"/>
      <c r="F387" s="132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</row>
    <row r="388" spans="1:21" s="2" customFormat="1" ht="56.25" customHeight="1">
      <c r="A388" s="1"/>
      <c r="B388" s="1"/>
      <c r="C388" s="1"/>
      <c r="D388" s="1"/>
      <c r="E388" s="132"/>
      <c r="F388" s="132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</row>
    <row r="389" spans="1:21" s="2" customFormat="1" ht="36.75" customHeight="1">
      <c r="A389" s="1"/>
      <c r="B389" s="1"/>
      <c r="C389" s="1"/>
      <c r="D389" s="1"/>
      <c r="E389" s="132"/>
      <c r="F389" s="132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</row>
    <row r="390" spans="1:21" s="2" customFormat="1" ht="56.25" customHeight="1">
      <c r="A390" s="1"/>
      <c r="B390" s="1"/>
      <c r="C390" s="1"/>
      <c r="D390" s="1"/>
      <c r="E390" s="132"/>
      <c r="F390" s="132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</row>
    <row r="391" spans="1:21" s="2" customFormat="1" ht="35.25" customHeight="1">
      <c r="A391" s="1"/>
      <c r="B391" s="1"/>
      <c r="C391" s="1"/>
      <c r="D391" s="1"/>
      <c r="E391" s="132"/>
      <c r="F391" s="132"/>
      <c r="G391" s="1"/>
      <c r="H391" s="1"/>
      <c r="I391" s="1"/>
      <c r="J391" s="1"/>
      <c r="K391" s="1"/>
      <c r="L391" s="1"/>
      <c r="N391" s="1"/>
      <c r="O391" s="1"/>
      <c r="P391" s="1"/>
      <c r="Q391" s="1"/>
      <c r="R391" s="1"/>
      <c r="S391" s="1"/>
    </row>
    <row r="392" spans="1:21" s="2" customFormat="1" ht="33.75" customHeight="1">
      <c r="A392" s="1"/>
      <c r="B392" s="1"/>
      <c r="C392" s="1"/>
      <c r="D392" s="1"/>
      <c r="E392" s="132"/>
      <c r="F392" s="132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</row>
    <row r="393" spans="1:21" s="2" customFormat="1" ht="33" customHeight="1">
      <c r="A393" s="1"/>
      <c r="B393" s="1"/>
      <c r="C393" s="1"/>
      <c r="D393" s="1"/>
      <c r="E393" s="132"/>
      <c r="F393" s="132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</row>
    <row r="394" spans="1:21" s="2" customFormat="1" ht="39" customHeight="1">
      <c r="A394" s="1"/>
      <c r="B394" s="1"/>
      <c r="C394" s="1"/>
      <c r="D394" s="1"/>
      <c r="E394" s="132"/>
      <c r="F394" s="132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</row>
    <row r="395" spans="1:21" s="2" customFormat="1" ht="42" customHeight="1">
      <c r="A395" s="1"/>
      <c r="B395" s="1"/>
      <c r="C395" s="1"/>
      <c r="D395" s="1"/>
      <c r="E395" s="132"/>
      <c r="F395" s="132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</row>
    <row r="396" spans="1:21" s="2" customFormat="1" ht="90" customHeight="1">
      <c r="A396" s="1"/>
      <c r="B396" s="1"/>
      <c r="C396" s="1"/>
      <c r="D396" s="1"/>
      <c r="E396" s="132"/>
      <c r="F396" s="132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</row>
    <row r="397" spans="1:21" s="2" customFormat="1" ht="37.5" customHeight="1">
      <c r="A397" s="1"/>
      <c r="B397" s="1"/>
      <c r="C397" s="1"/>
      <c r="D397" s="1"/>
      <c r="E397" s="132"/>
      <c r="F397" s="132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  <c r="T397" s="15"/>
      <c r="U397" s="15"/>
    </row>
    <row r="398" spans="1:21" s="2" customFormat="1" ht="12" hidden="1" customHeight="1">
      <c r="A398" s="1"/>
      <c r="B398" s="1"/>
      <c r="C398" s="1"/>
      <c r="D398" s="1"/>
      <c r="E398" s="132"/>
      <c r="F398" s="132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  <c r="T398" s="15"/>
      <c r="U398" s="15"/>
    </row>
    <row r="399" spans="1:21" s="2" customFormat="1" ht="40.5" customHeight="1">
      <c r="A399" s="1"/>
      <c r="B399" s="1"/>
      <c r="C399" s="1"/>
      <c r="D399" s="1"/>
      <c r="E399" s="132"/>
      <c r="F399" s="132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  <c r="T399" s="15"/>
      <c r="U399" s="15"/>
    </row>
    <row r="400" spans="1:21" s="2" customFormat="1" ht="38.25" customHeight="1">
      <c r="A400" s="1"/>
      <c r="B400" s="1"/>
      <c r="C400" s="1"/>
      <c r="D400" s="1"/>
      <c r="E400" s="132"/>
      <c r="F400" s="132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</row>
    <row r="401" spans="1:19" s="2" customFormat="1" ht="30.75" customHeight="1">
      <c r="A401" s="1"/>
      <c r="B401" s="1"/>
      <c r="C401" s="1"/>
      <c r="D401" s="1"/>
      <c r="E401" s="132"/>
      <c r="F401" s="132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</row>
    <row r="402" spans="1:19" s="2" customFormat="1" ht="33" customHeight="1">
      <c r="A402" s="1"/>
      <c r="B402" s="1"/>
      <c r="C402" s="1"/>
      <c r="D402" s="1"/>
      <c r="E402" s="132"/>
      <c r="F402" s="132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</row>
    <row r="403" spans="1:19" ht="33" hidden="1" customHeight="1"/>
    <row r="404" spans="1:19" ht="33" customHeight="1"/>
    <row r="405" spans="1:19" ht="34.5" customHeight="1"/>
    <row r="406" spans="1:19" ht="40.5" customHeight="1"/>
    <row r="407" spans="1:19" ht="37.5" customHeight="1"/>
    <row r="408" spans="1:19" ht="44.25" customHeight="1"/>
    <row r="409" spans="1:19" ht="56.25" customHeight="1"/>
    <row r="410" spans="1:19" ht="33.75" customHeight="1"/>
    <row r="411" spans="1:19" ht="34.5" customHeight="1"/>
    <row r="412" spans="1:19" ht="29.25" customHeight="1"/>
    <row r="413" spans="1:19" ht="33.75" customHeight="1"/>
    <row r="414" spans="1:19" ht="33.75" customHeight="1"/>
    <row r="415" spans="1:19" ht="38.25" customHeight="1"/>
    <row r="416" spans="1:19" ht="28.5" customHeight="1"/>
    <row r="417" ht="30.75" customHeight="1"/>
    <row r="418" ht="32.25" customHeight="1"/>
    <row r="419" ht="36.75" customHeight="1"/>
    <row r="420" ht="32.25" customHeight="1"/>
    <row r="421" ht="40.5" customHeight="1"/>
    <row r="422" ht="36.75" customHeight="1"/>
    <row r="423" ht="37.5" customHeight="1"/>
    <row r="424" ht="33.75" customHeight="1"/>
    <row r="425" ht="34.5" customHeight="1"/>
    <row r="426" ht="32.25" customHeight="1"/>
    <row r="427" ht="31.5" customHeight="1"/>
    <row r="428" ht="33.75" customHeight="1"/>
    <row r="429" ht="137.25" customHeight="1"/>
    <row r="430" ht="31.5" customHeight="1"/>
    <row r="431" ht="31.5" customHeight="1"/>
    <row r="432" ht="32.25" customHeight="1"/>
    <row r="433" ht="34.5" customHeight="1"/>
    <row r="434" ht="33.75" customHeight="1"/>
    <row r="435" ht="38.25" customHeight="1"/>
    <row r="436" ht="93.75" customHeight="1"/>
    <row r="437" ht="36.75" customHeight="1"/>
    <row r="438" ht="31.5" customHeight="1"/>
    <row r="439" ht="29.25" customHeight="1"/>
    <row r="440" ht="40.5" customHeight="1"/>
    <row r="441" ht="63.75" customHeight="1"/>
    <row r="442" ht="27" hidden="1" customHeight="1"/>
    <row r="443" ht="55.5" customHeight="1"/>
    <row r="444" ht="37.5" customHeight="1"/>
    <row r="445" ht="30.75" customHeight="1"/>
    <row r="446" ht="30.75" customHeight="1"/>
    <row r="447" ht="30.75" customHeight="1"/>
    <row r="448" ht="33.75" customHeight="1"/>
    <row r="449" ht="107.25" customHeight="1"/>
    <row r="450" ht="33.75" customHeight="1"/>
    <row r="451" ht="30.75" customHeight="1"/>
    <row r="452" ht="35.25" customHeight="1"/>
    <row r="453" ht="60" customHeight="1"/>
    <row r="454" ht="39" customHeight="1"/>
    <row r="455" ht="64.5" customHeight="1"/>
    <row r="456" ht="36" customHeight="1"/>
    <row r="457" ht="39" customHeight="1"/>
    <row r="458" ht="39.75" customHeight="1"/>
    <row r="459" ht="42" customHeight="1"/>
    <row r="460" ht="35.25" customHeight="1"/>
    <row r="461" ht="87.75" customHeight="1"/>
    <row r="462" ht="36.75" customHeight="1"/>
    <row r="463" ht="33" customHeight="1"/>
    <row r="464" ht="29.25" customHeight="1"/>
    <row r="465" ht="27.75" customHeight="1"/>
    <row r="466" ht="31.5" customHeight="1"/>
    <row r="467" ht="29.25" customHeight="1"/>
    <row r="468" ht="100.5" customHeight="1"/>
    <row r="469" ht="30" customHeight="1"/>
    <row r="470" ht="36" customHeight="1"/>
    <row r="471" ht="31.5" customHeight="1"/>
    <row r="472" ht="71.25" customHeight="1"/>
    <row r="473" ht="38.25" customHeight="1"/>
    <row r="474" ht="40.5" customHeight="1"/>
    <row r="475" ht="47.25" customHeight="1"/>
    <row r="476" ht="41.25" customHeight="1"/>
    <row r="477" ht="57.75" customHeight="1"/>
    <row r="478" ht="31.5" customHeight="1"/>
    <row r="479" ht="34.5" customHeight="1"/>
    <row r="480" ht="36" customHeight="1"/>
    <row r="481" ht="35.25" customHeight="1"/>
    <row r="482" ht="30" customHeight="1"/>
    <row r="483" ht="33.75" customHeight="1"/>
    <row r="484" ht="39.75" customHeight="1"/>
    <row r="485" ht="124.5" customHeight="1"/>
    <row r="486" ht="37.5" customHeight="1"/>
    <row r="487" ht="32.25" customHeight="1"/>
    <row r="488" ht="35.25" customHeight="1"/>
    <row r="489" ht="33.75" customHeight="1"/>
    <row r="490" ht="76.5" customHeight="1"/>
    <row r="491" ht="39.75" customHeight="1"/>
    <row r="492" ht="39" customHeight="1"/>
    <row r="493" ht="70.5" customHeight="1"/>
    <row r="494" ht="28.5" customHeight="1"/>
    <row r="495" ht="36" customHeight="1"/>
    <row r="496" ht="54" customHeight="1"/>
    <row r="497" ht="38.25" customHeight="1"/>
    <row r="498" ht="54" customHeight="1"/>
    <row r="499" ht="35.25" customHeight="1"/>
    <row r="500" ht="64.5" customHeight="1"/>
    <row r="501" ht="37.5" customHeight="1"/>
    <row r="502" ht="38.25" customHeight="1"/>
    <row r="503" ht="32.25" customHeight="1"/>
    <row r="504" ht="29.25" customHeight="1"/>
    <row r="505" ht="31.5" customHeight="1"/>
    <row r="506" ht="65.25" customHeight="1"/>
    <row r="507" ht="33.75" customHeight="1"/>
    <row r="508" ht="35.25" customHeight="1"/>
    <row r="509" ht="37.5" customHeight="1"/>
    <row r="510" ht="37.5" customHeight="1"/>
    <row r="511" ht="37.5" customHeight="1"/>
    <row r="512" ht="36" customHeight="1"/>
    <row r="513" ht="30.75" customHeight="1"/>
    <row r="514" ht="33" customHeight="1"/>
    <row r="515" ht="36.75" customHeight="1"/>
    <row r="516" ht="93.75" customHeight="1"/>
    <row r="517" ht="34.5" customHeight="1"/>
    <row r="518" ht="33" customHeight="1"/>
    <row r="519" ht="38.25" customHeight="1"/>
    <row r="520" ht="54.75" customHeight="1"/>
    <row r="521" ht="28.5" customHeight="1"/>
    <row r="522" ht="57" customHeight="1"/>
    <row r="523" ht="30" customHeight="1"/>
    <row r="524" ht="30" customHeight="1"/>
    <row r="525" ht="30" customHeight="1"/>
    <row r="526" ht="34.5" customHeight="1"/>
    <row r="527" ht="33" customHeight="1"/>
    <row r="528" ht="30.75" customHeight="1"/>
    <row r="529" ht="32.25" customHeight="1"/>
    <row r="530" ht="31.5" customHeight="1"/>
    <row r="531" ht="31.5" customHeight="1"/>
    <row r="532" ht="26.25" customHeight="1"/>
    <row r="533" ht="61.5" customHeight="1"/>
    <row r="534" ht="30" customHeight="1"/>
    <row r="535" ht="25.5" customHeight="1"/>
    <row r="536" ht="29.25" customHeight="1"/>
    <row r="537" ht="29.25" customHeight="1"/>
    <row r="538" ht="27.75" customHeight="1"/>
    <row r="539" ht="38.25" customHeight="1"/>
    <row r="540" ht="30.75" customHeight="1"/>
    <row r="541" ht="87" customHeight="1"/>
    <row r="542" ht="32.25" customHeight="1"/>
    <row r="543" ht="29.25" customHeight="1"/>
    <row r="544" ht="31.5" customHeight="1"/>
    <row r="545" ht="33.75" customHeight="1"/>
    <row r="546" ht="29.25" customHeight="1"/>
    <row r="547" ht="32.25" customHeight="1"/>
    <row r="548" ht="30.75" customHeight="1"/>
    <row r="549" ht="82.5" customHeight="1"/>
    <row r="550" ht="32.25" customHeight="1"/>
    <row r="551" ht="30.75" customHeight="1"/>
    <row r="552" ht="33.75" customHeight="1"/>
    <row r="553" ht="38.25" customHeight="1"/>
    <row r="554" ht="34.5" customHeight="1"/>
    <row r="555" ht="37.5" customHeight="1"/>
    <row r="556" ht="84.75" customHeight="1"/>
    <row r="557" ht="32.25" customHeight="1"/>
    <row r="558" ht="32.25" customHeight="1"/>
    <row r="559" ht="39" customHeight="1"/>
    <row r="560" ht="32.25" customHeight="1"/>
    <row r="561" ht="30" customHeight="1"/>
    <row r="562" ht="32.25" customHeight="1"/>
    <row r="563" ht="39" customHeight="1"/>
    <row r="564" ht="36" customHeight="1"/>
    <row r="565" ht="39" customHeight="1"/>
    <row r="566" ht="39" customHeight="1"/>
    <row r="567" ht="39" customHeight="1"/>
    <row r="568" ht="39" customHeight="1"/>
    <row r="569" ht="39" customHeight="1"/>
    <row r="570" ht="72" customHeight="1"/>
    <row r="571" ht="40.5" customHeight="1"/>
    <row r="572" ht="36" customHeight="1"/>
    <row r="573" ht="37.5" customHeight="1"/>
    <row r="574" ht="27" customHeight="1"/>
    <row r="575" ht="27" customHeight="1"/>
    <row r="576" ht="27" customHeight="1"/>
    <row r="577" ht="27" customHeight="1"/>
    <row r="578" ht="27" customHeight="1"/>
    <row r="579" ht="27" customHeight="1"/>
    <row r="580" ht="27" customHeight="1"/>
    <row r="581" ht="27" customHeight="1"/>
    <row r="582" ht="27" customHeight="1"/>
    <row r="583" ht="27" customHeight="1"/>
    <row r="584" ht="27" customHeight="1"/>
    <row r="585" ht="27" customHeight="1"/>
    <row r="586" ht="27" customHeight="1"/>
    <row r="587" ht="34.5" customHeight="1"/>
    <row r="588" ht="79.5" customHeight="1"/>
    <row r="589" ht="34.5" customHeight="1"/>
    <row r="590" ht="48.75" customHeight="1"/>
    <row r="591" ht="60.75" customHeight="1"/>
    <row r="592" ht="40.5" customHeight="1"/>
    <row r="593" ht="60" customHeight="1"/>
    <row r="594" ht="36.75" customHeight="1"/>
    <row r="595" ht="61.5" customHeight="1"/>
    <row r="596" ht="36" customHeight="1"/>
    <row r="597" ht="33" customHeight="1"/>
    <row r="598" ht="33.75" customHeight="1"/>
    <row r="599" ht="39" customHeight="1"/>
    <row r="600" ht="31.5" customHeight="1"/>
    <row r="601" ht="113.25" customHeight="1"/>
    <row r="602" ht="31.5" customHeight="1"/>
    <row r="603" ht="30.75" customHeight="1"/>
    <row r="604" ht="36.75" customHeight="1"/>
    <row r="605" ht="97.5" customHeight="1"/>
    <row r="606" ht="33.75" customHeight="1"/>
    <row r="607" ht="33.75" customHeight="1"/>
    <row r="608" ht="35.25" customHeight="1"/>
    <row r="609" ht="36.75" customHeight="1"/>
    <row r="610" ht="91.5" customHeight="1"/>
    <row r="611" ht="39" customHeight="1"/>
    <row r="612" ht="36.75" customHeight="1"/>
    <row r="613" ht="33.75" customHeight="1"/>
    <row r="614" ht="32.25" customHeight="1"/>
    <row r="615" ht="44.25" customHeight="1"/>
    <row r="616" ht="36.75" customHeight="1"/>
    <row r="617" ht="45" customHeight="1"/>
    <row r="618" ht="43.5" customHeight="1"/>
    <row r="619" ht="103.5" customHeight="1"/>
    <row r="620" ht="41.25" customHeight="1"/>
    <row r="621" ht="43.5" customHeight="1"/>
    <row r="622" ht="41.25" customHeight="1"/>
    <row r="623" ht="36.75" customHeight="1"/>
    <row r="624" ht="52.5" customHeight="1"/>
    <row r="625" ht="102.75" customHeight="1"/>
    <row r="626" ht="34.5" customHeight="1"/>
    <row r="627" ht="36.75" customHeight="1"/>
    <row r="628" ht="36" customHeight="1"/>
    <row r="629" ht="36.75" customHeight="1"/>
    <row r="630" ht="94.5" customHeight="1"/>
    <row r="631" ht="39.75" customHeight="1"/>
    <row r="632" ht="36" customHeight="1"/>
    <row r="633" ht="43.5" customHeight="1"/>
    <row r="634" ht="34.5" customHeight="1"/>
    <row r="635" ht="31.5" customHeight="1"/>
    <row r="636" ht="33.75" customHeight="1"/>
    <row r="637" ht="43.5" customHeight="1"/>
    <row r="638" ht="32.25" customHeight="1"/>
    <row r="639" ht="35.25" customHeight="1"/>
    <row r="640" ht="38.25" customHeight="1"/>
    <row r="641" ht="33" customHeight="1"/>
    <row r="642" ht="42.75" customHeight="1"/>
    <row r="643" ht="35.25" customHeight="1"/>
    <row r="644" ht="34.5" customHeight="1"/>
    <row r="645" ht="36.75" customHeight="1"/>
    <row r="646" ht="36.75" customHeight="1"/>
    <row r="647" ht="36" customHeight="1"/>
    <row r="648" ht="35.25" customHeight="1"/>
    <row r="649" ht="39" customHeight="1"/>
    <row r="650" ht="38.25" customHeight="1"/>
    <row r="651" ht="36.75" customHeight="1"/>
    <row r="652" ht="35.25" customHeight="1"/>
    <row r="653" ht="31.5" customHeight="1"/>
    <row r="654" ht="32.25" customHeight="1"/>
    <row r="655" ht="95.25" customHeight="1"/>
    <row r="656" ht="32.25" customHeight="1"/>
    <row r="657" ht="39" customHeight="1"/>
    <row r="658" ht="39" customHeight="1"/>
    <row r="659" ht="39" customHeight="1"/>
    <row r="660" ht="36" customHeight="1"/>
    <row r="661" ht="35.25" customHeight="1"/>
    <row r="662" ht="32.25" customHeight="1"/>
    <row r="663" ht="72.75" customHeight="1"/>
    <row r="664" ht="35.25" customHeight="1"/>
    <row r="665" ht="35.25" customHeight="1"/>
    <row r="666" ht="33.75" customHeight="1"/>
    <row r="667" ht="34.5" customHeight="1"/>
    <row r="668" ht="39" customHeight="1"/>
    <row r="669" ht="69" customHeight="1"/>
    <row r="670" ht="34.5" customHeight="1"/>
    <row r="671" ht="34.5" customHeight="1"/>
    <row r="672" ht="34.5" customHeight="1"/>
    <row r="673" ht="35.25" customHeight="1"/>
    <row r="674" ht="47.25" customHeight="1"/>
    <row r="675" ht="60" customHeight="1"/>
    <row r="676" ht="65.25" customHeight="1"/>
    <row r="677" ht="33.75" customHeight="1"/>
    <row r="678" ht="99" customHeight="1"/>
    <row r="679" ht="36.75" customHeight="1"/>
    <row r="680" ht="35.25" customHeight="1"/>
    <row r="681" ht="31.5" customHeight="1"/>
    <row r="682" ht="33" customHeight="1"/>
    <row r="683" ht="36" customHeight="1"/>
    <row r="684" ht="38.25" customHeight="1"/>
    <row r="685" ht="38.25" customHeight="1"/>
    <row r="686" ht="34.5" customHeight="1"/>
    <row r="687" ht="34.5" customHeight="1"/>
    <row r="688" ht="34.5" customHeight="1"/>
    <row r="689" ht="37.5" customHeight="1"/>
    <row r="690" ht="43.5" customHeight="1"/>
    <row r="691" ht="43.5" customHeight="1"/>
    <row r="692" ht="43.5" customHeight="1"/>
    <row r="693" ht="43.5" customHeight="1"/>
    <row r="694" ht="43.5" customHeight="1"/>
    <row r="695" ht="40.5" customHeight="1"/>
    <row r="696" ht="43.5" customHeight="1"/>
    <row r="697" ht="37.5" customHeight="1"/>
    <row r="698" ht="34.5" customHeight="1"/>
    <row r="699" ht="40.5" customHeight="1"/>
    <row r="700" ht="47.25" customHeight="1"/>
    <row r="701" ht="40.5" customHeight="1"/>
    <row r="702" ht="36.75" customHeight="1"/>
    <row r="703" ht="33" customHeight="1"/>
    <row r="704" ht="35.25" customHeight="1"/>
    <row r="705" ht="42" customHeight="1"/>
    <row r="706" ht="41.25" customHeight="1"/>
    <row r="707" ht="33.75" customHeight="1"/>
    <row r="708" ht="45" customHeight="1"/>
    <row r="709" ht="51" customHeight="1"/>
    <row r="710" ht="48" customHeight="1"/>
    <row r="711" ht="53.25" customHeight="1"/>
    <row r="712" ht="53.25" customHeight="1"/>
    <row r="713" ht="40.5" customHeight="1"/>
    <row r="714" ht="60" customHeight="1"/>
    <row r="715" ht="51" customHeight="1"/>
    <row r="716" ht="63.75" customHeight="1"/>
    <row r="717" ht="46.5" customHeight="1"/>
    <row r="718" ht="59.25" customHeight="1"/>
    <row r="719" ht="74.25" customHeight="1"/>
    <row r="720" ht="58.5" customHeight="1"/>
    <row r="721" ht="42.75" customHeight="1"/>
    <row r="722" ht="42" customHeight="1"/>
    <row r="723" ht="53.25" customHeight="1"/>
    <row r="724" ht="53.25" customHeight="1"/>
    <row r="725" ht="66.75" customHeight="1"/>
    <row r="726" ht="72" customHeight="1"/>
    <row r="727" ht="53.25" customHeight="1"/>
    <row r="728" ht="60.75" customHeight="1"/>
    <row r="729" ht="60" customHeight="1"/>
    <row r="730" ht="64.5" customHeight="1"/>
    <row r="731" ht="93" customHeight="1"/>
    <row r="732" ht="66.75" customHeight="1"/>
    <row r="733" ht="65.25" customHeight="1"/>
    <row r="734" ht="57" customHeight="1"/>
    <row r="735" ht="40.5" customHeight="1"/>
    <row r="736" ht="51" customHeight="1"/>
    <row r="737" ht="57" customHeight="1"/>
    <row r="738" ht="43.5" customHeight="1"/>
    <row r="739" ht="39.75" customHeight="1"/>
    <row r="740" ht="33.75" customHeight="1"/>
    <row r="741" ht="36" customHeight="1"/>
    <row r="742" ht="32.25" customHeight="1"/>
  </sheetData>
  <mergeCells count="57">
    <mergeCell ref="M1:S1"/>
    <mergeCell ref="J4:J5"/>
    <mergeCell ref="A1:L1"/>
    <mergeCell ref="K4:K5"/>
    <mergeCell ref="L4:M4"/>
    <mergeCell ref="A2:S2"/>
    <mergeCell ref="A3:S3"/>
    <mergeCell ref="A4:A5"/>
    <mergeCell ref="B4:B5"/>
    <mergeCell ref="C4:D4"/>
    <mergeCell ref="E4:E5"/>
    <mergeCell ref="F4:F5"/>
    <mergeCell ref="G4:H4"/>
    <mergeCell ref="S4:S5"/>
    <mergeCell ref="N4:O4"/>
    <mergeCell ref="M62:S62"/>
    <mergeCell ref="A48:F48"/>
    <mergeCell ref="A49:R49"/>
    <mergeCell ref="I51:S51"/>
    <mergeCell ref="I52:S52"/>
    <mergeCell ref="M61:R61"/>
    <mergeCell ref="B35:F35"/>
    <mergeCell ref="B38:F38"/>
    <mergeCell ref="F19:F31"/>
    <mergeCell ref="E39:E40"/>
    <mergeCell ref="F39:F40"/>
    <mergeCell ref="M60:S60"/>
    <mergeCell ref="M59:S59"/>
    <mergeCell ref="A50:S50"/>
    <mergeCell ref="B42:F42"/>
    <mergeCell ref="B46:F46"/>
    <mergeCell ref="B47:F47"/>
    <mergeCell ref="A43:A47"/>
    <mergeCell ref="B43:B45"/>
    <mergeCell ref="C43:C45"/>
    <mergeCell ref="E44:E45"/>
    <mergeCell ref="F43:F45"/>
    <mergeCell ref="P4:R4"/>
    <mergeCell ref="I4:I5"/>
    <mergeCell ref="A34:A38"/>
    <mergeCell ref="B6:B15"/>
    <mergeCell ref="C6:C16"/>
    <mergeCell ref="E6:E16"/>
    <mergeCell ref="F6:F16"/>
    <mergeCell ref="A6:A33"/>
    <mergeCell ref="B19:B31"/>
    <mergeCell ref="C19:C31"/>
    <mergeCell ref="B18:F18"/>
    <mergeCell ref="D16:D17"/>
    <mergeCell ref="C39:C40"/>
    <mergeCell ref="B39:B40"/>
    <mergeCell ref="A39:A42"/>
    <mergeCell ref="B33:F33"/>
    <mergeCell ref="E19:E31"/>
    <mergeCell ref="B32:F32"/>
    <mergeCell ref="B41:F41"/>
    <mergeCell ref="B37:F37"/>
  </mergeCells>
  <pageMargins left="0.9" right="0.25" top="0.5" bottom="0.25" header="0.3" footer="0.3"/>
  <pageSetup paperSize="9" scale="17" fitToHeight="0" orientation="landscape" r:id="rId1"/>
  <rowBreaks count="1" manualBreakCount="1">
    <brk id="42" max="2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9"/>
  <sheetViews>
    <sheetView view="pageBreakPreview" topLeftCell="A4" zoomScale="24" zoomScaleNormal="24" zoomScaleSheetLayoutView="24" zoomScalePageLayoutView="25" workbookViewId="0">
      <selection activeCell="L22" sqref="L22:R22"/>
    </sheetView>
  </sheetViews>
  <sheetFormatPr defaultRowHeight="39"/>
  <cols>
    <col min="1" max="1" width="22.7109375" style="1" customWidth="1"/>
    <col min="2" max="2" width="63.7109375" style="1" customWidth="1"/>
    <col min="3" max="3" width="72.42578125" style="1" customWidth="1"/>
    <col min="4" max="4" width="48.28515625" style="1" customWidth="1"/>
    <col min="5" max="5" width="69.28515625" style="1" customWidth="1"/>
    <col min="6" max="6" width="54.7109375" style="1" customWidth="1"/>
    <col min="7" max="7" width="45.140625" style="1" customWidth="1"/>
    <col min="8" max="8" width="45.140625" style="164" customWidth="1"/>
    <col min="9" max="9" width="42.28515625" style="1" customWidth="1"/>
    <col min="10" max="10" width="47.85546875" style="164" customWidth="1"/>
    <col min="11" max="11" width="37.28515625" style="1" customWidth="1"/>
    <col min="12" max="12" width="41.28515625" style="1" customWidth="1"/>
    <col min="13" max="13" width="59.42578125" style="1" customWidth="1"/>
    <col min="14" max="14" width="58.28515625" style="1" customWidth="1"/>
    <col min="15" max="15" width="53.5703125" style="1" customWidth="1"/>
    <col min="16" max="16" width="57.140625" style="1" customWidth="1"/>
    <col min="17" max="17" width="39.85546875" style="1" customWidth="1"/>
    <col min="18" max="18" width="9.7109375" style="1" bestFit="1" customWidth="1"/>
    <col min="19" max="16384" width="9.140625" style="1"/>
  </cols>
  <sheetData>
    <row r="1" spans="1:17" ht="90" customHeight="1">
      <c r="H1" s="2"/>
      <c r="I1" s="2"/>
      <c r="J1" s="2"/>
    </row>
    <row r="2" spans="1:17" ht="277.5" customHeight="1">
      <c r="A2" s="380"/>
      <c r="B2" s="380"/>
      <c r="C2" s="380"/>
      <c r="D2" s="380"/>
      <c r="E2" s="380"/>
      <c r="F2" s="380"/>
      <c r="G2" s="380"/>
      <c r="H2" s="380"/>
      <c r="I2" s="380"/>
      <c r="J2" s="380"/>
      <c r="K2" s="380"/>
      <c r="L2" s="380"/>
      <c r="M2" s="380"/>
      <c r="N2" s="380"/>
      <c r="O2" s="380"/>
      <c r="P2" s="380"/>
      <c r="Q2" s="380"/>
    </row>
    <row r="3" spans="1:17" ht="198" customHeight="1">
      <c r="A3" s="381"/>
      <c r="B3" s="381"/>
      <c r="C3" s="381"/>
      <c r="D3" s="381"/>
      <c r="E3" s="381"/>
      <c r="F3" s="381"/>
      <c r="G3" s="381"/>
      <c r="H3" s="381"/>
      <c r="I3" s="381"/>
      <c r="J3" s="381"/>
      <c r="K3" s="381"/>
      <c r="L3" s="381"/>
      <c r="M3" s="381"/>
      <c r="N3" s="381"/>
      <c r="O3" s="381"/>
      <c r="P3" s="381"/>
      <c r="Q3" s="381"/>
    </row>
    <row r="4" spans="1:17" ht="219" customHeight="1">
      <c r="A4" s="382" t="s">
        <v>397</v>
      </c>
      <c r="B4" s="383" t="s">
        <v>398</v>
      </c>
      <c r="C4" s="384"/>
      <c r="D4" s="385" t="s">
        <v>399</v>
      </c>
      <c r="E4" s="385" t="s">
        <v>400</v>
      </c>
      <c r="F4" s="383" t="s">
        <v>401</v>
      </c>
      <c r="G4" s="384"/>
      <c r="H4" s="385" t="s">
        <v>402</v>
      </c>
      <c r="I4" s="385" t="s">
        <v>403</v>
      </c>
      <c r="J4" s="385" t="s">
        <v>404</v>
      </c>
      <c r="K4" s="383" t="s">
        <v>405</v>
      </c>
      <c r="L4" s="384"/>
      <c r="M4" s="383" t="s">
        <v>362</v>
      </c>
      <c r="N4" s="384"/>
      <c r="O4" s="387" t="s">
        <v>406</v>
      </c>
      <c r="P4" s="388"/>
      <c r="Q4" s="389"/>
    </row>
    <row r="5" spans="1:17" ht="409.5" customHeight="1">
      <c r="A5" s="382"/>
      <c r="B5" s="197" t="s">
        <v>407</v>
      </c>
      <c r="C5" s="162" t="s">
        <v>408</v>
      </c>
      <c r="D5" s="386"/>
      <c r="E5" s="386"/>
      <c r="F5" s="162" t="s">
        <v>409</v>
      </c>
      <c r="G5" s="162" t="s">
        <v>410</v>
      </c>
      <c r="H5" s="386"/>
      <c r="I5" s="386"/>
      <c r="J5" s="386"/>
      <c r="K5" s="162" t="s">
        <v>411</v>
      </c>
      <c r="L5" s="162" t="s">
        <v>412</v>
      </c>
      <c r="M5" s="192" t="s">
        <v>424</v>
      </c>
      <c r="N5" s="163" t="s">
        <v>413</v>
      </c>
      <c r="O5" s="198" t="s">
        <v>414</v>
      </c>
      <c r="P5" s="198" t="s">
        <v>415</v>
      </c>
      <c r="Q5" s="198" t="s">
        <v>416</v>
      </c>
    </row>
    <row r="6" spans="1:17" s="2" customFormat="1" ht="110.25" customHeight="1">
      <c r="A6" s="165">
        <v>1</v>
      </c>
      <c r="B6" s="213" t="s">
        <v>47</v>
      </c>
      <c r="C6" s="390"/>
      <c r="D6" s="391" t="s">
        <v>3</v>
      </c>
      <c r="E6" s="393" t="s">
        <v>451</v>
      </c>
      <c r="F6" s="199">
        <v>62828</v>
      </c>
      <c r="G6" s="200">
        <v>202036</v>
      </c>
      <c r="H6" s="201">
        <v>0</v>
      </c>
      <c r="I6" s="201">
        <v>0</v>
      </c>
      <c r="J6" s="201">
        <f>'flood &amp; Drought situation '!K18</f>
        <v>0</v>
      </c>
      <c r="K6" s="201">
        <v>0</v>
      </c>
      <c r="L6" s="201">
        <v>0</v>
      </c>
      <c r="M6" s="201">
        <f>'flood &amp; Drought situation '!N18</f>
        <v>0</v>
      </c>
      <c r="N6" s="201">
        <f>'flood &amp; Drought situation '!O18</f>
        <v>0</v>
      </c>
      <c r="O6" s="201">
        <f>'flood &amp; Drought situation '!P18</f>
        <v>0</v>
      </c>
      <c r="P6" s="201">
        <f>'flood &amp; Drought situation '!Q18</f>
        <v>0</v>
      </c>
      <c r="Q6" s="201">
        <f>'flood &amp; Drought situation '!R18</f>
        <v>0</v>
      </c>
    </row>
    <row r="7" spans="1:17" s="2" customFormat="1" ht="110.25" customHeight="1">
      <c r="A7" s="165">
        <v>2</v>
      </c>
      <c r="B7" s="213" t="s">
        <v>67</v>
      </c>
      <c r="C7" s="390"/>
      <c r="D7" s="392"/>
      <c r="E7" s="394"/>
      <c r="F7" s="202">
        <v>11859</v>
      </c>
      <c r="G7" s="202">
        <v>34345</v>
      </c>
      <c r="H7" s="201">
        <f>'flood &amp; Drought situation '!I32</f>
        <v>0</v>
      </c>
      <c r="I7" s="201">
        <f>'flood &amp; Drought situation '!J32</f>
        <v>0</v>
      </c>
      <c r="J7" s="201">
        <f>'flood &amp; Drought situation '!K32</f>
        <v>0</v>
      </c>
      <c r="K7" s="201">
        <f>'flood &amp; Drought situation '!L32</f>
        <v>0</v>
      </c>
      <c r="L7" s="201">
        <v>0</v>
      </c>
      <c r="M7" s="201">
        <f>'flood &amp; Drought situation '!N32</f>
        <v>0</v>
      </c>
      <c r="N7" s="201">
        <f>'flood &amp; Drought situation '!O32</f>
        <v>0</v>
      </c>
      <c r="O7" s="201">
        <f>'flood &amp; Drought situation '!P32</f>
        <v>0</v>
      </c>
      <c r="P7" s="201">
        <f>'flood &amp; Drought situation '!Q32</f>
        <v>0</v>
      </c>
      <c r="Q7" s="201">
        <f>'flood &amp; Drought situation '!R32</f>
        <v>0</v>
      </c>
    </row>
    <row r="8" spans="1:17" s="2" customFormat="1" ht="110.25" customHeight="1">
      <c r="A8" s="165">
        <v>3</v>
      </c>
      <c r="B8" s="213" t="s">
        <v>423</v>
      </c>
      <c r="C8" s="390"/>
      <c r="D8" s="392"/>
      <c r="E8" s="394"/>
      <c r="F8" s="199">
        <v>1914</v>
      </c>
      <c r="G8" s="199">
        <v>6063</v>
      </c>
      <c r="H8" s="199">
        <f>'flood &amp; Drought situation '!I35</f>
        <v>0</v>
      </c>
      <c r="I8" s="199">
        <f>'flood &amp; Drought situation '!J35</f>
        <v>0</v>
      </c>
      <c r="J8" s="199">
        <f>'flood &amp; Drought situation '!K35</f>
        <v>0</v>
      </c>
      <c r="K8" s="199">
        <f>'flood &amp; Drought situation '!L35</f>
        <v>0</v>
      </c>
      <c r="L8" s="199">
        <v>0</v>
      </c>
      <c r="M8" s="199">
        <f>'flood &amp; Drought situation '!N35</f>
        <v>0</v>
      </c>
      <c r="N8" s="199">
        <f>'flood &amp; Drought situation '!O35</f>
        <v>0</v>
      </c>
      <c r="O8" s="199">
        <f>'flood &amp; Drought situation '!P35</f>
        <v>0</v>
      </c>
      <c r="P8" s="199">
        <f>'flood &amp; Drought situation '!Q35</f>
        <v>0</v>
      </c>
      <c r="Q8" s="199">
        <f>'flood &amp; Drought situation '!R35</f>
        <v>0</v>
      </c>
    </row>
    <row r="9" spans="1:17" s="2" customFormat="1" ht="110.25" customHeight="1">
      <c r="A9" s="165">
        <v>4</v>
      </c>
      <c r="B9" s="213" t="s">
        <v>64</v>
      </c>
      <c r="C9" s="390"/>
      <c r="D9" s="392"/>
      <c r="E9" s="394"/>
      <c r="F9" s="199">
        <v>350</v>
      </c>
      <c r="G9" s="199">
        <v>1126</v>
      </c>
      <c r="H9" s="199">
        <v>0</v>
      </c>
      <c r="I9" s="199">
        <v>0</v>
      </c>
      <c r="J9" s="199">
        <v>0</v>
      </c>
      <c r="K9" s="199">
        <v>0</v>
      </c>
      <c r="L9" s="199">
        <v>0</v>
      </c>
      <c r="M9" s="199">
        <v>0</v>
      </c>
      <c r="N9" s="199">
        <v>0</v>
      </c>
      <c r="O9" s="199">
        <v>0</v>
      </c>
      <c r="P9" s="199">
        <v>0</v>
      </c>
      <c r="Q9" s="199">
        <v>0</v>
      </c>
    </row>
    <row r="10" spans="1:17" s="2" customFormat="1" ht="110.25" customHeight="1">
      <c r="A10" s="165">
        <v>5</v>
      </c>
      <c r="B10" s="213" t="s">
        <v>73</v>
      </c>
      <c r="C10" s="390"/>
      <c r="D10" s="392"/>
      <c r="E10" s="394"/>
      <c r="F10" s="200">
        <v>3312</v>
      </c>
      <c r="G10" s="200">
        <v>10612</v>
      </c>
      <c r="H10" s="199">
        <v>0</v>
      </c>
      <c r="I10" s="199">
        <f>'flood &amp; Drought situation '!J41</f>
        <v>0</v>
      </c>
      <c r="J10" s="199">
        <f>'flood &amp; Drought situation '!K41</f>
        <v>0</v>
      </c>
      <c r="K10" s="199">
        <v>0</v>
      </c>
      <c r="L10" s="199">
        <v>0</v>
      </c>
      <c r="M10" s="199">
        <v>0</v>
      </c>
      <c r="N10" s="199">
        <f>'flood &amp; Drought situation '!O41</f>
        <v>0</v>
      </c>
      <c r="O10" s="199">
        <f>'flood &amp; Drought situation '!P41</f>
        <v>0</v>
      </c>
      <c r="P10" s="199">
        <f>'flood &amp; Drought situation '!Q41</f>
        <v>0</v>
      </c>
      <c r="Q10" s="199">
        <f>'flood &amp; Drought situation '!R41</f>
        <v>0</v>
      </c>
    </row>
    <row r="11" spans="1:17" s="166" customFormat="1" ht="110.25" customHeight="1">
      <c r="A11" s="395" t="s">
        <v>417</v>
      </c>
      <c r="B11" s="396"/>
      <c r="C11" s="396"/>
      <c r="D11" s="396"/>
      <c r="E11" s="397"/>
      <c r="F11" s="203">
        <f>SUM(F6:F10)</f>
        <v>80263</v>
      </c>
      <c r="G11" s="203">
        <f t="shared" ref="G11:Q11" si="0">SUM(G6:G10)</f>
        <v>254182</v>
      </c>
      <c r="H11" s="203">
        <f t="shared" si="0"/>
        <v>0</v>
      </c>
      <c r="I11" s="203">
        <f t="shared" si="0"/>
        <v>0</v>
      </c>
      <c r="J11" s="203">
        <f t="shared" si="0"/>
        <v>0</v>
      </c>
      <c r="K11" s="203">
        <f t="shared" si="0"/>
        <v>0</v>
      </c>
      <c r="L11" s="203">
        <f t="shared" si="0"/>
        <v>0</v>
      </c>
      <c r="M11" s="203">
        <f t="shared" si="0"/>
        <v>0</v>
      </c>
      <c r="N11" s="203">
        <f t="shared" si="0"/>
        <v>0</v>
      </c>
      <c r="O11" s="203">
        <f t="shared" si="0"/>
        <v>0</v>
      </c>
      <c r="P11" s="203">
        <f t="shared" si="0"/>
        <v>0</v>
      </c>
      <c r="Q11" s="203">
        <f t="shared" si="0"/>
        <v>0</v>
      </c>
    </row>
    <row r="12" spans="1:17" s="166" customFormat="1" ht="15.75" customHeight="1">
      <c r="A12" s="175"/>
      <c r="B12" s="175"/>
      <c r="C12" s="175"/>
      <c r="D12" s="175"/>
      <c r="E12" s="175"/>
      <c r="F12" s="176"/>
      <c r="G12" s="176"/>
      <c r="H12" s="176"/>
      <c r="I12" s="176"/>
      <c r="J12" s="176"/>
      <c r="K12" s="176"/>
      <c r="L12" s="176"/>
      <c r="M12" s="176"/>
      <c r="N12" s="176"/>
      <c r="O12" s="176"/>
      <c r="P12" s="176"/>
      <c r="Q12" s="177"/>
    </row>
    <row r="13" spans="1:17" s="2" customFormat="1" ht="68.25" customHeight="1">
      <c r="A13" s="136"/>
      <c r="B13" s="137"/>
      <c r="C13" s="22"/>
      <c r="D13" s="131"/>
      <c r="E13" s="131"/>
      <c r="F13" s="138"/>
      <c r="G13" s="139"/>
      <c r="H13" s="398" t="s">
        <v>418</v>
      </c>
      <c r="I13" s="398"/>
      <c r="J13" s="398"/>
      <c r="K13" s="398"/>
      <c r="L13" s="398"/>
      <c r="M13" s="398"/>
      <c r="N13" s="398"/>
      <c r="O13" s="398"/>
      <c r="P13" s="398"/>
      <c r="Q13" s="398"/>
    </row>
    <row r="14" spans="1:17" s="2" customFormat="1" ht="68.25" customHeight="1">
      <c r="A14" s="136"/>
      <c r="B14" s="140"/>
      <c r="C14" s="22"/>
      <c r="D14" s="156"/>
      <c r="E14" s="131"/>
      <c r="F14" s="22"/>
      <c r="G14" s="141"/>
      <c r="H14" s="399" t="s">
        <v>448</v>
      </c>
      <c r="I14" s="400"/>
      <c r="J14" s="400"/>
      <c r="K14" s="400"/>
      <c r="L14" s="400"/>
      <c r="M14" s="400"/>
      <c r="N14" s="400"/>
      <c r="O14" s="400"/>
      <c r="P14" s="400"/>
      <c r="Q14" s="400"/>
    </row>
    <row r="15" spans="1:17" s="2" customFormat="1" ht="68.25" customHeight="1">
      <c r="A15" s="136"/>
      <c r="B15" s="142"/>
      <c r="C15" s="143"/>
      <c r="D15" s="131" t="s">
        <v>394</v>
      </c>
      <c r="E15" s="144"/>
      <c r="F15" s="22"/>
      <c r="G15" s="145" t="s">
        <v>264</v>
      </c>
      <c r="H15" s="196" t="s">
        <v>419</v>
      </c>
      <c r="I15" s="167"/>
      <c r="J15" s="196"/>
      <c r="K15" s="196"/>
      <c r="L15" s="168"/>
      <c r="M15" s="196"/>
      <c r="N15" s="196"/>
      <c r="O15" s="196"/>
      <c r="P15" s="196"/>
      <c r="Q15" s="196"/>
    </row>
    <row r="16" spans="1:17" s="2" customFormat="1" ht="68.25" customHeight="1">
      <c r="A16" s="136"/>
      <c r="B16" s="147"/>
      <c r="C16" s="22"/>
      <c r="D16" s="131"/>
      <c r="E16" s="131"/>
      <c r="F16" s="22"/>
      <c r="G16" s="145"/>
      <c r="H16" s="196" t="s">
        <v>420</v>
      </c>
      <c r="I16" s="196"/>
      <c r="J16" s="196"/>
      <c r="K16" s="196"/>
      <c r="L16" s="168"/>
      <c r="M16" s="196"/>
      <c r="N16" s="196"/>
      <c r="O16" s="196"/>
      <c r="P16" s="196"/>
      <c r="Q16" s="196"/>
    </row>
    <row r="17" spans="1:18" s="2" customFormat="1" ht="68.25" customHeight="1">
      <c r="A17" s="147"/>
      <c r="B17" s="148"/>
      <c r="C17" s="22"/>
      <c r="D17" s="131" t="s">
        <v>263</v>
      </c>
      <c r="E17" s="131"/>
      <c r="F17" s="22"/>
      <c r="G17" s="145"/>
      <c r="H17" s="196" t="s">
        <v>441</v>
      </c>
      <c r="I17" s="196"/>
      <c r="J17" s="196"/>
      <c r="K17" s="196"/>
      <c r="L17" s="168"/>
      <c r="M17" s="196"/>
      <c r="N17" s="196"/>
      <c r="O17" s="196"/>
      <c r="P17" s="196"/>
      <c r="Q17" s="196"/>
    </row>
    <row r="18" spans="1:18" s="2" customFormat="1" ht="68.25" customHeight="1">
      <c r="A18" s="148"/>
      <c r="B18" s="149"/>
      <c r="C18" s="22"/>
      <c r="D18" s="131"/>
      <c r="E18" s="131"/>
      <c r="F18" s="22"/>
      <c r="G18" s="145"/>
      <c r="H18" s="196" t="s">
        <v>421</v>
      </c>
      <c r="I18" s="196"/>
      <c r="J18" s="196"/>
      <c r="K18" s="196"/>
      <c r="L18" s="168"/>
      <c r="M18" s="196"/>
      <c r="N18" s="196"/>
      <c r="O18" s="196"/>
      <c r="P18" s="196"/>
      <c r="Q18" s="196"/>
    </row>
    <row r="19" spans="1:18" s="2" customFormat="1" ht="68.25" customHeight="1">
      <c r="A19" s="149"/>
      <c r="B19" s="22"/>
      <c r="C19" s="22"/>
      <c r="D19" s="131"/>
      <c r="E19" s="131"/>
      <c r="F19" s="22"/>
      <c r="G19" s="145"/>
      <c r="H19" s="196" t="s">
        <v>422</v>
      </c>
      <c r="I19" s="196"/>
      <c r="J19" s="169"/>
      <c r="K19" s="170"/>
      <c r="L19" s="171"/>
      <c r="M19" s="170"/>
      <c r="N19" s="170"/>
      <c r="O19" s="170"/>
      <c r="P19" s="172"/>
      <c r="Q19" s="173"/>
    </row>
    <row r="20" spans="1:18" s="2" customFormat="1" ht="152.25" customHeight="1">
      <c r="A20" s="22"/>
      <c r="B20" s="22"/>
      <c r="C20" s="22"/>
      <c r="D20" s="131"/>
      <c r="E20" s="131"/>
      <c r="F20" s="22"/>
      <c r="G20" s="136"/>
      <c r="H20" s="169"/>
      <c r="I20" s="169"/>
      <c r="J20" s="169"/>
      <c r="K20" s="170"/>
      <c r="L20" s="401" t="s">
        <v>444</v>
      </c>
      <c r="M20" s="401"/>
      <c r="N20" s="173"/>
      <c r="O20" s="173"/>
      <c r="P20" s="173"/>
      <c r="Q20" s="166"/>
    </row>
    <row r="21" spans="1:18" s="2" customFormat="1" ht="54.75" customHeight="1">
      <c r="A21" s="22"/>
      <c r="B21" s="22"/>
      <c r="C21" s="22"/>
      <c r="D21" s="131"/>
      <c r="E21" s="131"/>
      <c r="F21" s="22"/>
      <c r="G21" s="136"/>
      <c r="H21" s="169"/>
      <c r="I21" s="169"/>
      <c r="J21" s="169"/>
      <c r="K21" s="170" t="s">
        <v>393</v>
      </c>
      <c r="L21" s="363" t="s">
        <v>473</v>
      </c>
      <c r="M21" s="363"/>
      <c r="N21" s="363"/>
      <c r="O21" s="363"/>
      <c r="P21" s="363"/>
      <c r="Q21" s="363"/>
      <c r="R21" s="363"/>
    </row>
    <row r="22" spans="1:18" s="2" customFormat="1" ht="54.75" customHeight="1">
      <c r="A22" s="22"/>
      <c r="B22" s="22"/>
      <c r="C22" s="22"/>
      <c r="D22" s="131"/>
      <c r="E22" s="131"/>
      <c r="F22" s="22"/>
      <c r="G22" s="136"/>
      <c r="H22" s="169"/>
      <c r="I22" s="169"/>
      <c r="J22" s="169"/>
      <c r="K22" s="170"/>
      <c r="L22" s="363" t="s">
        <v>474</v>
      </c>
      <c r="M22" s="363"/>
      <c r="N22" s="363"/>
      <c r="O22" s="363"/>
      <c r="P22" s="363"/>
      <c r="Q22" s="363"/>
      <c r="R22" s="363"/>
    </row>
    <row r="23" spans="1:18" s="2" customFormat="1" ht="54.75" customHeight="1">
      <c r="A23" s="22"/>
      <c r="B23" s="22"/>
      <c r="C23" s="22"/>
      <c r="D23" s="131"/>
      <c r="E23" s="131"/>
      <c r="F23" s="22"/>
      <c r="G23" s="153"/>
      <c r="H23" s="174"/>
      <c r="I23" s="174"/>
      <c r="J23" s="174"/>
      <c r="K23" s="170"/>
      <c r="L23" s="372" t="s">
        <v>122</v>
      </c>
      <c r="M23" s="372"/>
      <c r="N23" s="372"/>
      <c r="O23" s="372"/>
      <c r="P23" s="372"/>
      <c r="Q23" s="372"/>
      <c r="R23" s="204"/>
    </row>
    <row r="24" spans="1:18" s="2" customFormat="1" ht="66.75" customHeight="1">
      <c r="H24" s="164"/>
      <c r="I24" s="1"/>
      <c r="J24" s="164"/>
      <c r="K24" s="1"/>
      <c r="L24" s="1"/>
      <c r="M24" s="1"/>
      <c r="N24" s="1"/>
      <c r="O24" s="1"/>
      <c r="P24" s="1"/>
      <c r="Q24" s="1"/>
    </row>
    <row r="25" spans="1:18" s="2" customFormat="1" ht="60.75" customHeight="1">
      <c r="H25" s="164"/>
      <c r="I25" s="1"/>
      <c r="J25" s="164"/>
      <c r="K25" s="1"/>
      <c r="L25" s="1"/>
      <c r="M25" s="1"/>
      <c r="N25" s="1"/>
      <c r="O25" s="1"/>
      <c r="P25" s="1"/>
      <c r="Q25" s="1"/>
    </row>
    <row r="26" spans="1:18" s="2" customFormat="1" ht="78" customHeight="1">
      <c r="H26" s="164"/>
      <c r="I26" s="1"/>
      <c r="J26" s="164"/>
      <c r="K26" s="1"/>
      <c r="L26" s="1"/>
      <c r="M26" s="1"/>
      <c r="N26" s="1"/>
      <c r="O26" s="1"/>
      <c r="P26" s="1"/>
      <c r="Q26" s="1"/>
    </row>
    <row r="27" spans="1:18" s="2" customFormat="1" ht="84.75" customHeight="1">
      <c r="H27" s="164"/>
      <c r="I27" s="1"/>
      <c r="J27" s="164"/>
      <c r="K27" s="1"/>
      <c r="L27" s="1"/>
      <c r="M27" s="1"/>
      <c r="N27" s="1"/>
      <c r="O27" s="1"/>
      <c r="P27" s="1"/>
      <c r="Q27" s="1"/>
    </row>
    <row r="28" spans="1:18" s="2" customFormat="1" ht="72" customHeight="1">
      <c r="H28" s="164"/>
      <c r="I28" s="1"/>
      <c r="J28" s="164"/>
      <c r="K28" s="1"/>
      <c r="L28" s="1"/>
      <c r="M28" s="1"/>
      <c r="N28" s="1"/>
      <c r="O28" s="1"/>
      <c r="P28" s="1"/>
      <c r="Q28" s="1"/>
    </row>
    <row r="29" spans="1:18" s="2" customFormat="1" ht="132.75" customHeight="1">
      <c r="H29" s="164"/>
      <c r="I29" s="1"/>
      <c r="J29" s="164"/>
      <c r="K29" s="1"/>
      <c r="L29" s="1"/>
      <c r="M29" s="1"/>
      <c r="N29" s="1"/>
      <c r="O29" s="1"/>
      <c r="P29" s="1"/>
      <c r="Q29" s="1"/>
    </row>
    <row r="30" spans="1:18" s="2" customFormat="1" ht="78" customHeight="1">
      <c r="H30" s="164"/>
      <c r="I30" s="1"/>
      <c r="J30" s="164"/>
      <c r="K30" s="1"/>
      <c r="L30" s="1"/>
      <c r="M30" s="1"/>
      <c r="N30" s="1"/>
      <c r="O30" s="1"/>
      <c r="P30" s="1"/>
      <c r="Q30" s="1"/>
    </row>
    <row r="31" spans="1:18" s="2" customFormat="1" ht="78" customHeight="1">
      <c r="H31" s="164"/>
      <c r="I31" s="1"/>
      <c r="J31" s="164"/>
      <c r="K31" s="1"/>
      <c r="L31" s="1"/>
      <c r="M31" s="1"/>
      <c r="N31" s="1"/>
      <c r="O31" s="1"/>
      <c r="P31" s="1"/>
      <c r="Q31" s="1"/>
    </row>
    <row r="32" spans="1:18" s="2" customFormat="1" ht="134.25" customHeight="1">
      <c r="H32" s="164"/>
      <c r="I32" s="1"/>
      <c r="J32" s="164"/>
      <c r="K32" s="1"/>
      <c r="L32" s="1"/>
      <c r="M32" s="1"/>
      <c r="N32" s="1"/>
      <c r="O32" s="1"/>
      <c r="P32" s="1"/>
      <c r="Q32" s="1"/>
    </row>
    <row r="33" spans="2:17" s="2" customFormat="1" ht="108" customHeight="1">
      <c r="H33" s="164"/>
      <c r="I33" s="1"/>
      <c r="J33" s="164"/>
      <c r="K33" s="1"/>
      <c r="L33" s="1"/>
      <c r="M33" s="1"/>
      <c r="N33" s="1"/>
      <c r="O33" s="1"/>
      <c r="P33" s="1"/>
      <c r="Q33" s="1"/>
    </row>
    <row r="34" spans="2:17" s="2" customFormat="1" ht="117.75" customHeight="1">
      <c r="H34" s="164"/>
      <c r="I34" s="1"/>
      <c r="J34" s="164"/>
      <c r="K34" s="1"/>
      <c r="L34" s="1"/>
      <c r="M34" s="1"/>
      <c r="N34" s="1"/>
      <c r="O34" s="1"/>
      <c r="P34" s="1"/>
      <c r="Q34" s="1"/>
    </row>
    <row r="35" spans="2:17" s="2" customFormat="1" ht="78" customHeight="1">
      <c r="H35" s="164"/>
      <c r="I35" s="1"/>
      <c r="J35" s="164"/>
      <c r="K35" s="1"/>
      <c r="L35" s="1"/>
      <c r="M35" s="1"/>
      <c r="N35" s="1"/>
      <c r="O35" s="1"/>
      <c r="P35" s="1"/>
      <c r="Q35" s="1"/>
    </row>
    <row r="36" spans="2:17" s="2" customFormat="1" ht="66.75" customHeight="1">
      <c r="H36" s="164"/>
      <c r="I36" s="1"/>
      <c r="J36" s="164"/>
      <c r="K36" s="1"/>
      <c r="L36" s="1"/>
      <c r="M36" s="1"/>
      <c r="N36" s="1"/>
      <c r="O36" s="1"/>
      <c r="P36" s="1"/>
      <c r="Q36" s="1"/>
    </row>
    <row r="37" spans="2:17" s="2" customFormat="1" ht="75.75" customHeight="1">
      <c r="H37" s="164"/>
      <c r="I37" s="1"/>
      <c r="J37" s="164"/>
      <c r="K37" s="1"/>
      <c r="L37" s="1"/>
      <c r="M37" s="1"/>
      <c r="N37" s="1"/>
      <c r="O37" s="1"/>
      <c r="P37" s="1"/>
      <c r="Q37" s="1"/>
    </row>
    <row r="38" spans="2:17" s="2" customFormat="1" ht="63" customHeight="1">
      <c r="H38" s="164"/>
      <c r="I38" s="1"/>
      <c r="J38" s="164"/>
      <c r="K38" s="1"/>
      <c r="L38" s="1"/>
      <c r="M38" s="1"/>
      <c r="N38" s="1"/>
      <c r="O38" s="1"/>
      <c r="P38" s="1"/>
      <c r="Q38" s="1"/>
    </row>
    <row r="39" spans="2:17" s="2" customFormat="1" ht="78" customHeight="1">
      <c r="H39" s="164"/>
      <c r="I39" s="1"/>
      <c r="J39" s="164"/>
      <c r="K39" s="1"/>
      <c r="L39" s="1"/>
      <c r="M39" s="1"/>
      <c r="N39" s="1"/>
      <c r="O39" s="1"/>
      <c r="P39" s="1"/>
      <c r="Q39" s="1"/>
    </row>
    <row r="40" spans="2:17" s="2" customFormat="1" ht="150" customHeight="1">
      <c r="H40" s="164"/>
      <c r="I40" s="1"/>
      <c r="J40" s="164"/>
      <c r="K40" s="1"/>
      <c r="L40" s="1"/>
      <c r="M40" s="1"/>
      <c r="N40" s="1"/>
      <c r="O40" s="1"/>
      <c r="P40" s="1"/>
      <c r="Q40" s="1"/>
    </row>
    <row r="41" spans="2:17" s="2" customFormat="1" ht="75.75" customHeight="1">
      <c r="B41" s="1"/>
      <c r="C41" s="1"/>
      <c r="D41" s="1"/>
      <c r="E41" s="1"/>
      <c r="F41" s="1"/>
      <c r="G41" s="1"/>
      <c r="H41" s="164"/>
      <c r="I41" s="1"/>
      <c r="J41" s="164"/>
      <c r="K41" s="1"/>
      <c r="L41" s="1"/>
      <c r="M41" s="1"/>
      <c r="N41" s="1"/>
      <c r="O41" s="1"/>
      <c r="P41" s="1"/>
      <c r="Q41" s="1"/>
    </row>
    <row r="42" spans="2:17" s="2" customFormat="1" ht="66" customHeight="1">
      <c r="B42" s="1"/>
      <c r="C42" s="1"/>
      <c r="D42" s="1"/>
      <c r="E42" s="1"/>
      <c r="F42" s="1"/>
      <c r="G42" s="1"/>
      <c r="H42" s="164"/>
      <c r="I42" s="1"/>
      <c r="J42" s="164"/>
      <c r="K42" s="1"/>
      <c r="L42" s="1"/>
      <c r="M42" s="1"/>
      <c r="N42" s="1"/>
      <c r="O42" s="1"/>
      <c r="P42" s="1"/>
      <c r="Q42" s="1"/>
    </row>
    <row r="43" spans="2:17" s="2" customFormat="1" ht="84.75" customHeight="1">
      <c r="B43" s="1"/>
      <c r="C43" s="1"/>
      <c r="D43" s="1"/>
      <c r="E43" s="1"/>
      <c r="F43" s="1"/>
      <c r="G43" s="1"/>
      <c r="H43" s="164"/>
      <c r="I43" s="1"/>
      <c r="J43" s="164"/>
      <c r="K43" s="1"/>
      <c r="L43" s="1"/>
      <c r="M43" s="1"/>
      <c r="N43" s="1"/>
      <c r="O43" s="1"/>
      <c r="P43" s="1"/>
      <c r="Q43" s="1"/>
    </row>
    <row r="44" spans="2:17" s="2" customFormat="1" ht="213" hidden="1" customHeight="1">
      <c r="B44" s="1"/>
      <c r="C44" s="1"/>
      <c r="D44" s="1"/>
      <c r="E44" s="1"/>
      <c r="F44" s="1"/>
      <c r="G44" s="1"/>
      <c r="H44" s="164"/>
      <c r="I44" s="1"/>
      <c r="J44" s="164"/>
      <c r="K44" s="1"/>
      <c r="L44" s="1"/>
      <c r="M44" s="1"/>
      <c r="N44" s="1"/>
      <c r="O44" s="1"/>
      <c r="P44" s="1"/>
      <c r="Q44" s="1"/>
    </row>
    <row r="45" spans="2:17" s="2" customFormat="1" ht="77.25" customHeight="1">
      <c r="B45" s="1"/>
      <c r="C45" s="1"/>
      <c r="D45" s="1"/>
      <c r="E45" s="1"/>
      <c r="F45" s="1"/>
      <c r="G45" s="1"/>
      <c r="H45" s="164"/>
      <c r="I45" s="1"/>
      <c r="J45" s="164"/>
      <c r="K45" s="1"/>
      <c r="L45" s="1"/>
      <c r="M45" s="1"/>
      <c r="N45" s="1"/>
      <c r="O45" s="1"/>
      <c r="P45" s="1"/>
      <c r="Q45" s="1"/>
    </row>
    <row r="46" spans="2:17" s="2" customFormat="1" ht="66.75" customHeight="1">
      <c r="B46" s="1"/>
      <c r="C46" s="1"/>
      <c r="D46" s="1"/>
      <c r="E46" s="1"/>
      <c r="F46" s="1"/>
      <c r="G46" s="1"/>
      <c r="H46" s="164"/>
      <c r="I46" s="1"/>
      <c r="J46" s="164"/>
      <c r="K46" s="1"/>
      <c r="L46" s="1"/>
      <c r="M46" s="1"/>
      <c r="N46" s="1"/>
      <c r="O46" s="1"/>
      <c r="P46" s="1"/>
      <c r="Q46" s="1"/>
    </row>
    <row r="47" spans="2:17" s="2" customFormat="1" ht="83.25" customHeight="1">
      <c r="B47" s="1"/>
      <c r="C47" s="1"/>
      <c r="D47" s="1"/>
      <c r="E47" s="1"/>
      <c r="F47" s="1"/>
      <c r="G47" s="1"/>
      <c r="H47" s="164"/>
      <c r="I47" s="1"/>
      <c r="J47" s="164"/>
      <c r="K47" s="1"/>
      <c r="L47" s="1"/>
      <c r="M47" s="1"/>
      <c r="N47" s="1"/>
      <c r="O47" s="1"/>
      <c r="P47" s="1"/>
      <c r="Q47" s="1"/>
    </row>
    <row r="48" spans="2:17" s="2" customFormat="1" ht="147" customHeight="1">
      <c r="B48" s="1"/>
      <c r="C48" s="1"/>
      <c r="D48" s="1"/>
      <c r="E48" s="1"/>
      <c r="F48" s="1"/>
      <c r="G48" s="1"/>
      <c r="H48" s="164"/>
      <c r="I48" s="1"/>
      <c r="J48" s="164"/>
      <c r="K48" s="1"/>
      <c r="L48" s="1"/>
      <c r="M48" s="1"/>
      <c r="N48" s="1"/>
      <c r="O48" s="1"/>
      <c r="P48" s="1"/>
      <c r="Q48" s="1"/>
    </row>
    <row r="49" spans="2:17" s="2" customFormat="1" ht="81" customHeight="1">
      <c r="B49" s="1"/>
      <c r="C49" s="1"/>
      <c r="D49" s="1"/>
      <c r="E49" s="1"/>
      <c r="F49" s="1"/>
      <c r="G49" s="1"/>
      <c r="H49" s="164"/>
      <c r="I49" s="1"/>
      <c r="J49" s="164"/>
      <c r="K49" s="1"/>
      <c r="L49" s="1"/>
      <c r="M49" s="1"/>
      <c r="N49" s="1"/>
      <c r="O49" s="1"/>
      <c r="P49" s="1"/>
      <c r="Q49" s="1"/>
    </row>
    <row r="50" spans="2:17" s="2" customFormat="1" ht="68.25" customHeight="1">
      <c r="B50" s="1"/>
      <c r="C50" s="1"/>
      <c r="D50" s="1"/>
      <c r="E50" s="1"/>
      <c r="F50" s="1"/>
      <c r="G50" s="1"/>
      <c r="H50" s="164"/>
      <c r="I50" s="1"/>
      <c r="J50" s="164"/>
      <c r="K50" s="1"/>
      <c r="L50" s="1"/>
      <c r="M50" s="1"/>
      <c r="N50" s="1"/>
      <c r="O50" s="1"/>
      <c r="P50" s="1"/>
      <c r="Q50" s="1"/>
    </row>
    <row r="51" spans="2:17" s="2" customFormat="1" ht="213" hidden="1" customHeight="1">
      <c r="B51" s="1"/>
      <c r="C51" s="1"/>
      <c r="D51" s="1"/>
      <c r="E51" s="1"/>
      <c r="F51" s="1"/>
      <c r="G51" s="1"/>
      <c r="H51" s="164"/>
      <c r="I51" s="1"/>
      <c r="J51" s="164"/>
      <c r="K51" s="1"/>
      <c r="L51" s="1"/>
      <c r="M51" s="1"/>
      <c r="N51" s="1"/>
      <c r="O51" s="1"/>
      <c r="P51" s="1"/>
      <c r="Q51" s="1"/>
    </row>
    <row r="52" spans="2:17" s="2" customFormat="1" ht="86.25" customHeight="1">
      <c r="B52" s="1"/>
      <c r="C52" s="1"/>
      <c r="D52" s="1"/>
      <c r="E52" s="1"/>
      <c r="F52" s="1"/>
      <c r="G52" s="1"/>
      <c r="H52" s="164"/>
      <c r="I52" s="1"/>
      <c r="J52" s="164"/>
      <c r="K52" s="1"/>
      <c r="L52" s="1"/>
      <c r="M52" s="1"/>
      <c r="N52" s="1"/>
      <c r="O52" s="1"/>
      <c r="P52" s="1"/>
      <c r="Q52" s="1"/>
    </row>
    <row r="53" spans="2:17" s="2" customFormat="1" ht="87.75" customHeight="1">
      <c r="B53" s="1"/>
      <c r="C53" s="1"/>
      <c r="D53" s="1"/>
      <c r="E53" s="1"/>
      <c r="F53" s="1"/>
      <c r="G53" s="1"/>
      <c r="H53" s="164"/>
      <c r="I53" s="1"/>
      <c r="J53" s="164"/>
      <c r="K53" s="1"/>
      <c r="L53" s="1"/>
      <c r="M53" s="1"/>
      <c r="N53" s="1"/>
      <c r="O53" s="1"/>
      <c r="P53" s="1"/>
      <c r="Q53" s="1"/>
    </row>
    <row r="54" spans="2:17" s="2" customFormat="1" ht="96.75" customHeight="1">
      <c r="B54" s="1"/>
      <c r="C54" s="1"/>
      <c r="D54" s="1"/>
      <c r="E54" s="1"/>
      <c r="F54" s="1"/>
      <c r="G54" s="1"/>
      <c r="H54" s="164"/>
      <c r="I54" s="1"/>
      <c r="J54" s="164"/>
      <c r="K54" s="1"/>
      <c r="L54" s="1"/>
      <c r="M54" s="1"/>
      <c r="N54" s="1"/>
      <c r="O54" s="1"/>
      <c r="P54" s="1"/>
      <c r="Q54" s="1"/>
    </row>
    <row r="55" spans="2:17" s="2" customFormat="1" ht="94.5" customHeight="1">
      <c r="B55" s="1"/>
      <c r="C55" s="1"/>
      <c r="D55" s="1"/>
      <c r="E55" s="1"/>
      <c r="F55" s="1"/>
      <c r="G55" s="1"/>
      <c r="H55" s="164"/>
      <c r="I55" s="1"/>
      <c r="J55" s="164"/>
      <c r="K55" s="1"/>
      <c r="L55" s="1"/>
      <c r="M55" s="1"/>
      <c r="N55" s="1"/>
      <c r="O55" s="1"/>
      <c r="P55" s="1"/>
      <c r="Q55" s="1"/>
    </row>
    <row r="56" spans="2:17" s="2" customFormat="1" ht="100.5" customHeight="1">
      <c r="B56" s="1"/>
      <c r="C56" s="1"/>
      <c r="D56" s="1"/>
      <c r="E56" s="1"/>
      <c r="F56" s="1"/>
      <c r="G56" s="1"/>
      <c r="H56" s="164"/>
      <c r="I56" s="1"/>
      <c r="J56" s="164"/>
      <c r="K56" s="1"/>
      <c r="L56" s="1"/>
      <c r="M56" s="1"/>
      <c r="N56" s="1"/>
      <c r="O56" s="1"/>
      <c r="P56" s="1"/>
      <c r="Q56" s="1"/>
    </row>
    <row r="57" spans="2:17" s="2" customFormat="1" ht="104.25" customHeight="1">
      <c r="B57" s="1"/>
      <c r="C57" s="1"/>
      <c r="D57" s="1"/>
      <c r="E57" s="1"/>
      <c r="F57" s="1"/>
      <c r="G57" s="1"/>
      <c r="H57" s="164"/>
      <c r="I57" s="1"/>
      <c r="J57" s="164"/>
      <c r="K57" s="1"/>
      <c r="L57" s="1"/>
      <c r="M57" s="1"/>
      <c r="N57" s="1"/>
      <c r="O57" s="1"/>
      <c r="P57" s="1"/>
      <c r="Q57" s="1"/>
    </row>
    <row r="58" spans="2:17" s="2" customFormat="1" ht="66.75" customHeight="1">
      <c r="B58" s="1"/>
      <c r="C58" s="1"/>
      <c r="D58" s="1"/>
      <c r="E58" s="1"/>
      <c r="F58" s="1"/>
      <c r="G58" s="1"/>
      <c r="H58" s="164"/>
      <c r="I58" s="1"/>
      <c r="J58" s="164"/>
      <c r="K58" s="1"/>
      <c r="L58" s="1"/>
      <c r="M58" s="1"/>
      <c r="N58" s="1"/>
      <c r="O58" s="1"/>
      <c r="P58" s="1"/>
      <c r="Q58" s="1"/>
    </row>
    <row r="59" spans="2:17" s="2" customFormat="1" ht="66.75" customHeight="1">
      <c r="B59" s="1"/>
      <c r="C59" s="1"/>
      <c r="D59" s="1"/>
      <c r="E59" s="1"/>
      <c r="F59" s="1"/>
      <c r="G59" s="1"/>
      <c r="H59" s="164"/>
      <c r="I59" s="1"/>
      <c r="J59" s="164"/>
      <c r="K59" s="1"/>
      <c r="L59" s="1"/>
      <c r="M59" s="1"/>
      <c r="N59" s="1"/>
      <c r="O59" s="1"/>
      <c r="P59" s="1"/>
      <c r="Q59" s="1"/>
    </row>
    <row r="60" spans="2:17" s="2" customFormat="1" ht="63.75" customHeight="1">
      <c r="B60" s="1"/>
      <c r="C60" s="1"/>
      <c r="D60" s="1"/>
      <c r="E60" s="1"/>
      <c r="F60" s="1"/>
      <c r="G60" s="1"/>
      <c r="H60" s="164"/>
      <c r="I60" s="1"/>
      <c r="J60" s="164"/>
      <c r="K60" s="1"/>
      <c r="L60" s="1"/>
      <c r="M60" s="1"/>
      <c r="N60" s="1"/>
      <c r="O60" s="1"/>
      <c r="P60" s="1"/>
      <c r="Q60" s="1"/>
    </row>
    <row r="61" spans="2:17" s="2" customFormat="1" ht="65.25" customHeight="1">
      <c r="B61" s="1"/>
      <c r="C61" s="1"/>
      <c r="D61" s="1"/>
      <c r="E61" s="1"/>
      <c r="F61" s="1"/>
      <c r="G61" s="1"/>
      <c r="H61" s="164"/>
      <c r="I61" s="1"/>
      <c r="J61" s="164"/>
      <c r="K61" s="1"/>
      <c r="L61" s="1"/>
      <c r="M61" s="1"/>
      <c r="N61" s="1"/>
      <c r="O61" s="1"/>
      <c r="P61" s="1"/>
      <c r="Q61" s="1"/>
    </row>
    <row r="62" spans="2:17" s="2" customFormat="1" ht="57" customHeight="1">
      <c r="B62" s="1"/>
      <c r="C62" s="1"/>
      <c r="D62" s="1"/>
      <c r="E62" s="1"/>
      <c r="F62" s="1"/>
      <c r="G62" s="1"/>
      <c r="H62" s="164"/>
      <c r="I62" s="1"/>
      <c r="J62" s="164"/>
      <c r="K62" s="1"/>
      <c r="L62" s="1"/>
      <c r="M62" s="1"/>
      <c r="N62" s="1"/>
      <c r="O62" s="1"/>
      <c r="P62" s="1"/>
      <c r="Q62" s="1"/>
    </row>
    <row r="63" spans="2:17" s="2" customFormat="1" ht="189" customHeight="1">
      <c r="B63" s="1"/>
      <c r="C63" s="1"/>
      <c r="D63" s="1"/>
      <c r="E63" s="1"/>
      <c r="F63" s="1"/>
      <c r="G63" s="1"/>
      <c r="H63" s="164"/>
      <c r="I63" s="1"/>
      <c r="J63" s="164"/>
      <c r="K63" s="1"/>
      <c r="L63" s="1"/>
      <c r="M63" s="1"/>
      <c r="N63" s="1"/>
      <c r="O63" s="1"/>
      <c r="P63" s="1"/>
      <c r="Q63" s="1"/>
    </row>
    <row r="64" spans="2:17" s="2" customFormat="1" ht="63.75" customHeight="1">
      <c r="B64" s="1"/>
      <c r="C64" s="1"/>
      <c r="D64" s="1"/>
      <c r="E64" s="1"/>
      <c r="F64" s="1"/>
      <c r="G64" s="1"/>
      <c r="H64" s="164"/>
      <c r="I64" s="1"/>
      <c r="J64" s="164"/>
      <c r="K64" s="1"/>
      <c r="L64" s="1"/>
      <c r="M64" s="1"/>
      <c r="N64" s="1"/>
      <c r="O64" s="1"/>
      <c r="P64" s="1"/>
      <c r="Q64" s="1"/>
    </row>
    <row r="65" spans="2:17" s="2" customFormat="1" ht="65.25" customHeight="1">
      <c r="B65" s="1"/>
      <c r="C65" s="1"/>
      <c r="D65" s="1"/>
      <c r="E65" s="1"/>
      <c r="F65" s="1"/>
      <c r="G65" s="1"/>
      <c r="H65" s="164"/>
      <c r="I65" s="1"/>
      <c r="J65" s="164"/>
      <c r="K65" s="1"/>
      <c r="L65" s="1"/>
      <c r="M65" s="1"/>
      <c r="N65" s="1"/>
      <c r="O65" s="1"/>
      <c r="P65" s="1"/>
      <c r="Q65" s="1"/>
    </row>
    <row r="66" spans="2:17" s="2" customFormat="1" ht="63" customHeight="1">
      <c r="B66" s="1"/>
      <c r="C66" s="1"/>
      <c r="D66" s="1"/>
      <c r="E66" s="1"/>
      <c r="F66" s="1"/>
      <c r="G66" s="1"/>
      <c r="H66" s="164"/>
      <c r="I66" s="1"/>
      <c r="J66" s="164"/>
      <c r="K66" s="1"/>
      <c r="L66" s="1"/>
      <c r="M66" s="1"/>
      <c r="N66" s="1"/>
      <c r="O66" s="1"/>
      <c r="P66" s="1"/>
      <c r="Q66" s="1"/>
    </row>
    <row r="67" spans="2:17" s="2" customFormat="1" ht="68.25" customHeight="1">
      <c r="B67" s="1"/>
      <c r="C67" s="1"/>
      <c r="D67" s="1"/>
      <c r="E67" s="1"/>
      <c r="F67" s="1"/>
      <c r="G67" s="1"/>
      <c r="H67" s="164"/>
      <c r="I67" s="1"/>
      <c r="J67" s="164"/>
      <c r="K67" s="1"/>
      <c r="L67" s="1"/>
      <c r="M67" s="1"/>
      <c r="N67" s="1"/>
      <c r="O67" s="1"/>
      <c r="P67" s="1"/>
      <c r="Q67" s="1"/>
    </row>
    <row r="68" spans="2:17" s="2" customFormat="1" ht="102.75" customHeight="1">
      <c r="B68" s="1"/>
      <c r="C68" s="1"/>
      <c r="D68" s="1"/>
      <c r="E68" s="1"/>
      <c r="F68" s="1"/>
      <c r="G68" s="1"/>
      <c r="H68" s="164"/>
      <c r="I68" s="1"/>
      <c r="J68" s="164"/>
      <c r="K68" s="1"/>
      <c r="L68" s="1"/>
      <c r="M68" s="1"/>
      <c r="N68" s="1"/>
      <c r="O68" s="1"/>
      <c r="P68" s="1"/>
      <c r="Q68" s="1"/>
    </row>
    <row r="69" spans="2:17" s="2" customFormat="1" ht="63" customHeight="1">
      <c r="B69" s="1"/>
      <c r="C69" s="1"/>
      <c r="D69" s="1"/>
      <c r="E69" s="1"/>
      <c r="F69" s="1"/>
      <c r="G69" s="1"/>
      <c r="H69" s="164"/>
      <c r="I69" s="1"/>
      <c r="J69" s="164"/>
      <c r="K69" s="1"/>
      <c r="L69" s="1"/>
      <c r="M69" s="1"/>
      <c r="N69" s="1"/>
      <c r="O69" s="1"/>
      <c r="P69" s="1"/>
      <c r="Q69" s="1"/>
    </row>
    <row r="70" spans="2:17" s="2" customFormat="1" ht="59.25" customHeight="1">
      <c r="B70" s="1"/>
      <c r="C70" s="1"/>
      <c r="D70" s="1"/>
      <c r="E70" s="1"/>
      <c r="F70" s="1"/>
      <c r="G70" s="1"/>
      <c r="H70" s="164"/>
      <c r="I70" s="1"/>
      <c r="J70" s="164"/>
      <c r="K70" s="1"/>
      <c r="L70" s="1"/>
      <c r="M70" s="1"/>
      <c r="N70" s="1"/>
      <c r="O70" s="1"/>
      <c r="P70" s="1"/>
      <c r="Q70" s="1"/>
    </row>
    <row r="71" spans="2:17" s="2" customFormat="1" ht="173.25" customHeight="1">
      <c r="B71" s="1"/>
      <c r="C71" s="1"/>
      <c r="D71" s="1"/>
      <c r="E71" s="1"/>
      <c r="F71" s="1"/>
      <c r="G71" s="1"/>
      <c r="H71" s="164"/>
      <c r="I71" s="1"/>
      <c r="J71" s="164"/>
      <c r="K71" s="1"/>
      <c r="L71" s="1"/>
      <c r="M71" s="1"/>
      <c r="N71" s="1"/>
      <c r="O71" s="1"/>
      <c r="P71" s="1"/>
      <c r="Q71" s="1"/>
    </row>
    <row r="72" spans="2:17" s="2" customFormat="1" ht="63" customHeight="1">
      <c r="B72" s="1"/>
      <c r="C72" s="1"/>
      <c r="D72" s="1"/>
      <c r="E72" s="1"/>
      <c r="F72" s="1"/>
      <c r="G72" s="1"/>
      <c r="H72" s="164"/>
      <c r="I72" s="1"/>
      <c r="J72" s="164"/>
      <c r="K72" s="1"/>
      <c r="L72" s="1"/>
      <c r="M72" s="1"/>
      <c r="N72" s="1"/>
      <c r="O72" s="1"/>
      <c r="P72" s="1"/>
      <c r="Q72" s="1"/>
    </row>
    <row r="73" spans="2:17" s="2" customFormat="1" ht="81.75" customHeight="1">
      <c r="B73" s="1"/>
      <c r="C73" s="1"/>
      <c r="D73" s="1"/>
      <c r="E73" s="1"/>
      <c r="F73" s="1"/>
      <c r="G73" s="1"/>
      <c r="H73" s="164"/>
      <c r="I73" s="1"/>
      <c r="J73" s="164"/>
      <c r="K73" s="1"/>
      <c r="L73" s="1"/>
      <c r="M73" s="1"/>
      <c r="N73" s="1"/>
      <c r="O73" s="1"/>
      <c r="P73" s="1"/>
      <c r="Q73" s="1"/>
    </row>
    <row r="74" spans="2:17" s="2" customFormat="1" ht="78" customHeight="1">
      <c r="B74" s="1"/>
      <c r="C74" s="1"/>
      <c r="D74" s="1"/>
      <c r="E74" s="1"/>
      <c r="F74" s="1"/>
      <c r="G74" s="1"/>
      <c r="H74" s="164"/>
      <c r="I74" s="1"/>
      <c r="J74" s="164"/>
      <c r="K74" s="1"/>
      <c r="L74" s="1"/>
      <c r="M74" s="1"/>
      <c r="N74" s="1"/>
      <c r="O74" s="1"/>
      <c r="P74" s="1"/>
      <c r="Q74" s="1"/>
    </row>
    <row r="75" spans="2:17" s="2" customFormat="1" ht="53.25" customHeight="1">
      <c r="B75" s="1"/>
      <c r="C75" s="1"/>
      <c r="D75" s="1"/>
      <c r="E75" s="1"/>
      <c r="F75" s="1"/>
      <c r="G75" s="1"/>
      <c r="H75" s="164"/>
      <c r="I75" s="1"/>
      <c r="J75" s="164"/>
      <c r="K75" s="1"/>
      <c r="L75" s="1"/>
      <c r="M75" s="1"/>
      <c r="N75" s="1"/>
      <c r="O75" s="1"/>
      <c r="P75" s="1"/>
      <c r="Q75" s="1"/>
    </row>
    <row r="76" spans="2:17" s="2" customFormat="1" ht="53.25" customHeight="1">
      <c r="B76" s="1"/>
      <c r="C76" s="1"/>
      <c r="D76" s="1"/>
      <c r="E76" s="1"/>
      <c r="F76" s="1"/>
      <c r="G76" s="1"/>
      <c r="H76" s="164"/>
      <c r="I76" s="1"/>
      <c r="J76" s="164"/>
      <c r="K76" s="1"/>
      <c r="L76" s="1"/>
      <c r="M76" s="1"/>
      <c r="N76" s="1"/>
      <c r="O76" s="1"/>
      <c r="P76" s="1"/>
      <c r="Q76" s="1"/>
    </row>
    <row r="77" spans="2:17" s="2" customFormat="1" ht="53.25" customHeight="1">
      <c r="B77" s="1"/>
      <c r="C77" s="1"/>
      <c r="D77" s="1"/>
      <c r="E77" s="1"/>
      <c r="F77" s="1"/>
      <c r="G77" s="1"/>
      <c r="H77" s="164"/>
      <c r="I77" s="1"/>
      <c r="J77" s="164"/>
      <c r="K77" s="1"/>
      <c r="L77" s="1"/>
      <c r="M77" s="1"/>
      <c r="N77" s="1"/>
      <c r="O77" s="1"/>
      <c r="P77" s="1"/>
      <c r="Q77" s="1"/>
    </row>
    <row r="78" spans="2:17" s="2" customFormat="1" ht="55.5" customHeight="1">
      <c r="B78" s="1"/>
      <c r="C78" s="1"/>
      <c r="D78" s="1"/>
      <c r="E78" s="1"/>
      <c r="F78" s="1"/>
      <c r="G78" s="1"/>
      <c r="H78" s="164"/>
      <c r="I78" s="1"/>
      <c r="J78" s="164"/>
      <c r="K78" s="1"/>
      <c r="L78" s="1"/>
      <c r="M78" s="1"/>
      <c r="N78" s="1"/>
      <c r="O78" s="1"/>
      <c r="P78" s="1"/>
      <c r="Q78" s="1"/>
    </row>
    <row r="79" spans="2:17" s="2" customFormat="1" ht="131.25" customHeight="1">
      <c r="B79" s="1"/>
      <c r="C79" s="1"/>
      <c r="D79" s="1"/>
      <c r="E79" s="1"/>
      <c r="F79" s="1"/>
      <c r="G79" s="1"/>
      <c r="H79" s="164"/>
      <c r="I79" s="1"/>
      <c r="J79" s="164"/>
      <c r="K79" s="1"/>
      <c r="L79" s="1"/>
      <c r="M79" s="1"/>
      <c r="N79" s="1"/>
      <c r="O79" s="1"/>
      <c r="P79" s="1"/>
      <c r="Q79" s="1"/>
    </row>
    <row r="80" spans="2:17" s="2" customFormat="1" ht="151.5" customHeight="1">
      <c r="B80" s="1"/>
      <c r="C80" s="1"/>
      <c r="D80" s="1"/>
      <c r="E80" s="1"/>
      <c r="F80" s="1"/>
      <c r="G80" s="1"/>
      <c r="H80" s="164"/>
      <c r="I80" s="1"/>
      <c r="J80" s="164"/>
      <c r="K80" s="1"/>
      <c r="L80" s="1"/>
      <c r="M80" s="1"/>
      <c r="N80" s="1"/>
      <c r="O80" s="1"/>
      <c r="P80" s="1"/>
      <c r="Q80" s="1"/>
    </row>
    <row r="81" spans="2:17" s="2" customFormat="1" ht="85.5" customHeight="1">
      <c r="B81" s="1"/>
      <c r="C81" s="1"/>
      <c r="D81" s="1"/>
      <c r="E81" s="1"/>
      <c r="F81" s="1"/>
      <c r="G81" s="1"/>
      <c r="H81" s="164"/>
      <c r="I81" s="1"/>
      <c r="J81" s="164"/>
      <c r="K81" s="1"/>
      <c r="L81" s="1"/>
      <c r="M81" s="1"/>
      <c r="N81" s="1"/>
      <c r="O81" s="1"/>
      <c r="P81" s="1"/>
      <c r="Q81" s="1"/>
    </row>
    <row r="82" spans="2:17" s="2" customFormat="1" ht="75.95" customHeight="1">
      <c r="B82" s="1"/>
      <c r="C82" s="1"/>
      <c r="D82" s="1"/>
      <c r="E82" s="1"/>
      <c r="F82" s="1"/>
      <c r="G82" s="1"/>
      <c r="H82" s="164"/>
      <c r="I82" s="1"/>
      <c r="J82" s="164"/>
      <c r="K82" s="1"/>
      <c r="L82" s="1"/>
      <c r="M82" s="1"/>
      <c r="N82" s="1"/>
      <c r="O82" s="1"/>
      <c r="P82" s="1"/>
      <c r="Q82" s="1"/>
    </row>
    <row r="83" spans="2:17" s="2" customFormat="1" ht="75.95" customHeight="1">
      <c r="B83" s="1"/>
      <c r="C83" s="1"/>
      <c r="D83" s="1"/>
      <c r="E83" s="1"/>
      <c r="F83" s="1"/>
      <c r="G83" s="1"/>
      <c r="H83" s="164"/>
      <c r="I83" s="1"/>
      <c r="J83" s="164"/>
      <c r="K83" s="1"/>
      <c r="L83" s="1"/>
      <c r="M83" s="1"/>
      <c r="N83" s="1"/>
      <c r="O83" s="1"/>
      <c r="P83" s="1"/>
      <c r="Q83" s="1"/>
    </row>
    <row r="84" spans="2:17" s="2" customFormat="1" ht="126.75" customHeight="1">
      <c r="B84" s="1"/>
      <c r="C84" s="1"/>
      <c r="D84" s="1"/>
      <c r="E84" s="1"/>
      <c r="F84" s="1"/>
      <c r="G84" s="1"/>
      <c r="H84" s="164"/>
      <c r="I84" s="1"/>
      <c r="J84" s="164"/>
      <c r="K84" s="1"/>
      <c r="L84" s="1"/>
      <c r="M84" s="1"/>
      <c r="N84" s="1"/>
      <c r="O84" s="1"/>
      <c r="P84" s="1"/>
      <c r="Q84" s="1"/>
    </row>
    <row r="85" spans="2:17" s="2" customFormat="1" ht="64.5" customHeight="1">
      <c r="B85" s="1"/>
      <c r="C85" s="1"/>
      <c r="D85" s="1"/>
      <c r="E85" s="1"/>
      <c r="F85" s="1"/>
      <c r="G85" s="1"/>
      <c r="H85" s="164"/>
      <c r="I85" s="1"/>
      <c r="J85" s="164"/>
      <c r="K85" s="1"/>
      <c r="L85" s="1"/>
      <c r="M85" s="1"/>
      <c r="N85" s="1"/>
      <c r="O85" s="1"/>
      <c r="P85" s="1"/>
      <c r="Q85" s="1"/>
    </row>
    <row r="86" spans="2:17" s="2" customFormat="1" ht="95.25" customHeight="1">
      <c r="B86" s="1"/>
      <c r="C86" s="1"/>
      <c r="D86" s="1"/>
      <c r="E86" s="1"/>
      <c r="F86" s="1"/>
      <c r="G86" s="1"/>
      <c r="H86" s="164"/>
      <c r="I86" s="1"/>
      <c r="J86" s="164"/>
      <c r="K86" s="1"/>
      <c r="L86" s="1"/>
      <c r="M86" s="1"/>
      <c r="N86" s="1"/>
      <c r="O86" s="1"/>
      <c r="P86" s="1"/>
      <c r="Q86" s="1"/>
    </row>
    <row r="87" spans="2:17" s="2" customFormat="1" ht="89.25" customHeight="1">
      <c r="B87" s="1"/>
      <c r="C87" s="1"/>
      <c r="D87" s="1"/>
      <c r="E87" s="1"/>
      <c r="F87" s="1"/>
      <c r="G87" s="1"/>
      <c r="H87" s="164"/>
      <c r="I87" s="1"/>
      <c r="J87" s="164"/>
      <c r="K87" s="1"/>
      <c r="L87" s="1"/>
      <c r="M87" s="1"/>
      <c r="N87" s="1"/>
      <c r="O87" s="1"/>
      <c r="P87" s="1"/>
      <c r="Q87" s="1"/>
    </row>
    <row r="88" spans="2:17" s="2" customFormat="1" ht="89.25" customHeight="1">
      <c r="B88" s="1"/>
      <c r="C88" s="1"/>
      <c r="D88" s="1"/>
      <c r="E88" s="1"/>
      <c r="F88" s="1"/>
      <c r="G88" s="1"/>
      <c r="H88" s="164"/>
      <c r="I88" s="1"/>
      <c r="J88" s="164"/>
      <c r="K88" s="1"/>
      <c r="L88" s="1"/>
      <c r="M88" s="1"/>
      <c r="N88" s="1"/>
      <c r="O88" s="1"/>
      <c r="P88" s="1"/>
      <c r="Q88" s="1"/>
    </row>
    <row r="89" spans="2:17" s="2" customFormat="1" ht="68.25" customHeight="1">
      <c r="B89" s="1"/>
      <c r="C89" s="1"/>
      <c r="D89" s="1"/>
      <c r="E89" s="1"/>
      <c r="F89" s="1"/>
      <c r="G89" s="1"/>
      <c r="H89" s="164"/>
      <c r="I89" s="1"/>
      <c r="J89" s="164"/>
      <c r="K89" s="1"/>
      <c r="L89" s="1"/>
      <c r="M89" s="1"/>
      <c r="N89" s="1"/>
      <c r="O89" s="1"/>
      <c r="P89" s="1"/>
      <c r="Q89" s="1"/>
    </row>
    <row r="90" spans="2:17" s="2" customFormat="1" ht="75.75" customHeight="1">
      <c r="B90" s="1"/>
      <c r="C90" s="1"/>
      <c r="D90" s="1"/>
      <c r="E90" s="1"/>
      <c r="F90" s="1"/>
      <c r="G90" s="1"/>
      <c r="H90" s="164"/>
      <c r="I90" s="1"/>
      <c r="J90" s="164"/>
      <c r="K90" s="1"/>
      <c r="L90" s="1"/>
      <c r="M90" s="1"/>
      <c r="N90" s="1"/>
      <c r="O90" s="1"/>
      <c r="P90" s="1"/>
      <c r="Q90" s="1"/>
    </row>
    <row r="91" spans="2:17" s="2" customFormat="1" ht="150.75" customHeight="1">
      <c r="B91" s="1"/>
      <c r="C91" s="1"/>
      <c r="D91" s="1"/>
      <c r="E91" s="1"/>
      <c r="F91" s="1"/>
      <c r="G91" s="1"/>
      <c r="H91" s="164"/>
      <c r="I91" s="1"/>
      <c r="J91" s="164"/>
      <c r="K91" s="1"/>
      <c r="L91" s="1"/>
      <c r="M91" s="1"/>
      <c r="N91" s="1"/>
      <c r="O91" s="1"/>
      <c r="P91" s="1"/>
      <c r="Q91" s="1"/>
    </row>
    <row r="92" spans="2:17" s="2" customFormat="1" ht="70.5" customHeight="1">
      <c r="B92" s="1"/>
      <c r="C92" s="1"/>
      <c r="D92" s="1"/>
      <c r="E92" s="1"/>
      <c r="F92" s="1"/>
      <c r="G92" s="1"/>
      <c r="H92" s="164"/>
      <c r="I92" s="1"/>
      <c r="J92" s="164"/>
      <c r="K92" s="1"/>
      <c r="L92" s="1"/>
      <c r="M92" s="1"/>
      <c r="N92" s="1"/>
      <c r="O92" s="1"/>
      <c r="P92" s="1"/>
      <c r="Q92" s="1"/>
    </row>
    <row r="93" spans="2:17" s="2" customFormat="1" ht="80.25" customHeight="1">
      <c r="B93" s="1"/>
      <c r="C93" s="1"/>
      <c r="D93" s="1"/>
      <c r="E93" s="1"/>
      <c r="F93" s="1"/>
      <c r="G93" s="1"/>
      <c r="H93" s="164"/>
      <c r="I93" s="1"/>
      <c r="J93" s="164"/>
      <c r="K93" s="1"/>
      <c r="L93" s="1"/>
      <c r="M93" s="1"/>
      <c r="N93" s="1"/>
      <c r="O93" s="1"/>
      <c r="P93" s="1"/>
      <c r="Q93" s="1"/>
    </row>
    <row r="94" spans="2:17" s="2" customFormat="1" ht="177" customHeight="1">
      <c r="B94" s="1"/>
      <c r="C94" s="1"/>
      <c r="D94" s="1"/>
      <c r="E94" s="1"/>
      <c r="F94" s="1"/>
      <c r="G94" s="1"/>
      <c r="H94" s="164"/>
      <c r="I94" s="1"/>
      <c r="J94" s="164"/>
      <c r="K94" s="1"/>
      <c r="L94" s="1"/>
      <c r="M94" s="1"/>
      <c r="N94" s="1"/>
      <c r="O94" s="1"/>
      <c r="P94" s="1"/>
      <c r="Q94" s="1"/>
    </row>
    <row r="95" spans="2:17" s="2" customFormat="1" ht="77.25" customHeight="1">
      <c r="B95" s="1"/>
      <c r="C95" s="1"/>
      <c r="D95" s="1"/>
      <c r="E95" s="1"/>
      <c r="F95" s="1"/>
      <c r="G95" s="1"/>
      <c r="H95" s="164"/>
      <c r="I95" s="1"/>
      <c r="J95" s="164"/>
      <c r="K95" s="1"/>
      <c r="L95" s="1"/>
      <c r="M95" s="1"/>
      <c r="N95" s="1"/>
      <c r="O95" s="1"/>
      <c r="P95" s="1"/>
      <c r="Q95" s="1"/>
    </row>
    <row r="96" spans="2:17" s="2" customFormat="1" ht="75.75" customHeight="1">
      <c r="B96" s="1"/>
      <c r="C96" s="1"/>
      <c r="D96" s="1"/>
      <c r="E96" s="1"/>
      <c r="F96" s="1"/>
      <c r="G96" s="1"/>
      <c r="H96" s="164"/>
      <c r="I96" s="1"/>
      <c r="J96" s="164"/>
      <c r="K96" s="1"/>
      <c r="L96" s="1"/>
      <c r="M96" s="1"/>
      <c r="N96" s="1"/>
      <c r="O96" s="1"/>
      <c r="P96" s="1"/>
      <c r="Q96" s="1"/>
    </row>
    <row r="97" spans="2:17" s="2" customFormat="1" ht="94.5" customHeight="1">
      <c r="B97" s="1"/>
      <c r="C97" s="1"/>
      <c r="D97" s="1"/>
      <c r="E97" s="1"/>
      <c r="F97" s="1"/>
      <c r="G97" s="1"/>
      <c r="H97" s="164"/>
      <c r="I97" s="1"/>
      <c r="J97" s="164"/>
      <c r="K97" s="1"/>
      <c r="L97" s="1"/>
      <c r="M97" s="1"/>
      <c r="N97" s="1"/>
      <c r="O97" s="1"/>
      <c r="P97" s="1"/>
      <c r="Q97" s="1"/>
    </row>
    <row r="98" spans="2:17" s="2" customFormat="1" ht="84.75" customHeight="1">
      <c r="B98" s="1"/>
      <c r="C98" s="1"/>
      <c r="D98" s="1"/>
      <c r="E98" s="1"/>
      <c r="F98" s="1"/>
      <c r="G98" s="1"/>
      <c r="H98" s="164"/>
      <c r="I98" s="1"/>
      <c r="J98" s="164"/>
      <c r="K98" s="1"/>
      <c r="L98" s="1"/>
      <c r="M98" s="1"/>
      <c r="N98" s="1"/>
      <c r="O98" s="1"/>
      <c r="P98" s="1"/>
      <c r="Q98" s="1"/>
    </row>
    <row r="99" spans="2:17" s="2" customFormat="1" ht="104.25" customHeight="1">
      <c r="B99" s="1"/>
      <c r="C99" s="1"/>
      <c r="D99" s="1"/>
      <c r="E99" s="1"/>
      <c r="F99" s="1"/>
      <c r="G99" s="1"/>
      <c r="H99" s="164"/>
      <c r="I99" s="1"/>
      <c r="J99" s="164"/>
      <c r="K99" s="1"/>
      <c r="L99" s="1"/>
      <c r="M99" s="1"/>
      <c r="N99" s="1"/>
      <c r="O99" s="1"/>
      <c r="P99" s="1"/>
      <c r="Q99" s="1"/>
    </row>
    <row r="100" spans="2:17" s="2" customFormat="1" ht="66" customHeight="1">
      <c r="B100" s="1"/>
      <c r="C100" s="1"/>
      <c r="D100" s="1"/>
      <c r="E100" s="1"/>
      <c r="F100" s="1"/>
      <c r="G100" s="1"/>
      <c r="H100" s="164"/>
      <c r="I100" s="1"/>
      <c r="J100" s="164"/>
      <c r="K100" s="1"/>
      <c r="L100" s="1"/>
      <c r="M100" s="1"/>
      <c r="N100" s="1"/>
      <c r="O100" s="1"/>
      <c r="P100" s="1"/>
      <c r="Q100" s="1"/>
    </row>
    <row r="101" spans="2:17" s="2" customFormat="1" ht="62.25" customHeight="1">
      <c r="B101" s="1"/>
      <c r="C101" s="1"/>
      <c r="D101" s="1"/>
      <c r="E101" s="1"/>
      <c r="F101" s="1"/>
      <c r="G101" s="1"/>
      <c r="H101" s="164"/>
      <c r="I101" s="1"/>
      <c r="J101" s="164"/>
      <c r="K101" s="1"/>
      <c r="L101" s="1"/>
      <c r="M101" s="1"/>
      <c r="N101" s="1"/>
      <c r="O101" s="1"/>
      <c r="P101" s="1"/>
      <c r="Q101" s="1"/>
    </row>
    <row r="102" spans="2:17" s="2" customFormat="1" ht="64.5" customHeight="1">
      <c r="B102" s="1"/>
      <c r="C102" s="1"/>
      <c r="D102" s="1"/>
      <c r="E102" s="1"/>
      <c r="F102" s="1"/>
      <c r="G102" s="1"/>
      <c r="H102" s="164"/>
      <c r="I102" s="1"/>
      <c r="J102" s="164"/>
      <c r="K102" s="1"/>
      <c r="L102" s="1"/>
      <c r="M102" s="1"/>
      <c r="N102" s="1"/>
      <c r="O102" s="1"/>
      <c r="P102" s="1"/>
      <c r="Q102" s="1"/>
    </row>
    <row r="103" spans="2:17" s="2" customFormat="1" ht="62.25" customHeight="1">
      <c r="B103" s="1"/>
      <c r="C103" s="1"/>
      <c r="D103" s="1"/>
      <c r="E103" s="1"/>
      <c r="F103" s="1"/>
      <c r="G103" s="1"/>
      <c r="H103" s="164"/>
      <c r="I103" s="1"/>
      <c r="J103" s="164"/>
      <c r="K103" s="1"/>
      <c r="L103" s="1"/>
      <c r="M103" s="1"/>
      <c r="N103" s="1"/>
      <c r="O103" s="1"/>
      <c r="P103" s="1"/>
      <c r="Q103" s="1"/>
    </row>
    <row r="104" spans="2:17" s="2" customFormat="1" ht="60.75" customHeight="1">
      <c r="B104" s="1"/>
      <c r="C104" s="1"/>
      <c r="D104" s="1"/>
      <c r="E104" s="1"/>
      <c r="F104" s="1"/>
      <c r="G104" s="1"/>
      <c r="H104" s="164"/>
      <c r="I104" s="1"/>
      <c r="J104" s="164"/>
      <c r="K104" s="1"/>
      <c r="L104" s="1"/>
      <c r="M104" s="1"/>
      <c r="N104" s="1"/>
      <c r="O104" s="1"/>
      <c r="P104" s="1"/>
      <c r="Q104" s="1"/>
    </row>
    <row r="105" spans="2:17" s="2" customFormat="1" ht="168" customHeight="1">
      <c r="B105" s="1"/>
      <c r="C105" s="1"/>
      <c r="D105" s="1"/>
      <c r="E105" s="1"/>
      <c r="F105" s="1"/>
      <c r="G105" s="1"/>
      <c r="H105" s="164"/>
      <c r="I105" s="1"/>
      <c r="J105" s="164"/>
      <c r="K105" s="1"/>
      <c r="L105" s="1"/>
      <c r="M105" s="1"/>
      <c r="N105" s="1"/>
      <c r="O105" s="1"/>
      <c r="P105" s="1"/>
      <c r="Q105" s="1"/>
    </row>
    <row r="106" spans="2:17" s="2" customFormat="1" ht="79.5" customHeight="1">
      <c r="B106" s="1"/>
      <c r="C106" s="1"/>
      <c r="D106" s="1"/>
      <c r="E106" s="1"/>
      <c r="F106" s="1"/>
      <c r="G106" s="1"/>
      <c r="H106" s="164"/>
      <c r="I106" s="1"/>
      <c r="J106" s="164"/>
      <c r="K106" s="1"/>
      <c r="L106" s="1"/>
      <c r="M106" s="1"/>
      <c r="N106" s="1"/>
      <c r="O106" s="1"/>
      <c r="P106" s="1"/>
      <c r="Q106" s="1"/>
    </row>
    <row r="107" spans="2:17" s="2" customFormat="1" ht="60" customHeight="1">
      <c r="B107" s="1"/>
      <c r="C107" s="1"/>
      <c r="D107" s="1"/>
      <c r="E107" s="1"/>
      <c r="F107" s="1"/>
      <c r="G107" s="1"/>
      <c r="H107" s="164"/>
      <c r="I107" s="1"/>
      <c r="J107" s="164"/>
      <c r="K107" s="1"/>
      <c r="L107" s="1"/>
      <c r="M107" s="1"/>
      <c r="N107" s="1"/>
      <c r="O107" s="1"/>
      <c r="P107" s="1"/>
      <c r="Q107" s="1"/>
    </row>
    <row r="108" spans="2:17" s="2" customFormat="1" ht="72" customHeight="1">
      <c r="B108" s="1"/>
      <c r="C108" s="1"/>
      <c r="D108" s="1"/>
      <c r="E108" s="1"/>
      <c r="F108" s="1"/>
      <c r="G108" s="1"/>
      <c r="H108" s="164"/>
      <c r="I108" s="1"/>
      <c r="J108" s="164"/>
      <c r="K108" s="1"/>
      <c r="L108" s="1"/>
      <c r="M108" s="1"/>
      <c r="N108" s="1"/>
      <c r="O108" s="1"/>
      <c r="P108" s="1"/>
      <c r="Q108" s="1"/>
    </row>
    <row r="109" spans="2:17" s="2" customFormat="1" ht="76.5" customHeight="1">
      <c r="B109" s="1"/>
      <c r="C109" s="1"/>
      <c r="D109" s="1"/>
      <c r="E109" s="1"/>
      <c r="F109" s="1"/>
      <c r="G109" s="1"/>
      <c r="H109" s="164"/>
      <c r="I109" s="1"/>
      <c r="J109" s="164"/>
      <c r="K109" s="1"/>
      <c r="L109" s="1"/>
      <c r="M109" s="1"/>
      <c r="N109" s="1"/>
      <c r="O109" s="1"/>
      <c r="P109" s="1"/>
      <c r="Q109" s="1"/>
    </row>
    <row r="110" spans="2:17" s="2" customFormat="1" ht="76.5" customHeight="1">
      <c r="B110" s="1"/>
      <c r="C110" s="1"/>
      <c r="D110" s="1"/>
      <c r="E110" s="1"/>
      <c r="F110" s="1"/>
      <c r="G110" s="1"/>
      <c r="H110" s="164"/>
      <c r="I110" s="1"/>
      <c r="J110" s="164"/>
      <c r="K110" s="1"/>
      <c r="L110" s="1"/>
      <c r="M110" s="1"/>
      <c r="N110" s="1"/>
      <c r="O110" s="1"/>
      <c r="P110" s="1"/>
      <c r="Q110" s="1"/>
    </row>
    <row r="111" spans="2:17" s="2" customFormat="1" ht="76.5" customHeight="1">
      <c r="B111" s="1"/>
      <c r="C111" s="1"/>
      <c r="D111" s="1"/>
      <c r="E111" s="1"/>
      <c r="F111" s="1"/>
      <c r="G111" s="1"/>
      <c r="H111" s="164"/>
      <c r="I111" s="1"/>
      <c r="J111" s="164"/>
      <c r="K111" s="1"/>
      <c r="L111" s="1"/>
      <c r="M111" s="1"/>
      <c r="N111" s="1"/>
      <c r="O111" s="1"/>
      <c r="P111" s="1"/>
      <c r="Q111" s="1"/>
    </row>
    <row r="112" spans="2:17" s="2" customFormat="1" ht="105.75" customHeight="1">
      <c r="B112" s="1"/>
      <c r="C112" s="1"/>
      <c r="D112" s="1"/>
      <c r="E112" s="1"/>
      <c r="F112" s="1"/>
      <c r="G112" s="1"/>
      <c r="H112" s="164"/>
      <c r="I112" s="1"/>
      <c r="J112" s="164"/>
      <c r="K112" s="1"/>
      <c r="L112" s="1"/>
      <c r="M112" s="1"/>
      <c r="N112" s="1"/>
      <c r="O112" s="1"/>
      <c r="P112" s="1"/>
      <c r="Q112" s="1"/>
    </row>
    <row r="113" spans="2:17" s="2" customFormat="1" ht="64.5" customHeight="1">
      <c r="B113" s="1"/>
      <c r="C113" s="1"/>
      <c r="D113" s="1"/>
      <c r="E113" s="1"/>
      <c r="F113" s="1"/>
      <c r="G113" s="1"/>
      <c r="H113" s="164"/>
      <c r="I113" s="1"/>
      <c r="J113" s="164"/>
      <c r="K113" s="1"/>
      <c r="L113" s="1"/>
      <c r="M113" s="1"/>
      <c r="N113" s="1"/>
      <c r="O113" s="1"/>
      <c r="P113" s="1"/>
      <c r="Q113" s="1"/>
    </row>
    <row r="114" spans="2:17" s="2" customFormat="1" ht="66.95" customHeight="1">
      <c r="B114" s="1"/>
      <c r="C114" s="1"/>
      <c r="D114" s="1"/>
      <c r="E114" s="1"/>
      <c r="F114" s="1"/>
      <c r="G114" s="1"/>
      <c r="H114" s="164"/>
      <c r="I114" s="1"/>
      <c r="J114" s="164"/>
      <c r="K114" s="1"/>
      <c r="L114" s="1"/>
      <c r="M114" s="1"/>
      <c r="N114" s="1"/>
      <c r="O114" s="1"/>
      <c r="P114" s="1"/>
      <c r="Q114" s="1"/>
    </row>
    <row r="115" spans="2:17" s="2" customFormat="1" ht="66.95" customHeight="1">
      <c r="B115" s="1"/>
      <c r="C115" s="1"/>
      <c r="D115" s="1"/>
      <c r="E115" s="1"/>
      <c r="F115" s="1"/>
      <c r="G115" s="1"/>
      <c r="H115" s="164"/>
      <c r="I115" s="1"/>
      <c r="J115" s="164"/>
      <c r="K115" s="1"/>
      <c r="L115" s="1"/>
      <c r="M115" s="1"/>
      <c r="N115" s="1"/>
      <c r="O115" s="1"/>
      <c r="P115" s="1"/>
      <c r="Q115" s="1"/>
    </row>
    <row r="116" spans="2:17" s="2" customFormat="1" ht="66.95" customHeight="1">
      <c r="B116" s="1"/>
      <c r="C116" s="1"/>
      <c r="D116" s="1"/>
      <c r="E116" s="1"/>
      <c r="F116" s="1"/>
      <c r="G116" s="1"/>
      <c r="H116" s="164"/>
      <c r="I116" s="1"/>
      <c r="J116" s="164"/>
      <c r="K116" s="1"/>
      <c r="L116" s="1"/>
      <c r="M116" s="1"/>
      <c r="N116" s="1"/>
      <c r="O116" s="1"/>
      <c r="P116" s="1"/>
      <c r="Q116" s="1"/>
    </row>
    <row r="117" spans="2:17" s="2" customFormat="1" ht="66.95" customHeight="1">
      <c r="B117" s="1"/>
      <c r="C117" s="1"/>
      <c r="D117" s="1"/>
      <c r="E117" s="1"/>
      <c r="F117" s="1"/>
      <c r="G117" s="1"/>
      <c r="H117" s="164"/>
      <c r="I117" s="1"/>
      <c r="J117" s="164"/>
      <c r="K117" s="1"/>
      <c r="L117" s="1"/>
      <c r="M117" s="1"/>
      <c r="N117" s="1"/>
      <c r="O117" s="1"/>
      <c r="P117" s="1"/>
      <c r="Q117" s="1"/>
    </row>
    <row r="118" spans="2:17" s="2" customFormat="1" ht="219.75" customHeight="1">
      <c r="B118" s="1"/>
      <c r="C118" s="1"/>
      <c r="D118" s="1"/>
      <c r="E118" s="1"/>
      <c r="F118" s="1"/>
      <c r="G118" s="1"/>
      <c r="H118" s="164"/>
      <c r="I118" s="1"/>
      <c r="J118" s="164"/>
      <c r="K118" s="1"/>
      <c r="L118" s="1"/>
      <c r="M118" s="1"/>
      <c r="N118" s="1"/>
      <c r="O118" s="1"/>
      <c r="P118" s="1"/>
      <c r="Q118" s="1"/>
    </row>
    <row r="119" spans="2:17" s="2" customFormat="1" ht="66.95" customHeight="1">
      <c r="B119" s="1"/>
      <c r="C119" s="1"/>
      <c r="D119" s="1"/>
      <c r="E119" s="1"/>
      <c r="F119" s="1"/>
      <c r="G119" s="1"/>
      <c r="H119" s="164"/>
      <c r="I119" s="1"/>
      <c r="J119" s="164"/>
      <c r="K119" s="1"/>
      <c r="L119" s="1"/>
      <c r="M119" s="1"/>
      <c r="N119" s="1"/>
      <c r="O119" s="1"/>
      <c r="P119" s="1"/>
      <c r="Q119" s="1"/>
    </row>
    <row r="120" spans="2:17" s="2" customFormat="1" ht="66.95" customHeight="1">
      <c r="B120" s="1"/>
      <c r="C120" s="1"/>
      <c r="D120" s="1"/>
      <c r="E120" s="1"/>
      <c r="F120" s="1"/>
      <c r="G120" s="1"/>
      <c r="H120" s="164"/>
      <c r="I120" s="1"/>
      <c r="J120" s="164"/>
      <c r="K120" s="1"/>
      <c r="L120" s="1"/>
      <c r="M120" s="1"/>
      <c r="N120" s="1"/>
      <c r="O120" s="1"/>
      <c r="P120" s="1"/>
      <c r="Q120" s="1"/>
    </row>
    <row r="121" spans="2:17" s="2" customFormat="1" ht="66.95" customHeight="1">
      <c r="B121" s="1"/>
      <c r="C121" s="1"/>
      <c r="D121" s="1"/>
      <c r="E121" s="1"/>
      <c r="F121" s="1"/>
      <c r="G121" s="1"/>
      <c r="H121" s="164"/>
      <c r="I121" s="1"/>
      <c r="J121" s="164"/>
      <c r="K121" s="1"/>
      <c r="L121" s="1"/>
      <c r="M121" s="1"/>
      <c r="N121" s="1"/>
      <c r="O121" s="1"/>
      <c r="P121" s="1"/>
      <c r="Q121" s="1"/>
    </row>
    <row r="122" spans="2:17" s="2" customFormat="1" ht="60.75" customHeight="1">
      <c r="B122" s="1"/>
      <c r="C122" s="1"/>
      <c r="D122" s="1"/>
      <c r="E122" s="1"/>
      <c r="F122" s="1"/>
      <c r="G122" s="1"/>
      <c r="H122" s="164"/>
      <c r="I122" s="1"/>
      <c r="J122" s="164"/>
      <c r="K122" s="1"/>
      <c r="L122" s="1"/>
      <c r="M122" s="1"/>
      <c r="N122" s="1"/>
      <c r="O122" s="1"/>
      <c r="P122" s="1"/>
      <c r="Q122" s="1"/>
    </row>
    <row r="123" spans="2:17" s="2" customFormat="1" ht="87.75" customHeight="1">
      <c r="B123" s="1"/>
      <c r="C123" s="1"/>
      <c r="D123" s="1"/>
      <c r="E123" s="1"/>
      <c r="F123" s="1"/>
      <c r="G123" s="1"/>
      <c r="H123" s="164"/>
      <c r="I123" s="1"/>
      <c r="J123" s="164"/>
      <c r="K123" s="1"/>
      <c r="L123" s="1"/>
      <c r="M123" s="1"/>
      <c r="N123" s="1"/>
      <c r="O123" s="1"/>
      <c r="P123" s="1"/>
      <c r="Q123" s="1"/>
    </row>
    <row r="124" spans="2:17" s="2" customFormat="1" ht="101.25" customHeight="1">
      <c r="B124" s="1"/>
      <c r="C124" s="1"/>
      <c r="D124" s="1"/>
      <c r="E124" s="1"/>
      <c r="F124" s="1"/>
      <c r="G124" s="1"/>
      <c r="H124" s="164"/>
      <c r="I124" s="1"/>
      <c r="J124" s="164"/>
      <c r="K124" s="1"/>
      <c r="L124" s="1"/>
      <c r="M124" s="1"/>
      <c r="N124" s="1"/>
      <c r="O124" s="1"/>
      <c r="P124" s="1"/>
      <c r="Q124" s="1"/>
    </row>
    <row r="125" spans="2:17" s="2" customFormat="1" ht="124.5" customHeight="1">
      <c r="B125" s="1"/>
      <c r="C125" s="1"/>
      <c r="D125" s="1"/>
      <c r="E125" s="1"/>
      <c r="F125" s="1"/>
      <c r="G125" s="1"/>
      <c r="H125" s="164"/>
      <c r="I125" s="1"/>
      <c r="J125" s="164"/>
      <c r="K125" s="1"/>
      <c r="L125" s="1"/>
      <c r="M125" s="1"/>
      <c r="N125" s="1"/>
      <c r="O125" s="1"/>
      <c r="P125" s="1"/>
      <c r="Q125" s="1"/>
    </row>
    <row r="126" spans="2:17" s="2" customFormat="1" ht="74.25" customHeight="1">
      <c r="B126" s="1"/>
      <c r="C126" s="1"/>
      <c r="D126" s="1"/>
      <c r="E126" s="1"/>
      <c r="F126" s="1"/>
      <c r="G126" s="1"/>
      <c r="H126" s="164"/>
      <c r="I126" s="1"/>
      <c r="J126" s="164"/>
      <c r="K126" s="1"/>
      <c r="L126" s="1"/>
      <c r="M126" s="1"/>
      <c r="N126" s="1"/>
      <c r="O126" s="1"/>
      <c r="P126" s="1"/>
      <c r="Q126" s="1"/>
    </row>
    <row r="127" spans="2:17" s="2" customFormat="1" ht="73.5" customHeight="1">
      <c r="B127" s="1"/>
      <c r="C127" s="1"/>
      <c r="D127" s="1"/>
      <c r="E127" s="1"/>
      <c r="F127" s="1"/>
      <c r="G127" s="1"/>
      <c r="H127" s="164"/>
      <c r="I127" s="1"/>
      <c r="J127" s="164"/>
      <c r="K127" s="1"/>
      <c r="L127" s="1"/>
      <c r="M127" s="1"/>
      <c r="N127" s="1"/>
      <c r="O127" s="1"/>
      <c r="P127" s="1"/>
      <c r="Q127" s="1"/>
    </row>
    <row r="128" spans="2:17" s="2" customFormat="1" ht="78.75" customHeight="1">
      <c r="B128" s="1"/>
      <c r="C128" s="1"/>
      <c r="D128" s="1"/>
      <c r="E128" s="1"/>
      <c r="F128" s="1"/>
      <c r="G128" s="1"/>
      <c r="H128" s="164"/>
      <c r="I128" s="1"/>
      <c r="J128" s="164"/>
      <c r="K128" s="1"/>
      <c r="L128" s="1"/>
      <c r="M128" s="1"/>
      <c r="N128" s="1"/>
      <c r="O128" s="1"/>
      <c r="P128" s="1"/>
      <c r="Q128" s="1"/>
    </row>
    <row r="129" spans="2:17" s="2" customFormat="1" ht="57.75" customHeight="1">
      <c r="B129" s="1"/>
      <c r="C129" s="1"/>
      <c r="D129" s="1"/>
      <c r="E129" s="1"/>
      <c r="F129" s="1"/>
      <c r="G129" s="1"/>
      <c r="H129" s="164"/>
      <c r="I129" s="1"/>
      <c r="J129" s="164"/>
      <c r="K129" s="1"/>
      <c r="L129" s="1"/>
      <c r="M129" s="1"/>
      <c r="N129" s="1"/>
      <c r="O129" s="1"/>
      <c r="P129" s="1"/>
      <c r="Q129" s="1"/>
    </row>
    <row r="130" spans="2:17" s="2" customFormat="1" ht="87" customHeight="1">
      <c r="B130" s="1"/>
      <c r="C130" s="1"/>
      <c r="D130" s="1"/>
      <c r="E130" s="1"/>
      <c r="F130" s="1"/>
      <c r="G130" s="1"/>
      <c r="H130" s="164"/>
      <c r="I130" s="1"/>
      <c r="J130" s="164"/>
      <c r="K130" s="1"/>
      <c r="L130" s="1"/>
      <c r="M130" s="1"/>
      <c r="N130" s="1"/>
      <c r="O130" s="1"/>
      <c r="P130" s="1"/>
      <c r="Q130" s="1"/>
    </row>
    <row r="131" spans="2:17" s="2" customFormat="1" ht="155.25" customHeight="1">
      <c r="B131" s="1"/>
      <c r="C131" s="1"/>
      <c r="D131" s="1"/>
      <c r="E131" s="1"/>
      <c r="F131" s="1"/>
      <c r="G131" s="1"/>
      <c r="H131" s="164"/>
      <c r="I131" s="1"/>
      <c r="J131" s="164"/>
      <c r="K131" s="1"/>
      <c r="L131" s="1"/>
      <c r="M131" s="1"/>
      <c r="N131" s="1"/>
      <c r="O131" s="1"/>
      <c r="P131" s="1"/>
      <c r="Q131" s="1"/>
    </row>
    <row r="132" spans="2:17" s="2" customFormat="1" ht="58.5" customHeight="1">
      <c r="B132" s="1"/>
      <c r="C132" s="1"/>
      <c r="D132" s="1"/>
      <c r="E132" s="1"/>
      <c r="F132" s="1"/>
      <c r="G132" s="1"/>
      <c r="H132" s="164"/>
      <c r="I132" s="1"/>
      <c r="J132" s="164"/>
      <c r="K132" s="1"/>
      <c r="L132" s="1"/>
      <c r="M132" s="1"/>
      <c r="N132" s="1"/>
      <c r="O132" s="1"/>
      <c r="P132" s="1"/>
      <c r="Q132" s="1"/>
    </row>
    <row r="133" spans="2:17" s="2" customFormat="1" ht="69.75" customHeight="1">
      <c r="B133" s="1"/>
      <c r="C133" s="1"/>
      <c r="D133" s="1"/>
      <c r="E133" s="1"/>
      <c r="F133" s="1"/>
      <c r="G133" s="1"/>
      <c r="H133" s="164"/>
      <c r="I133" s="1"/>
      <c r="J133" s="164"/>
      <c r="K133" s="1"/>
      <c r="L133" s="1"/>
      <c r="M133" s="1"/>
      <c r="N133" s="1"/>
      <c r="O133" s="1"/>
      <c r="P133" s="1"/>
      <c r="Q133" s="1"/>
    </row>
    <row r="134" spans="2:17" s="2" customFormat="1" ht="65.25" customHeight="1">
      <c r="B134" s="1"/>
      <c r="C134" s="1"/>
      <c r="D134" s="1"/>
      <c r="E134" s="1"/>
      <c r="F134" s="1"/>
      <c r="G134" s="1"/>
      <c r="H134" s="164"/>
      <c r="I134" s="1"/>
      <c r="J134" s="164"/>
      <c r="K134" s="1"/>
      <c r="L134" s="1"/>
      <c r="M134" s="1"/>
      <c r="N134" s="1"/>
      <c r="O134" s="1"/>
      <c r="P134" s="1"/>
      <c r="Q134" s="1"/>
    </row>
    <row r="135" spans="2:17" s="2" customFormat="1" ht="70.5" customHeight="1">
      <c r="B135" s="1"/>
      <c r="C135" s="1"/>
      <c r="D135" s="1"/>
      <c r="E135" s="1"/>
      <c r="F135" s="1"/>
      <c r="G135" s="1"/>
      <c r="H135" s="164"/>
      <c r="I135" s="1"/>
      <c r="J135" s="164"/>
      <c r="K135" s="1"/>
      <c r="L135" s="1"/>
      <c r="M135" s="1"/>
      <c r="N135" s="1"/>
      <c r="O135" s="1"/>
      <c r="P135" s="1"/>
      <c r="Q135" s="1"/>
    </row>
    <row r="136" spans="2:17" s="2" customFormat="1" ht="70.5" customHeight="1">
      <c r="B136" s="1"/>
      <c r="C136" s="1"/>
      <c r="D136" s="1"/>
      <c r="E136" s="1"/>
      <c r="F136" s="1"/>
      <c r="G136" s="1"/>
      <c r="H136" s="164"/>
      <c r="I136" s="1"/>
      <c r="J136" s="164"/>
      <c r="K136" s="1"/>
      <c r="L136" s="1"/>
      <c r="M136" s="1"/>
      <c r="N136" s="1"/>
      <c r="O136" s="1"/>
      <c r="P136" s="1"/>
      <c r="Q136" s="1"/>
    </row>
    <row r="137" spans="2:17" s="2" customFormat="1" ht="73.5" customHeight="1">
      <c r="B137" s="1"/>
      <c r="C137" s="1"/>
      <c r="D137" s="1"/>
      <c r="E137" s="1"/>
      <c r="F137" s="1"/>
      <c r="G137" s="1"/>
      <c r="H137" s="164"/>
      <c r="I137" s="1"/>
      <c r="J137" s="164"/>
      <c r="K137" s="1"/>
      <c r="L137" s="1"/>
      <c r="M137" s="1"/>
      <c r="N137" s="1"/>
      <c r="O137" s="1"/>
      <c r="P137" s="1"/>
      <c r="Q137" s="1"/>
    </row>
    <row r="138" spans="2:17" s="2" customFormat="1" ht="57.75" customHeight="1">
      <c r="B138" s="1"/>
      <c r="C138" s="1"/>
      <c r="D138" s="1"/>
      <c r="E138" s="1"/>
      <c r="F138" s="1"/>
      <c r="G138" s="1"/>
      <c r="H138" s="164"/>
      <c r="I138" s="1"/>
      <c r="J138" s="164"/>
      <c r="K138" s="1"/>
      <c r="L138" s="1"/>
      <c r="M138" s="1"/>
      <c r="N138" s="1"/>
      <c r="O138" s="1"/>
      <c r="P138" s="1"/>
      <c r="Q138" s="1"/>
    </row>
    <row r="139" spans="2:17" s="2" customFormat="1" ht="71.25" customHeight="1">
      <c r="B139" s="1"/>
      <c r="C139" s="1"/>
      <c r="D139" s="1"/>
      <c r="E139" s="1"/>
      <c r="F139" s="1"/>
      <c r="G139" s="1"/>
      <c r="H139" s="164"/>
      <c r="I139" s="1"/>
      <c r="J139" s="164"/>
      <c r="K139" s="1"/>
      <c r="L139" s="1"/>
      <c r="M139" s="1"/>
      <c r="N139" s="1"/>
      <c r="O139" s="1"/>
      <c r="P139" s="1"/>
      <c r="Q139" s="1"/>
    </row>
    <row r="140" spans="2:17" s="2" customFormat="1" ht="76.5" customHeight="1">
      <c r="B140" s="1"/>
      <c r="C140" s="1"/>
      <c r="D140" s="1"/>
      <c r="E140" s="1"/>
      <c r="F140" s="1"/>
      <c r="G140" s="1"/>
      <c r="H140" s="164"/>
      <c r="I140" s="1"/>
      <c r="J140" s="164"/>
      <c r="K140" s="1"/>
      <c r="L140" s="1"/>
      <c r="M140" s="1"/>
      <c r="N140" s="1"/>
      <c r="O140" s="1"/>
      <c r="P140" s="1"/>
      <c r="Q140" s="1"/>
    </row>
    <row r="141" spans="2:17" s="2" customFormat="1" ht="50.25" customHeight="1">
      <c r="B141" s="1"/>
      <c r="C141" s="1"/>
      <c r="D141" s="1"/>
      <c r="E141" s="1"/>
      <c r="F141" s="1"/>
      <c r="G141" s="1"/>
      <c r="H141" s="164"/>
      <c r="I141" s="1"/>
      <c r="J141" s="164"/>
      <c r="K141" s="1"/>
      <c r="L141" s="1"/>
      <c r="M141" s="1"/>
      <c r="N141" s="1"/>
      <c r="O141" s="1"/>
      <c r="P141" s="1"/>
      <c r="Q141" s="1"/>
    </row>
    <row r="142" spans="2:17" s="2" customFormat="1" ht="52.5" customHeight="1">
      <c r="B142" s="1"/>
      <c r="C142" s="1"/>
      <c r="D142" s="1"/>
      <c r="E142" s="1"/>
      <c r="F142" s="1"/>
      <c r="G142" s="1"/>
      <c r="H142" s="164"/>
      <c r="I142" s="1"/>
      <c r="J142" s="164"/>
      <c r="K142" s="1"/>
      <c r="L142" s="1"/>
      <c r="M142" s="1"/>
      <c r="N142" s="1"/>
      <c r="O142" s="1"/>
      <c r="P142" s="1"/>
      <c r="Q142" s="1"/>
    </row>
    <row r="143" spans="2:17" s="2" customFormat="1" ht="56.25" customHeight="1">
      <c r="B143" s="1"/>
      <c r="C143" s="1"/>
      <c r="D143" s="1"/>
      <c r="E143" s="1"/>
      <c r="F143" s="1"/>
      <c r="G143" s="1"/>
      <c r="H143" s="164"/>
      <c r="I143" s="1"/>
      <c r="J143" s="164"/>
      <c r="K143" s="1"/>
      <c r="L143" s="1"/>
      <c r="M143" s="1"/>
      <c r="N143" s="1"/>
      <c r="O143" s="1"/>
      <c r="P143" s="1"/>
      <c r="Q143" s="1"/>
    </row>
    <row r="144" spans="2:17" s="2" customFormat="1" ht="52.5" customHeight="1">
      <c r="B144" s="1"/>
      <c r="C144" s="1"/>
      <c r="D144" s="1"/>
      <c r="E144" s="1"/>
      <c r="F144" s="1"/>
      <c r="G144" s="1"/>
      <c r="H144" s="164"/>
      <c r="I144" s="1"/>
      <c r="J144" s="164"/>
      <c r="K144" s="1"/>
      <c r="L144" s="1"/>
      <c r="M144" s="1"/>
      <c r="N144" s="1"/>
      <c r="O144" s="1"/>
      <c r="P144" s="1"/>
      <c r="Q144" s="1"/>
    </row>
    <row r="145" spans="2:19" s="2" customFormat="1" ht="65.25" customHeight="1">
      <c r="B145" s="1"/>
      <c r="C145" s="1"/>
      <c r="D145" s="1"/>
      <c r="E145" s="1"/>
      <c r="F145" s="1"/>
      <c r="G145" s="1"/>
      <c r="H145" s="164"/>
      <c r="I145" s="1"/>
      <c r="J145" s="164"/>
      <c r="K145" s="1"/>
      <c r="L145" s="1"/>
      <c r="M145" s="1"/>
      <c r="N145" s="1"/>
      <c r="O145" s="1"/>
      <c r="P145" s="1"/>
      <c r="Q145" s="1"/>
    </row>
    <row r="146" spans="2:19" s="2" customFormat="1" ht="150.75" customHeight="1">
      <c r="B146" s="1"/>
      <c r="C146" s="1"/>
      <c r="D146" s="1"/>
      <c r="E146" s="1"/>
      <c r="F146" s="1"/>
      <c r="G146" s="1"/>
      <c r="H146" s="164"/>
      <c r="I146" s="1"/>
      <c r="J146" s="164"/>
      <c r="K146" s="1"/>
      <c r="L146" s="1"/>
      <c r="M146" s="1"/>
      <c r="N146" s="1"/>
      <c r="O146" s="1"/>
      <c r="P146" s="1"/>
      <c r="Q146" s="1"/>
    </row>
    <row r="147" spans="2:19" s="2" customFormat="1" ht="55.5" customHeight="1">
      <c r="B147" s="1"/>
      <c r="C147" s="1"/>
      <c r="D147" s="1"/>
      <c r="E147" s="1"/>
      <c r="F147" s="1"/>
      <c r="G147" s="1"/>
      <c r="H147" s="164"/>
      <c r="I147" s="1"/>
      <c r="J147" s="164"/>
      <c r="K147" s="1"/>
      <c r="L147" s="1"/>
      <c r="M147" s="1"/>
      <c r="N147" s="1"/>
      <c r="O147" s="1"/>
      <c r="P147" s="1"/>
      <c r="Q147" s="1"/>
      <c r="R147" s="18"/>
      <c r="S147" s="18"/>
    </row>
    <row r="148" spans="2:19" s="2" customFormat="1" ht="57" customHeight="1">
      <c r="B148" s="1"/>
      <c r="C148" s="1"/>
      <c r="D148" s="1"/>
      <c r="E148" s="1"/>
      <c r="F148" s="1"/>
      <c r="G148" s="1"/>
      <c r="H148" s="164"/>
      <c r="I148" s="1"/>
      <c r="J148" s="164"/>
      <c r="K148" s="1"/>
      <c r="L148" s="1"/>
      <c r="M148" s="1"/>
      <c r="N148" s="1"/>
      <c r="O148" s="1"/>
      <c r="P148" s="1"/>
      <c r="Q148" s="1"/>
      <c r="R148" s="18"/>
      <c r="S148" s="18"/>
    </row>
    <row r="149" spans="2:19" s="2" customFormat="1" ht="59.25" customHeight="1">
      <c r="B149" s="1"/>
      <c r="C149" s="1"/>
      <c r="D149" s="1"/>
      <c r="E149" s="1"/>
      <c r="F149" s="1"/>
      <c r="G149" s="1"/>
      <c r="H149" s="164"/>
      <c r="I149" s="1"/>
      <c r="J149" s="164"/>
      <c r="K149" s="1"/>
      <c r="L149" s="1"/>
      <c r="M149" s="1"/>
      <c r="N149" s="1"/>
      <c r="O149" s="1"/>
      <c r="P149" s="1"/>
      <c r="Q149" s="1"/>
      <c r="R149" s="18"/>
      <c r="S149" s="18"/>
    </row>
    <row r="150" spans="2:19" s="2" customFormat="1" ht="63" customHeight="1">
      <c r="B150" s="1"/>
      <c r="C150" s="1"/>
      <c r="D150" s="1"/>
      <c r="E150" s="1"/>
      <c r="F150" s="1"/>
      <c r="G150" s="1"/>
      <c r="H150" s="164"/>
      <c r="I150" s="1"/>
      <c r="J150" s="164"/>
      <c r="K150" s="1"/>
      <c r="L150" s="1"/>
      <c r="M150" s="1"/>
      <c r="N150" s="1"/>
      <c r="O150" s="1"/>
      <c r="P150" s="1"/>
      <c r="Q150" s="1"/>
    </row>
    <row r="151" spans="2:19" s="2" customFormat="1" ht="51" customHeight="1">
      <c r="B151" s="1"/>
      <c r="C151" s="1"/>
      <c r="D151" s="1"/>
      <c r="E151" s="1"/>
      <c r="F151" s="1"/>
      <c r="G151" s="1"/>
      <c r="H151" s="164"/>
      <c r="I151" s="1"/>
      <c r="J151" s="164"/>
      <c r="K151" s="1"/>
      <c r="L151" s="1"/>
      <c r="M151" s="1"/>
      <c r="N151" s="1"/>
      <c r="O151" s="1"/>
      <c r="P151" s="1"/>
      <c r="Q151" s="1"/>
    </row>
    <row r="152" spans="2:19" s="2" customFormat="1" ht="54.75" customHeight="1">
      <c r="B152" s="1"/>
      <c r="C152" s="1"/>
      <c r="D152" s="1"/>
      <c r="E152" s="1"/>
      <c r="F152" s="1"/>
      <c r="G152" s="1"/>
      <c r="H152" s="164"/>
      <c r="I152" s="1"/>
      <c r="J152" s="164"/>
      <c r="K152" s="1"/>
      <c r="L152" s="1"/>
      <c r="M152" s="1"/>
      <c r="N152" s="1"/>
      <c r="O152" s="1"/>
      <c r="P152" s="1"/>
      <c r="Q152" s="1"/>
    </row>
    <row r="153" spans="2:19" s="2" customFormat="1" ht="52.5" customHeight="1">
      <c r="B153" s="1"/>
      <c r="C153" s="1"/>
      <c r="D153" s="1"/>
      <c r="E153" s="1"/>
      <c r="F153" s="1"/>
      <c r="G153" s="1"/>
      <c r="H153" s="164"/>
      <c r="I153" s="1"/>
      <c r="J153" s="164"/>
      <c r="K153" s="1"/>
      <c r="L153" s="1"/>
      <c r="M153" s="1"/>
      <c r="N153" s="1"/>
      <c r="O153" s="1"/>
      <c r="P153" s="1"/>
      <c r="Q153" s="1"/>
    </row>
    <row r="154" spans="2:19" s="2" customFormat="1" ht="138" customHeight="1">
      <c r="B154" s="1"/>
      <c r="C154" s="1"/>
      <c r="D154" s="1"/>
      <c r="E154" s="1"/>
      <c r="F154" s="1"/>
      <c r="G154" s="1"/>
      <c r="H154" s="164"/>
      <c r="I154" s="1"/>
      <c r="J154" s="164"/>
      <c r="K154" s="1"/>
      <c r="L154" s="1"/>
      <c r="M154" s="1"/>
      <c r="N154" s="1"/>
      <c r="O154" s="1"/>
      <c r="P154" s="1"/>
      <c r="Q154" s="1"/>
    </row>
    <row r="155" spans="2:19" s="2" customFormat="1" ht="51.75" customHeight="1">
      <c r="B155" s="1"/>
      <c r="C155" s="1"/>
      <c r="D155" s="1"/>
      <c r="E155" s="1"/>
      <c r="F155" s="1"/>
      <c r="G155" s="1"/>
      <c r="H155" s="164"/>
      <c r="I155" s="1"/>
      <c r="J155" s="164"/>
      <c r="K155" s="1"/>
      <c r="L155" s="1"/>
      <c r="M155" s="1"/>
      <c r="N155" s="1"/>
      <c r="O155" s="1"/>
      <c r="P155" s="1"/>
      <c r="Q155" s="1"/>
      <c r="R155" s="18"/>
      <c r="S155" s="18"/>
    </row>
    <row r="156" spans="2:19" s="2" customFormat="1" ht="57.75" customHeight="1">
      <c r="B156" s="1"/>
      <c r="C156" s="1"/>
      <c r="D156" s="1"/>
      <c r="E156" s="1"/>
      <c r="F156" s="1"/>
      <c r="G156" s="1"/>
      <c r="H156" s="164"/>
      <c r="I156" s="1"/>
      <c r="J156" s="164"/>
      <c r="K156" s="1"/>
      <c r="L156" s="1"/>
      <c r="M156" s="1"/>
      <c r="N156" s="1"/>
      <c r="O156" s="1"/>
      <c r="P156" s="1"/>
      <c r="Q156" s="1"/>
      <c r="R156" s="18"/>
      <c r="S156" s="18"/>
    </row>
    <row r="157" spans="2:19" s="2" customFormat="1" ht="62.25" customHeight="1">
      <c r="B157" s="1"/>
      <c r="C157" s="1"/>
      <c r="D157" s="1"/>
      <c r="E157" s="1"/>
      <c r="F157" s="1"/>
      <c r="G157" s="1"/>
      <c r="H157" s="164"/>
      <c r="I157" s="1"/>
      <c r="J157" s="164"/>
      <c r="K157" s="1"/>
      <c r="L157" s="1"/>
      <c r="M157" s="1"/>
      <c r="N157" s="1"/>
      <c r="O157" s="1"/>
      <c r="P157" s="1"/>
      <c r="Q157" s="1"/>
      <c r="R157" s="18"/>
      <c r="S157" s="18"/>
    </row>
    <row r="158" spans="2:19" s="2" customFormat="1" ht="58.5" customHeight="1">
      <c r="B158" s="1"/>
      <c r="C158" s="1"/>
      <c r="D158" s="1"/>
      <c r="E158" s="1"/>
      <c r="F158" s="1"/>
      <c r="G158" s="1"/>
      <c r="H158" s="164"/>
      <c r="I158" s="1"/>
      <c r="J158" s="164"/>
      <c r="K158" s="1"/>
      <c r="L158" s="1"/>
      <c r="M158" s="1"/>
      <c r="N158" s="1"/>
      <c r="O158" s="1"/>
      <c r="P158" s="1"/>
      <c r="Q158" s="1"/>
    </row>
    <row r="159" spans="2:19" s="2" customFormat="1" ht="68.25" customHeight="1">
      <c r="B159" s="1"/>
      <c r="C159" s="1"/>
      <c r="D159" s="1"/>
      <c r="E159" s="1"/>
      <c r="F159" s="1"/>
      <c r="G159" s="1"/>
      <c r="H159" s="164"/>
      <c r="I159" s="1"/>
      <c r="J159" s="164"/>
      <c r="K159" s="1"/>
      <c r="L159" s="1"/>
      <c r="M159" s="1"/>
      <c r="N159" s="1"/>
      <c r="O159" s="1"/>
      <c r="P159" s="1"/>
      <c r="Q159" s="1"/>
    </row>
    <row r="160" spans="2:19" s="3" customFormat="1" ht="26.25" customHeight="1">
      <c r="B160" s="1"/>
      <c r="C160" s="1"/>
      <c r="D160" s="1"/>
      <c r="E160" s="1"/>
      <c r="F160" s="1"/>
      <c r="G160" s="1"/>
      <c r="H160" s="164"/>
      <c r="I160" s="1"/>
      <c r="J160" s="164"/>
      <c r="K160" s="1"/>
      <c r="L160" s="1"/>
      <c r="M160" s="1"/>
      <c r="N160" s="1"/>
      <c r="O160" s="1"/>
      <c r="P160" s="1"/>
      <c r="Q160" s="1"/>
    </row>
    <row r="161" spans="2:17" s="3" customFormat="1" ht="70.5" customHeight="1">
      <c r="B161" s="1"/>
      <c r="C161" s="1"/>
      <c r="D161" s="1"/>
      <c r="E161" s="1"/>
      <c r="F161" s="1"/>
      <c r="G161" s="1"/>
      <c r="H161" s="164"/>
      <c r="I161" s="1"/>
      <c r="J161" s="164"/>
      <c r="K161" s="1"/>
      <c r="L161" s="1"/>
      <c r="M161" s="1"/>
      <c r="N161" s="1"/>
      <c r="O161" s="1"/>
      <c r="P161" s="1"/>
      <c r="Q161" s="1"/>
    </row>
    <row r="162" spans="2:17" s="3" customFormat="1" ht="38.25" customHeight="1">
      <c r="B162" s="1"/>
      <c r="C162" s="1"/>
      <c r="D162" s="1"/>
      <c r="E162" s="1"/>
      <c r="F162" s="1"/>
      <c r="G162" s="1"/>
      <c r="H162" s="164"/>
      <c r="I162" s="1"/>
      <c r="J162" s="164"/>
      <c r="K162" s="1"/>
      <c r="L162" s="1"/>
      <c r="M162" s="1"/>
      <c r="N162" s="1"/>
      <c r="O162" s="1"/>
      <c r="P162" s="1"/>
      <c r="Q162" s="1"/>
    </row>
    <row r="163" spans="2:17" s="3" customFormat="1" ht="24.75" customHeight="1">
      <c r="B163" s="1"/>
      <c r="C163" s="1"/>
      <c r="D163" s="1"/>
      <c r="E163" s="1"/>
      <c r="F163" s="1"/>
      <c r="G163" s="1"/>
      <c r="H163" s="164"/>
      <c r="I163" s="1"/>
      <c r="J163" s="164"/>
      <c r="K163" s="1"/>
      <c r="L163" s="1"/>
      <c r="M163" s="1"/>
      <c r="N163" s="1"/>
      <c r="O163" s="1"/>
      <c r="P163" s="1"/>
      <c r="Q163" s="1"/>
    </row>
    <row r="164" spans="2:17" s="3" customFormat="1" ht="68.25" customHeight="1">
      <c r="B164" s="1"/>
      <c r="C164" s="1"/>
      <c r="D164" s="1"/>
      <c r="E164" s="1"/>
      <c r="F164" s="1"/>
      <c r="G164" s="1"/>
      <c r="H164" s="164"/>
      <c r="I164" s="1"/>
      <c r="J164" s="164"/>
      <c r="K164" s="1"/>
      <c r="L164" s="1"/>
      <c r="M164" s="1"/>
      <c r="N164" s="1"/>
      <c r="O164" s="1"/>
      <c r="P164" s="1"/>
      <c r="Q164" s="1"/>
    </row>
    <row r="165" spans="2:17" s="3" customFormat="1" ht="295.5" customHeight="1">
      <c r="B165" s="1"/>
      <c r="C165" s="1"/>
      <c r="D165" s="1"/>
      <c r="E165" s="1"/>
      <c r="F165" s="1"/>
      <c r="G165" s="1"/>
      <c r="H165" s="164"/>
      <c r="I165" s="1"/>
      <c r="J165" s="164"/>
      <c r="K165" s="1"/>
      <c r="L165" s="1"/>
      <c r="M165" s="1"/>
      <c r="N165" s="1"/>
      <c r="O165" s="1"/>
      <c r="P165" s="1"/>
      <c r="Q165" s="1"/>
    </row>
    <row r="166" spans="2:17" s="3" customFormat="1" ht="72.75" customHeight="1">
      <c r="B166" s="1"/>
      <c r="C166" s="1"/>
      <c r="D166" s="1"/>
      <c r="E166" s="1"/>
      <c r="F166" s="1"/>
      <c r="G166" s="1"/>
      <c r="H166" s="164"/>
      <c r="I166" s="1"/>
      <c r="J166" s="164"/>
      <c r="K166" s="1"/>
      <c r="L166" s="1"/>
      <c r="M166" s="1"/>
      <c r="N166" s="1"/>
      <c r="O166" s="1"/>
      <c r="P166" s="1"/>
      <c r="Q166" s="1"/>
    </row>
    <row r="167" spans="2:17" s="2" customFormat="1" ht="68.25" customHeight="1">
      <c r="B167" s="1"/>
      <c r="C167" s="1"/>
      <c r="D167" s="1"/>
      <c r="E167" s="1"/>
      <c r="F167" s="1"/>
      <c r="G167" s="1"/>
      <c r="H167" s="164"/>
      <c r="I167" s="1"/>
      <c r="J167" s="164"/>
      <c r="K167" s="1"/>
      <c r="L167" s="1"/>
      <c r="M167" s="1"/>
      <c r="N167" s="1"/>
      <c r="O167" s="1"/>
      <c r="P167" s="1"/>
      <c r="Q167" s="1"/>
    </row>
    <row r="168" spans="2:17" s="2" customFormat="1" ht="148.5" customHeight="1">
      <c r="B168" s="1"/>
      <c r="C168" s="1"/>
      <c r="D168" s="1"/>
      <c r="E168" s="1"/>
      <c r="F168" s="1"/>
      <c r="G168" s="1"/>
      <c r="H168" s="164"/>
      <c r="I168" s="1"/>
      <c r="J168" s="164"/>
      <c r="K168" s="1"/>
      <c r="L168" s="1"/>
      <c r="M168" s="1"/>
      <c r="N168" s="1"/>
      <c r="O168" s="1"/>
      <c r="P168" s="1"/>
      <c r="Q168" s="1"/>
    </row>
    <row r="169" spans="2:17" s="2" customFormat="1" ht="75" customHeight="1">
      <c r="B169" s="1"/>
      <c r="C169" s="1"/>
      <c r="D169" s="1"/>
      <c r="E169" s="1"/>
      <c r="F169" s="1"/>
      <c r="G169" s="1"/>
      <c r="H169" s="164"/>
      <c r="I169" s="1"/>
      <c r="J169" s="164"/>
      <c r="K169" s="1"/>
      <c r="L169" s="1"/>
      <c r="M169" s="1"/>
      <c r="N169" s="1"/>
      <c r="O169" s="1"/>
      <c r="P169" s="1"/>
      <c r="Q169" s="1"/>
    </row>
    <row r="170" spans="2:17" s="2" customFormat="1" ht="78" customHeight="1">
      <c r="B170" s="1"/>
      <c r="C170" s="1"/>
      <c r="D170" s="1"/>
      <c r="E170" s="1"/>
      <c r="F170" s="1"/>
      <c r="G170" s="1"/>
      <c r="H170" s="164"/>
      <c r="I170" s="1"/>
      <c r="J170" s="164"/>
      <c r="K170" s="1"/>
      <c r="L170" s="1"/>
      <c r="M170" s="1"/>
      <c r="N170" s="1"/>
      <c r="O170" s="1"/>
      <c r="P170" s="1"/>
      <c r="Q170" s="1"/>
    </row>
    <row r="171" spans="2:17" s="2" customFormat="1" ht="132" customHeight="1">
      <c r="B171" s="1"/>
      <c r="C171" s="1"/>
      <c r="D171" s="1"/>
      <c r="E171" s="1"/>
      <c r="F171" s="1"/>
      <c r="G171" s="1"/>
      <c r="H171" s="164"/>
      <c r="I171" s="1"/>
      <c r="J171" s="164"/>
      <c r="K171" s="1"/>
      <c r="L171" s="1"/>
      <c r="M171" s="1"/>
      <c r="N171" s="1"/>
      <c r="O171" s="1"/>
      <c r="P171" s="1"/>
      <c r="Q171" s="1"/>
    </row>
    <row r="172" spans="2:17" s="2" customFormat="1" ht="72" customHeight="1">
      <c r="B172" s="1"/>
      <c r="C172" s="1"/>
      <c r="D172" s="1"/>
      <c r="E172" s="1"/>
      <c r="F172" s="1"/>
      <c r="G172" s="1"/>
      <c r="H172" s="164"/>
      <c r="I172" s="1"/>
      <c r="J172" s="164"/>
      <c r="K172" s="1"/>
      <c r="L172" s="1"/>
      <c r="M172" s="1"/>
      <c r="N172" s="1"/>
      <c r="O172" s="1"/>
      <c r="P172" s="1"/>
      <c r="Q172" s="1"/>
    </row>
    <row r="173" spans="2:17" s="2" customFormat="1" ht="68.25" customHeight="1">
      <c r="B173" s="1"/>
      <c r="C173" s="1"/>
      <c r="D173" s="1"/>
      <c r="E173" s="1"/>
      <c r="F173" s="1"/>
      <c r="G173" s="1"/>
      <c r="H173" s="164"/>
      <c r="I173" s="1"/>
      <c r="J173" s="164"/>
      <c r="K173" s="1"/>
      <c r="L173" s="1"/>
      <c r="M173" s="1"/>
      <c r="N173" s="1"/>
      <c r="O173" s="1"/>
      <c r="P173" s="1"/>
      <c r="Q173" s="1"/>
    </row>
    <row r="174" spans="2:17" s="2" customFormat="1" ht="81" customHeight="1">
      <c r="B174" s="1"/>
      <c r="C174" s="1"/>
      <c r="D174" s="1"/>
      <c r="E174" s="1"/>
      <c r="F174" s="1"/>
      <c r="G174" s="1"/>
      <c r="H174" s="164"/>
      <c r="I174" s="1"/>
      <c r="J174" s="164"/>
      <c r="K174" s="1"/>
      <c r="L174" s="1"/>
      <c r="M174" s="1"/>
      <c r="N174" s="1"/>
      <c r="O174" s="1"/>
      <c r="P174" s="1"/>
      <c r="Q174" s="1"/>
    </row>
    <row r="175" spans="2:17" s="2" customFormat="1" ht="56.25" customHeight="1">
      <c r="B175" s="1"/>
      <c r="C175" s="1"/>
      <c r="D175" s="1"/>
      <c r="E175" s="1"/>
      <c r="F175" s="1"/>
      <c r="G175" s="1"/>
      <c r="H175" s="164"/>
      <c r="I175" s="1"/>
      <c r="J175" s="164"/>
      <c r="K175" s="1"/>
      <c r="L175" s="1"/>
      <c r="M175" s="1"/>
      <c r="N175" s="1"/>
      <c r="O175" s="1"/>
      <c r="P175" s="1"/>
      <c r="Q175" s="1"/>
    </row>
    <row r="176" spans="2:17" s="2" customFormat="1" ht="82.5" customHeight="1">
      <c r="B176" s="1"/>
      <c r="C176" s="1"/>
      <c r="D176" s="1"/>
      <c r="E176" s="1"/>
      <c r="F176" s="1"/>
      <c r="G176" s="1"/>
      <c r="H176" s="164"/>
      <c r="I176" s="1"/>
      <c r="J176" s="164"/>
      <c r="K176" s="1"/>
      <c r="L176" s="1"/>
      <c r="M176" s="1"/>
      <c r="N176" s="1"/>
      <c r="O176" s="1"/>
      <c r="P176" s="1"/>
      <c r="Q176" s="1"/>
    </row>
    <row r="177" spans="2:19" s="2" customFormat="1" ht="69.95" customHeight="1">
      <c r="B177" s="1"/>
      <c r="C177" s="1"/>
      <c r="D177" s="1"/>
      <c r="E177" s="1"/>
      <c r="F177" s="1"/>
      <c r="G177" s="1"/>
      <c r="H177" s="164"/>
      <c r="I177" s="1"/>
      <c r="J177" s="164"/>
      <c r="K177" s="1"/>
      <c r="L177" s="1"/>
      <c r="M177" s="1"/>
      <c r="N177" s="1"/>
      <c r="O177" s="1"/>
      <c r="P177" s="1"/>
      <c r="Q177" s="1"/>
    </row>
    <row r="178" spans="2:19" s="2" customFormat="1" ht="72.95" customHeight="1">
      <c r="B178" s="1"/>
      <c r="C178" s="1"/>
      <c r="D178" s="1"/>
      <c r="E178" s="1"/>
      <c r="F178" s="1"/>
      <c r="G178" s="1"/>
      <c r="H178" s="164"/>
      <c r="I178" s="1"/>
      <c r="J178" s="164"/>
      <c r="K178" s="1"/>
      <c r="L178" s="1"/>
      <c r="M178" s="1"/>
      <c r="N178" s="1"/>
      <c r="O178" s="1"/>
      <c r="P178" s="1"/>
      <c r="Q178" s="1"/>
    </row>
    <row r="179" spans="2:19" s="2" customFormat="1" ht="67.5" customHeight="1">
      <c r="B179" s="1"/>
      <c r="C179" s="1"/>
      <c r="D179" s="1"/>
      <c r="E179" s="1"/>
      <c r="F179" s="1"/>
      <c r="G179" s="1"/>
      <c r="H179" s="164"/>
      <c r="I179" s="1"/>
      <c r="J179" s="164"/>
      <c r="K179" s="1"/>
      <c r="L179" s="1"/>
      <c r="M179" s="1"/>
      <c r="N179" s="1"/>
      <c r="O179" s="1"/>
      <c r="P179" s="1"/>
      <c r="Q179" s="1"/>
    </row>
    <row r="180" spans="2:19" s="2" customFormat="1" ht="55.5" customHeight="1">
      <c r="B180" s="1"/>
      <c r="C180" s="1"/>
      <c r="D180" s="1"/>
      <c r="E180" s="1"/>
      <c r="F180" s="1"/>
      <c r="G180" s="1"/>
      <c r="H180" s="164"/>
      <c r="I180" s="1"/>
      <c r="J180" s="164"/>
      <c r="K180" s="1"/>
      <c r="L180" s="1"/>
      <c r="M180" s="1"/>
      <c r="N180" s="1"/>
      <c r="O180" s="1"/>
      <c r="P180" s="1"/>
      <c r="Q180" s="1"/>
    </row>
    <row r="181" spans="2:19" s="2" customFormat="1" ht="80.25" customHeight="1">
      <c r="B181" s="1"/>
      <c r="C181" s="1"/>
      <c r="D181" s="1"/>
      <c r="E181" s="1"/>
      <c r="F181" s="1"/>
      <c r="G181" s="1"/>
      <c r="H181" s="164"/>
      <c r="I181" s="1"/>
      <c r="J181" s="164"/>
      <c r="K181" s="1"/>
      <c r="L181" s="1"/>
      <c r="M181" s="1"/>
      <c r="N181" s="1"/>
      <c r="O181" s="1"/>
      <c r="P181" s="1"/>
      <c r="Q181" s="1"/>
    </row>
    <row r="182" spans="2:19" s="2" customFormat="1" ht="58.5" customHeight="1">
      <c r="B182" s="1"/>
      <c r="C182" s="1"/>
      <c r="D182" s="1"/>
      <c r="E182" s="1"/>
      <c r="F182" s="1"/>
      <c r="G182" s="1"/>
      <c r="H182" s="164"/>
      <c r="I182" s="1"/>
      <c r="J182" s="164"/>
      <c r="K182" s="1"/>
      <c r="L182" s="1"/>
      <c r="M182" s="1"/>
      <c r="N182" s="1"/>
      <c r="O182" s="1"/>
      <c r="P182" s="1"/>
      <c r="Q182" s="1"/>
    </row>
    <row r="183" spans="2:19" s="2" customFormat="1" ht="54.75" customHeight="1">
      <c r="B183" s="1"/>
      <c r="C183" s="1"/>
      <c r="D183" s="1"/>
      <c r="E183" s="1"/>
      <c r="F183" s="1"/>
      <c r="G183" s="1"/>
      <c r="H183" s="164"/>
      <c r="I183" s="1"/>
      <c r="J183" s="164"/>
      <c r="K183" s="1"/>
      <c r="L183" s="1"/>
      <c r="M183" s="1"/>
      <c r="N183" s="1"/>
      <c r="O183" s="1"/>
      <c r="P183" s="1"/>
      <c r="Q183" s="1"/>
    </row>
    <row r="184" spans="2:19" s="2" customFormat="1" ht="46.5" customHeight="1">
      <c r="B184" s="1"/>
      <c r="C184" s="1"/>
      <c r="D184" s="1"/>
      <c r="E184" s="1"/>
      <c r="F184" s="1"/>
      <c r="G184" s="1"/>
      <c r="H184" s="164"/>
      <c r="I184" s="1"/>
      <c r="J184" s="164"/>
      <c r="K184" s="1"/>
      <c r="L184" s="1"/>
      <c r="M184" s="1"/>
      <c r="N184" s="1"/>
      <c r="O184" s="1"/>
      <c r="P184" s="1"/>
      <c r="Q184" s="1"/>
    </row>
    <row r="185" spans="2:19" s="2" customFormat="1" ht="147" customHeight="1">
      <c r="B185" s="1"/>
      <c r="C185" s="1"/>
      <c r="D185" s="1"/>
      <c r="E185" s="1"/>
      <c r="F185" s="1"/>
      <c r="G185" s="1"/>
      <c r="H185" s="164"/>
      <c r="I185" s="1"/>
      <c r="J185" s="164"/>
      <c r="K185" s="1"/>
      <c r="L185" s="1"/>
      <c r="M185" s="1"/>
      <c r="N185" s="1"/>
      <c r="O185" s="1"/>
      <c r="P185" s="1"/>
      <c r="Q185" s="1"/>
    </row>
    <row r="186" spans="2:19" s="2" customFormat="1" ht="52.5" customHeight="1">
      <c r="B186" s="1"/>
      <c r="C186" s="1"/>
      <c r="D186" s="1"/>
      <c r="E186" s="1"/>
      <c r="F186" s="1"/>
      <c r="G186" s="1"/>
      <c r="H186" s="164"/>
      <c r="I186" s="1"/>
      <c r="J186" s="164"/>
      <c r="K186" s="1"/>
      <c r="L186" s="1"/>
      <c r="M186" s="1"/>
      <c r="N186" s="1"/>
      <c r="O186" s="1"/>
      <c r="P186" s="1"/>
      <c r="Q186" s="1"/>
    </row>
    <row r="187" spans="2:19" s="2" customFormat="1" ht="51.75" customHeight="1">
      <c r="B187" s="1"/>
      <c r="C187" s="1"/>
      <c r="D187" s="1"/>
      <c r="E187" s="1"/>
      <c r="F187" s="1"/>
      <c r="G187" s="1"/>
      <c r="H187" s="164"/>
      <c r="I187" s="1"/>
      <c r="J187" s="164"/>
      <c r="K187" s="1"/>
      <c r="L187" s="1"/>
      <c r="M187" s="1"/>
      <c r="N187" s="1"/>
      <c r="O187" s="1"/>
      <c r="P187" s="1"/>
      <c r="Q187" s="1"/>
    </row>
    <row r="188" spans="2:19" s="2" customFormat="1" ht="58.5" customHeight="1">
      <c r="B188" s="1"/>
      <c r="C188" s="1"/>
      <c r="D188" s="1"/>
      <c r="E188" s="1"/>
      <c r="F188" s="1"/>
      <c r="G188" s="1"/>
      <c r="H188" s="164"/>
      <c r="I188" s="1"/>
      <c r="J188" s="164"/>
      <c r="K188" s="1"/>
      <c r="L188" s="1"/>
      <c r="M188" s="1"/>
      <c r="N188" s="1"/>
      <c r="O188" s="1"/>
      <c r="P188" s="1"/>
      <c r="Q188" s="1"/>
      <c r="R188" s="16"/>
      <c r="S188" s="16"/>
    </row>
    <row r="189" spans="2:19" s="2" customFormat="1" ht="51.75" customHeight="1">
      <c r="B189" s="1"/>
      <c r="C189" s="1"/>
      <c r="D189" s="1"/>
      <c r="E189" s="1"/>
      <c r="F189" s="1"/>
      <c r="G189" s="1"/>
      <c r="H189" s="164"/>
      <c r="I189" s="1"/>
      <c r="J189" s="164"/>
      <c r="K189" s="1"/>
      <c r="L189" s="1"/>
      <c r="M189" s="1"/>
      <c r="N189" s="1"/>
      <c r="O189" s="1"/>
      <c r="P189" s="1"/>
      <c r="Q189" s="1"/>
      <c r="R189" s="16"/>
      <c r="S189" s="16"/>
    </row>
    <row r="190" spans="2:19" s="2" customFormat="1" ht="59.25" customHeight="1">
      <c r="B190" s="1"/>
      <c r="C190" s="1"/>
      <c r="D190" s="1"/>
      <c r="E190" s="1"/>
      <c r="F190" s="1"/>
      <c r="G190" s="1"/>
      <c r="H190" s="164"/>
      <c r="I190" s="1"/>
      <c r="J190" s="164"/>
      <c r="K190" s="1"/>
      <c r="L190" s="1"/>
      <c r="M190" s="1"/>
      <c r="N190" s="1"/>
      <c r="O190" s="1"/>
      <c r="P190" s="1"/>
      <c r="Q190" s="1"/>
      <c r="R190" s="16"/>
      <c r="S190" s="16"/>
    </row>
    <row r="191" spans="2:19" s="2" customFormat="1" ht="58.5" customHeight="1">
      <c r="B191" s="1"/>
      <c r="C191" s="1"/>
      <c r="D191" s="1"/>
      <c r="E191" s="1"/>
      <c r="F191" s="1"/>
      <c r="G191" s="1"/>
      <c r="H191" s="164"/>
      <c r="I191" s="1"/>
      <c r="J191" s="164"/>
      <c r="K191" s="1"/>
      <c r="L191" s="1"/>
      <c r="M191" s="1"/>
      <c r="N191" s="1"/>
      <c r="O191" s="1"/>
      <c r="P191" s="1"/>
      <c r="Q191" s="1"/>
    </row>
    <row r="192" spans="2:19" s="2" customFormat="1" ht="57" customHeight="1">
      <c r="B192" s="1"/>
      <c r="C192" s="1"/>
      <c r="D192" s="1"/>
      <c r="E192" s="1"/>
      <c r="F192" s="1"/>
      <c r="G192" s="1"/>
      <c r="H192" s="164"/>
      <c r="I192" s="1"/>
      <c r="J192" s="164"/>
      <c r="K192" s="1"/>
      <c r="L192" s="1"/>
      <c r="M192" s="1"/>
      <c r="N192" s="1"/>
      <c r="O192" s="1"/>
      <c r="P192" s="1"/>
      <c r="Q192" s="1"/>
      <c r="R192" s="13"/>
      <c r="S192" s="13"/>
    </row>
    <row r="193" spans="2:19" s="2" customFormat="1" ht="57" customHeight="1">
      <c r="B193" s="1"/>
      <c r="C193" s="1"/>
      <c r="D193" s="1"/>
      <c r="E193" s="1"/>
      <c r="F193" s="1"/>
      <c r="G193" s="1"/>
      <c r="H193" s="164"/>
      <c r="I193" s="1"/>
      <c r="J193" s="164"/>
      <c r="K193" s="1"/>
      <c r="L193" s="1"/>
      <c r="M193" s="1"/>
      <c r="N193" s="1"/>
      <c r="O193" s="1"/>
      <c r="P193" s="1"/>
      <c r="Q193" s="1"/>
      <c r="R193" s="13"/>
      <c r="S193" s="13"/>
    </row>
    <row r="194" spans="2:19" s="2" customFormat="1" ht="57" customHeight="1">
      <c r="B194" s="1"/>
      <c r="C194" s="1"/>
      <c r="D194" s="1"/>
      <c r="E194" s="1"/>
      <c r="F194" s="1"/>
      <c r="G194" s="1"/>
      <c r="H194" s="164"/>
      <c r="I194" s="1"/>
      <c r="J194" s="164"/>
      <c r="K194" s="1"/>
      <c r="L194" s="1"/>
      <c r="M194" s="1"/>
      <c r="N194" s="1"/>
      <c r="O194" s="1"/>
      <c r="P194" s="1"/>
      <c r="Q194" s="1"/>
      <c r="R194" s="13"/>
      <c r="S194" s="13"/>
    </row>
    <row r="195" spans="2:19" s="2" customFormat="1" ht="51.75" customHeight="1">
      <c r="B195" s="1"/>
      <c r="C195" s="1"/>
      <c r="D195" s="1"/>
      <c r="E195" s="1"/>
      <c r="F195" s="1"/>
      <c r="G195" s="1"/>
      <c r="H195" s="164"/>
      <c r="I195" s="1"/>
      <c r="J195" s="164"/>
      <c r="K195" s="1"/>
      <c r="L195" s="1"/>
      <c r="M195" s="1"/>
      <c r="N195" s="1"/>
      <c r="O195" s="1"/>
      <c r="P195" s="1"/>
      <c r="Q195" s="1"/>
    </row>
    <row r="196" spans="2:19" s="2" customFormat="1" ht="55.5" customHeight="1">
      <c r="B196" s="1"/>
      <c r="C196" s="1"/>
      <c r="D196" s="1"/>
      <c r="E196" s="1"/>
      <c r="F196" s="1"/>
      <c r="G196" s="1"/>
      <c r="H196" s="164"/>
      <c r="I196" s="1"/>
      <c r="J196" s="164"/>
      <c r="K196" s="1"/>
      <c r="L196" s="1"/>
      <c r="M196" s="1"/>
      <c r="N196" s="1"/>
      <c r="O196" s="1"/>
      <c r="P196" s="1"/>
      <c r="Q196" s="1"/>
    </row>
    <row r="197" spans="2:19" s="2" customFormat="1" ht="54" customHeight="1">
      <c r="B197" s="1"/>
      <c r="C197" s="1"/>
      <c r="D197" s="1"/>
      <c r="E197" s="1"/>
      <c r="F197" s="1"/>
      <c r="G197" s="1"/>
      <c r="H197" s="164"/>
      <c r="I197" s="1"/>
      <c r="J197" s="164"/>
      <c r="K197" s="1"/>
      <c r="L197" s="1"/>
      <c r="M197" s="1"/>
      <c r="N197" s="1"/>
      <c r="O197" s="1"/>
      <c r="P197" s="1"/>
      <c r="Q197" s="1"/>
    </row>
    <row r="198" spans="2:19" s="2" customFormat="1" ht="45" customHeight="1">
      <c r="B198" s="1"/>
      <c r="C198" s="1"/>
      <c r="D198" s="1"/>
      <c r="E198" s="1"/>
      <c r="F198" s="1"/>
      <c r="G198" s="1"/>
      <c r="H198" s="164"/>
      <c r="I198" s="1"/>
      <c r="J198" s="164"/>
      <c r="K198" s="1"/>
      <c r="L198" s="1"/>
      <c r="M198" s="1"/>
      <c r="N198" s="1"/>
      <c r="O198" s="1"/>
      <c r="P198" s="1"/>
      <c r="Q198" s="1"/>
    </row>
    <row r="199" spans="2:19" s="2" customFormat="1" ht="52.5" customHeight="1">
      <c r="B199" s="1"/>
      <c r="C199" s="1"/>
      <c r="D199" s="1"/>
      <c r="E199" s="1"/>
      <c r="F199" s="1"/>
      <c r="G199" s="1"/>
      <c r="H199" s="164"/>
      <c r="I199" s="1"/>
      <c r="J199" s="164"/>
      <c r="K199" s="1"/>
      <c r="L199" s="1"/>
      <c r="M199" s="1"/>
      <c r="N199" s="1"/>
      <c r="O199" s="1"/>
      <c r="P199" s="1"/>
      <c r="Q199" s="1"/>
    </row>
    <row r="200" spans="2:19" s="2" customFormat="1" ht="43.5" customHeight="1">
      <c r="B200" s="1"/>
      <c r="C200" s="1"/>
      <c r="D200" s="1"/>
      <c r="E200" s="1"/>
      <c r="F200" s="1"/>
      <c r="G200" s="1"/>
      <c r="H200" s="164"/>
      <c r="I200" s="1"/>
      <c r="J200" s="164"/>
      <c r="K200" s="1"/>
      <c r="L200" s="1"/>
      <c r="M200" s="1"/>
      <c r="N200" s="1"/>
      <c r="O200" s="1"/>
      <c r="P200" s="1"/>
      <c r="Q200" s="1"/>
    </row>
    <row r="201" spans="2:19" s="2" customFormat="1" ht="97.5" customHeight="1">
      <c r="B201" s="1"/>
      <c r="C201" s="1"/>
      <c r="D201" s="1"/>
      <c r="E201" s="1"/>
      <c r="F201" s="1"/>
      <c r="G201" s="1"/>
      <c r="H201" s="164"/>
      <c r="I201" s="1"/>
      <c r="J201" s="164"/>
      <c r="K201" s="1"/>
      <c r="L201" s="1"/>
      <c r="M201" s="1"/>
      <c r="N201" s="1"/>
      <c r="O201" s="1"/>
      <c r="P201" s="1"/>
      <c r="Q201" s="1"/>
    </row>
    <row r="202" spans="2:19" s="2" customFormat="1" ht="62.1" customHeight="1">
      <c r="B202" s="1"/>
      <c r="C202" s="1"/>
      <c r="D202" s="1"/>
      <c r="E202" s="1"/>
      <c r="F202" s="1"/>
      <c r="G202" s="1"/>
      <c r="H202" s="164"/>
      <c r="I202" s="1"/>
      <c r="J202" s="164"/>
      <c r="K202" s="1"/>
      <c r="L202" s="1"/>
      <c r="M202" s="1"/>
      <c r="N202" s="1"/>
      <c r="O202" s="1"/>
      <c r="P202" s="1"/>
      <c r="Q202" s="1"/>
    </row>
    <row r="203" spans="2:19" s="2" customFormat="1" ht="62.1" customHeight="1">
      <c r="B203" s="1"/>
      <c r="C203" s="1"/>
      <c r="D203" s="1"/>
      <c r="E203" s="1"/>
      <c r="F203" s="1"/>
      <c r="G203" s="1"/>
      <c r="H203" s="164"/>
      <c r="I203" s="1"/>
      <c r="J203" s="164"/>
      <c r="K203" s="1"/>
      <c r="L203" s="1"/>
      <c r="M203" s="1"/>
      <c r="N203" s="1"/>
      <c r="O203" s="1"/>
      <c r="P203" s="1"/>
      <c r="Q203" s="1"/>
    </row>
    <row r="204" spans="2:19" s="2" customFormat="1" ht="46.5" customHeight="1">
      <c r="B204" s="1"/>
      <c r="C204" s="1"/>
      <c r="D204" s="1"/>
      <c r="E204" s="1"/>
      <c r="F204" s="1"/>
      <c r="G204" s="1"/>
      <c r="H204" s="164"/>
      <c r="I204" s="1"/>
      <c r="J204" s="164"/>
      <c r="K204" s="1"/>
      <c r="L204" s="1"/>
      <c r="M204" s="1"/>
      <c r="N204" s="1"/>
      <c r="O204" s="1"/>
      <c r="P204" s="1"/>
      <c r="Q204" s="1"/>
    </row>
    <row r="205" spans="2:19" s="2" customFormat="1" ht="49.5" customHeight="1">
      <c r="B205" s="1"/>
      <c r="C205" s="1"/>
      <c r="D205" s="1"/>
      <c r="E205" s="1"/>
      <c r="F205" s="1"/>
      <c r="G205" s="1"/>
      <c r="H205" s="164"/>
      <c r="I205" s="1"/>
      <c r="J205" s="164"/>
      <c r="K205" s="1"/>
      <c r="L205" s="1"/>
      <c r="M205" s="1"/>
      <c r="N205" s="1"/>
      <c r="O205" s="1"/>
      <c r="P205" s="1"/>
      <c r="Q205" s="1"/>
    </row>
    <row r="206" spans="2:19" s="2" customFormat="1" ht="60" customHeight="1">
      <c r="B206" s="1"/>
      <c r="C206" s="1"/>
      <c r="D206" s="1"/>
      <c r="E206" s="1"/>
      <c r="F206" s="1"/>
      <c r="G206" s="1"/>
      <c r="H206" s="164"/>
      <c r="I206" s="1"/>
      <c r="J206" s="164"/>
      <c r="K206" s="1"/>
      <c r="L206" s="1"/>
      <c r="M206" s="1"/>
      <c r="N206" s="1"/>
      <c r="O206" s="1"/>
      <c r="P206" s="1"/>
      <c r="Q206" s="1"/>
    </row>
    <row r="207" spans="2:19" s="2" customFormat="1" ht="54" customHeight="1">
      <c r="B207" s="1"/>
      <c r="C207" s="1"/>
      <c r="D207" s="1"/>
      <c r="E207" s="1"/>
      <c r="F207" s="1"/>
      <c r="G207" s="1"/>
      <c r="H207" s="164"/>
      <c r="I207" s="1"/>
      <c r="J207" s="164"/>
      <c r="K207" s="1"/>
      <c r="L207" s="1"/>
      <c r="M207" s="1"/>
      <c r="N207" s="1"/>
      <c r="O207" s="1"/>
      <c r="P207" s="1"/>
      <c r="Q207" s="1"/>
    </row>
    <row r="208" spans="2:19" s="2" customFormat="1" ht="57" customHeight="1">
      <c r="B208" s="1"/>
      <c r="C208" s="1"/>
      <c r="D208" s="1"/>
      <c r="E208" s="1"/>
      <c r="F208" s="1"/>
      <c r="G208" s="1"/>
      <c r="H208" s="164"/>
      <c r="I208" s="1"/>
      <c r="J208" s="164"/>
      <c r="K208" s="1"/>
      <c r="L208" s="1"/>
      <c r="M208" s="1"/>
      <c r="N208" s="1"/>
      <c r="O208" s="1"/>
      <c r="P208" s="1"/>
      <c r="Q208" s="1"/>
    </row>
    <row r="209" spans="2:17" s="2" customFormat="1" ht="55.5" customHeight="1">
      <c r="B209" s="1"/>
      <c r="C209" s="1"/>
      <c r="D209" s="1"/>
      <c r="E209" s="1"/>
      <c r="F209" s="1"/>
      <c r="G209" s="1"/>
      <c r="H209" s="164"/>
      <c r="I209" s="1"/>
      <c r="J209" s="164"/>
      <c r="K209" s="1"/>
      <c r="L209" s="1"/>
      <c r="M209" s="1"/>
      <c r="N209" s="1"/>
      <c r="O209" s="1"/>
      <c r="P209" s="1"/>
      <c r="Q209" s="1"/>
    </row>
    <row r="210" spans="2:17" s="2" customFormat="1" ht="57" customHeight="1">
      <c r="B210" s="1"/>
      <c r="C210" s="1"/>
      <c r="D210" s="1"/>
      <c r="E210" s="1"/>
      <c r="F210" s="1"/>
      <c r="G210" s="1"/>
      <c r="H210" s="164"/>
      <c r="I210" s="1"/>
      <c r="J210" s="164"/>
      <c r="K210" s="1"/>
      <c r="L210" s="1"/>
      <c r="M210" s="1"/>
      <c r="N210" s="1"/>
      <c r="O210" s="1"/>
      <c r="P210" s="1"/>
      <c r="Q210" s="1"/>
    </row>
    <row r="211" spans="2:17" s="2" customFormat="1" ht="62.1" customHeight="1">
      <c r="B211" s="1"/>
      <c r="C211" s="1"/>
      <c r="D211" s="1"/>
      <c r="E211" s="1"/>
      <c r="F211" s="1"/>
      <c r="G211" s="1"/>
      <c r="H211" s="164"/>
      <c r="I211" s="1"/>
      <c r="J211" s="164"/>
      <c r="K211" s="1"/>
      <c r="L211" s="1"/>
      <c r="M211" s="1"/>
      <c r="N211" s="1"/>
      <c r="O211" s="1"/>
      <c r="P211" s="1"/>
      <c r="Q211" s="1"/>
    </row>
    <row r="212" spans="2:17" s="2" customFormat="1" ht="67.5" customHeight="1">
      <c r="B212" s="1"/>
      <c r="C212" s="1"/>
      <c r="D212" s="1"/>
      <c r="E212" s="1"/>
      <c r="F212" s="1"/>
      <c r="G212" s="1"/>
      <c r="H212" s="164"/>
      <c r="I212" s="1"/>
      <c r="J212" s="164"/>
      <c r="K212" s="1"/>
      <c r="L212" s="1"/>
      <c r="M212" s="1"/>
      <c r="N212" s="1"/>
      <c r="O212" s="1"/>
      <c r="P212" s="1"/>
      <c r="Q212" s="1"/>
    </row>
    <row r="213" spans="2:17" s="2" customFormat="1" ht="66" customHeight="1">
      <c r="B213" s="1"/>
      <c r="C213" s="1"/>
      <c r="D213" s="1"/>
      <c r="E213" s="1"/>
      <c r="F213" s="1"/>
      <c r="G213" s="1"/>
      <c r="H213" s="164"/>
      <c r="I213" s="1"/>
      <c r="J213" s="164"/>
      <c r="K213" s="1"/>
      <c r="L213" s="1"/>
      <c r="M213" s="1"/>
      <c r="N213" s="1"/>
      <c r="O213" s="1"/>
      <c r="P213" s="1"/>
      <c r="Q213" s="1"/>
    </row>
    <row r="214" spans="2:17" s="2" customFormat="1" ht="67.5" customHeight="1">
      <c r="B214" s="1"/>
      <c r="C214" s="1"/>
      <c r="D214" s="1"/>
      <c r="E214" s="1"/>
      <c r="F214" s="1"/>
      <c r="G214" s="1"/>
      <c r="H214" s="164"/>
      <c r="I214" s="1"/>
      <c r="J214" s="164"/>
      <c r="K214" s="1"/>
      <c r="L214" s="1"/>
      <c r="M214" s="1"/>
      <c r="N214" s="1"/>
      <c r="O214" s="1"/>
      <c r="P214" s="1"/>
      <c r="Q214" s="1"/>
    </row>
    <row r="215" spans="2:17" s="2" customFormat="1" ht="52.5" customHeight="1">
      <c r="B215" s="1"/>
      <c r="C215" s="1"/>
      <c r="D215" s="1"/>
      <c r="E215" s="1"/>
      <c r="F215" s="1"/>
      <c r="G215" s="1"/>
      <c r="H215" s="164"/>
      <c r="I215" s="1"/>
      <c r="J215" s="164"/>
      <c r="K215" s="1"/>
      <c r="L215" s="1"/>
      <c r="M215" s="1"/>
      <c r="N215" s="1"/>
      <c r="O215" s="1"/>
      <c r="P215" s="1"/>
      <c r="Q215" s="1"/>
    </row>
    <row r="216" spans="2:17" s="2" customFormat="1" ht="55.5" customHeight="1">
      <c r="B216" s="1"/>
      <c r="C216" s="1"/>
      <c r="D216" s="1"/>
      <c r="E216" s="1"/>
      <c r="F216" s="1"/>
      <c r="G216" s="1"/>
      <c r="H216" s="164"/>
      <c r="I216" s="1"/>
      <c r="J216" s="164"/>
      <c r="K216" s="1"/>
      <c r="L216" s="1"/>
      <c r="M216" s="1"/>
      <c r="N216" s="1"/>
      <c r="O216" s="1"/>
      <c r="P216" s="1"/>
      <c r="Q216" s="1"/>
    </row>
    <row r="217" spans="2:17" s="2" customFormat="1" ht="150" customHeight="1">
      <c r="B217" s="1"/>
      <c r="C217" s="1"/>
      <c r="D217" s="1"/>
      <c r="E217" s="1"/>
      <c r="F217" s="1"/>
      <c r="G217" s="1"/>
      <c r="H217" s="164"/>
      <c r="I217" s="1"/>
      <c r="J217" s="164"/>
      <c r="K217" s="1"/>
      <c r="L217" s="1"/>
      <c r="M217" s="1"/>
      <c r="N217" s="1"/>
      <c r="O217" s="1"/>
      <c r="P217" s="1"/>
      <c r="Q217" s="1"/>
    </row>
    <row r="218" spans="2:17" s="2" customFormat="1" ht="62.1" customHeight="1">
      <c r="B218" s="1"/>
      <c r="C218" s="1"/>
      <c r="D218" s="1"/>
      <c r="E218" s="1"/>
      <c r="F218" s="1"/>
      <c r="G218" s="1"/>
      <c r="H218" s="164"/>
      <c r="I218" s="1"/>
      <c r="J218" s="164"/>
      <c r="K218" s="1"/>
      <c r="L218" s="1"/>
      <c r="M218" s="1"/>
      <c r="N218" s="1"/>
      <c r="O218" s="1"/>
      <c r="P218" s="1"/>
      <c r="Q218" s="1"/>
    </row>
    <row r="219" spans="2:17" s="2" customFormat="1" ht="62.1" customHeight="1">
      <c r="B219" s="1"/>
      <c r="C219" s="1"/>
      <c r="D219" s="1"/>
      <c r="E219" s="1"/>
      <c r="F219" s="1"/>
      <c r="G219" s="1"/>
      <c r="H219" s="164"/>
      <c r="I219" s="1"/>
      <c r="J219" s="164"/>
      <c r="K219" s="1"/>
      <c r="L219" s="1"/>
      <c r="M219" s="1"/>
      <c r="N219" s="1"/>
      <c r="O219" s="1"/>
      <c r="P219" s="1"/>
      <c r="Q219" s="1"/>
    </row>
    <row r="220" spans="2:17" s="2" customFormat="1" ht="144" customHeight="1">
      <c r="B220" s="1"/>
      <c r="C220" s="1"/>
      <c r="D220" s="1"/>
      <c r="E220" s="1"/>
      <c r="F220" s="1"/>
      <c r="G220" s="1"/>
      <c r="H220" s="164"/>
      <c r="I220" s="1"/>
      <c r="J220" s="164"/>
      <c r="K220" s="1"/>
      <c r="L220" s="1"/>
      <c r="M220" s="1"/>
      <c r="N220" s="1"/>
      <c r="O220" s="1"/>
      <c r="P220" s="1"/>
      <c r="Q220" s="1"/>
    </row>
    <row r="221" spans="2:17" s="2" customFormat="1" ht="62.1" customHeight="1">
      <c r="B221" s="1"/>
      <c r="C221" s="1"/>
      <c r="D221" s="1"/>
      <c r="E221" s="1"/>
      <c r="F221" s="1"/>
      <c r="G221" s="1"/>
      <c r="H221" s="164"/>
      <c r="I221" s="1"/>
      <c r="J221" s="164"/>
      <c r="K221" s="1"/>
      <c r="L221" s="1"/>
      <c r="M221" s="1"/>
      <c r="N221" s="1"/>
      <c r="O221" s="1"/>
      <c r="P221" s="1"/>
      <c r="Q221" s="1"/>
    </row>
    <row r="222" spans="2:17" s="2" customFormat="1" ht="62.1" customHeight="1">
      <c r="B222" s="1"/>
      <c r="C222" s="1"/>
      <c r="D222" s="1"/>
      <c r="E222" s="1"/>
      <c r="F222" s="1"/>
      <c r="G222" s="1"/>
      <c r="H222" s="164"/>
      <c r="I222" s="1"/>
      <c r="J222" s="164"/>
      <c r="K222" s="1"/>
      <c r="L222" s="1"/>
      <c r="M222" s="1"/>
      <c r="N222" s="1"/>
      <c r="O222" s="1"/>
      <c r="P222" s="1"/>
      <c r="Q222" s="1"/>
    </row>
    <row r="223" spans="2:17" s="2" customFormat="1" ht="109.5" customHeight="1">
      <c r="B223" s="1"/>
      <c r="C223" s="1"/>
      <c r="D223" s="1"/>
      <c r="E223" s="1"/>
      <c r="F223" s="1"/>
      <c r="G223" s="1"/>
      <c r="H223" s="164"/>
      <c r="I223" s="1"/>
      <c r="J223" s="164"/>
      <c r="K223" s="1"/>
      <c r="L223" s="1"/>
      <c r="M223" s="1"/>
      <c r="N223" s="1"/>
      <c r="O223" s="1"/>
      <c r="P223" s="1"/>
      <c r="Q223" s="1"/>
    </row>
    <row r="224" spans="2:17" s="2" customFormat="1" ht="40.5" customHeight="1">
      <c r="B224" s="1"/>
      <c r="C224" s="1"/>
      <c r="D224" s="1"/>
      <c r="E224" s="1"/>
      <c r="F224" s="1"/>
      <c r="G224" s="1"/>
      <c r="H224" s="164"/>
      <c r="I224" s="1"/>
      <c r="J224" s="164"/>
      <c r="K224" s="1"/>
      <c r="L224" s="1"/>
      <c r="M224" s="1"/>
      <c r="N224" s="1"/>
      <c r="O224" s="1"/>
      <c r="P224" s="1"/>
      <c r="Q224" s="1"/>
    </row>
    <row r="225" spans="2:19" s="2" customFormat="1" ht="36" customHeight="1">
      <c r="B225" s="1"/>
      <c r="C225" s="1"/>
      <c r="D225" s="1"/>
      <c r="E225" s="1"/>
      <c r="F225" s="1"/>
      <c r="G225" s="1"/>
      <c r="H225" s="164"/>
      <c r="I225" s="1"/>
      <c r="J225" s="164"/>
      <c r="K225" s="1"/>
      <c r="L225" s="1"/>
      <c r="M225" s="1"/>
      <c r="N225" s="1"/>
      <c r="O225" s="1"/>
      <c r="P225" s="1"/>
      <c r="Q225" s="1"/>
    </row>
    <row r="226" spans="2:19" s="2" customFormat="1" ht="86.25" customHeight="1">
      <c r="B226" s="1"/>
      <c r="C226" s="1"/>
      <c r="D226" s="1"/>
      <c r="E226" s="1"/>
      <c r="F226" s="1"/>
      <c r="G226" s="1"/>
      <c r="H226" s="164"/>
      <c r="I226" s="1"/>
      <c r="J226" s="164"/>
      <c r="K226" s="1"/>
      <c r="L226" s="1"/>
      <c r="M226" s="1"/>
      <c r="N226" s="1"/>
      <c r="O226" s="1"/>
      <c r="P226" s="1"/>
      <c r="Q226" s="1"/>
    </row>
    <row r="227" spans="2:19" s="2" customFormat="1" ht="77.25" customHeight="1">
      <c r="B227" s="1"/>
      <c r="C227" s="1"/>
      <c r="D227" s="1"/>
      <c r="E227" s="1"/>
      <c r="F227" s="1"/>
      <c r="G227" s="1"/>
      <c r="H227" s="164"/>
      <c r="I227" s="1"/>
      <c r="J227" s="164"/>
      <c r="K227" s="1"/>
      <c r="L227" s="1"/>
      <c r="M227" s="1"/>
      <c r="N227" s="1"/>
      <c r="O227" s="1"/>
      <c r="P227" s="1"/>
      <c r="Q227" s="1"/>
    </row>
    <row r="228" spans="2:19" s="2" customFormat="1" ht="58.5" customHeight="1">
      <c r="B228" s="1"/>
      <c r="C228" s="1"/>
      <c r="D228" s="1"/>
      <c r="E228" s="1"/>
      <c r="F228" s="1"/>
      <c r="G228" s="1"/>
      <c r="H228" s="164"/>
      <c r="I228" s="1"/>
      <c r="J228" s="164"/>
      <c r="K228" s="1"/>
      <c r="L228" s="1"/>
      <c r="M228" s="1"/>
      <c r="N228" s="1"/>
      <c r="O228" s="1"/>
      <c r="P228" s="1"/>
      <c r="Q228" s="1"/>
    </row>
    <row r="229" spans="2:19" s="2" customFormat="1" ht="102.75" customHeight="1">
      <c r="B229" s="1"/>
      <c r="C229" s="1"/>
      <c r="D229" s="1"/>
      <c r="E229" s="1"/>
      <c r="F229" s="1"/>
      <c r="G229" s="1"/>
      <c r="H229" s="164"/>
      <c r="I229" s="1"/>
      <c r="J229" s="164"/>
      <c r="K229" s="1"/>
      <c r="L229" s="1"/>
      <c r="M229" s="1"/>
      <c r="N229" s="1"/>
      <c r="O229" s="1"/>
      <c r="P229" s="1"/>
      <c r="Q229" s="1"/>
    </row>
    <row r="230" spans="2:19" s="2" customFormat="1" ht="66" customHeight="1">
      <c r="B230" s="1"/>
      <c r="C230" s="1"/>
      <c r="D230" s="1"/>
      <c r="E230" s="1"/>
      <c r="F230" s="1"/>
      <c r="G230" s="1"/>
      <c r="H230" s="164"/>
      <c r="I230" s="1"/>
      <c r="J230" s="164"/>
      <c r="K230" s="1"/>
      <c r="L230" s="1"/>
      <c r="M230" s="1"/>
      <c r="N230" s="1"/>
      <c r="O230" s="1"/>
      <c r="P230" s="1"/>
      <c r="Q230" s="1"/>
    </row>
    <row r="231" spans="2:19" s="2" customFormat="1" ht="62.25" customHeight="1">
      <c r="B231" s="1"/>
      <c r="C231" s="1"/>
      <c r="D231" s="1"/>
      <c r="E231" s="1"/>
      <c r="F231" s="1"/>
      <c r="G231" s="1"/>
      <c r="H231" s="164"/>
      <c r="I231" s="1"/>
      <c r="J231" s="164"/>
      <c r="K231" s="1"/>
      <c r="L231" s="1"/>
      <c r="M231" s="1"/>
      <c r="N231" s="1"/>
      <c r="O231" s="1"/>
      <c r="P231" s="1"/>
      <c r="Q231" s="1"/>
    </row>
    <row r="232" spans="2:19" s="2" customFormat="1" ht="54.75" customHeight="1">
      <c r="B232" s="1"/>
      <c r="C232" s="1"/>
      <c r="D232" s="1"/>
      <c r="E232" s="1"/>
      <c r="F232" s="1"/>
      <c r="G232" s="1"/>
      <c r="H232" s="164"/>
      <c r="I232" s="1"/>
      <c r="J232" s="164"/>
      <c r="K232" s="1"/>
      <c r="L232" s="1"/>
      <c r="M232" s="1"/>
      <c r="N232" s="1"/>
      <c r="O232" s="1"/>
      <c r="P232" s="1"/>
      <c r="Q232" s="1"/>
    </row>
    <row r="233" spans="2:19" s="2" customFormat="1" ht="56.25" customHeight="1">
      <c r="B233" s="1"/>
      <c r="C233" s="1"/>
      <c r="D233" s="1"/>
      <c r="E233" s="1"/>
      <c r="F233" s="1"/>
      <c r="G233" s="1"/>
      <c r="H233" s="164"/>
      <c r="I233" s="1"/>
      <c r="J233" s="164"/>
      <c r="K233" s="1"/>
      <c r="L233" s="1"/>
      <c r="M233" s="1"/>
      <c r="N233" s="1"/>
      <c r="O233" s="1"/>
      <c r="P233" s="1"/>
      <c r="Q233" s="1"/>
    </row>
    <row r="234" spans="2:19" s="2" customFormat="1" ht="54.75" customHeight="1">
      <c r="B234" s="1"/>
      <c r="C234" s="1"/>
      <c r="D234" s="1"/>
      <c r="E234" s="1"/>
      <c r="F234" s="1"/>
      <c r="G234" s="1"/>
      <c r="H234" s="164"/>
      <c r="I234" s="1"/>
      <c r="J234" s="164"/>
      <c r="K234" s="1"/>
      <c r="L234" s="1"/>
      <c r="M234" s="1"/>
      <c r="N234" s="1"/>
      <c r="O234" s="1"/>
      <c r="P234" s="1"/>
      <c r="Q234" s="1"/>
    </row>
    <row r="235" spans="2:19" s="2" customFormat="1" ht="84" customHeight="1">
      <c r="B235" s="1"/>
      <c r="C235" s="1"/>
      <c r="D235" s="1"/>
      <c r="E235" s="1"/>
      <c r="F235" s="1"/>
      <c r="G235" s="1"/>
      <c r="H235" s="164"/>
      <c r="I235" s="1"/>
      <c r="J235" s="164"/>
      <c r="K235" s="1"/>
      <c r="L235" s="1"/>
      <c r="M235" s="1"/>
      <c r="N235" s="1"/>
      <c r="O235" s="1"/>
      <c r="P235" s="1"/>
      <c r="Q235" s="1"/>
    </row>
    <row r="236" spans="2:19" s="2" customFormat="1" ht="53.25" customHeight="1">
      <c r="B236" s="1"/>
      <c r="C236" s="1"/>
      <c r="D236" s="1"/>
      <c r="E236" s="1"/>
      <c r="F236" s="1"/>
      <c r="G236" s="1"/>
      <c r="H236" s="164"/>
      <c r="I236" s="1"/>
      <c r="J236" s="164"/>
      <c r="K236" s="1"/>
      <c r="L236" s="1"/>
      <c r="M236" s="1"/>
      <c r="N236" s="1"/>
      <c r="O236" s="1"/>
      <c r="P236" s="1"/>
      <c r="Q236" s="1"/>
      <c r="R236" s="16"/>
      <c r="S236" s="16"/>
    </row>
    <row r="237" spans="2:19" s="2" customFormat="1" ht="53.25" customHeight="1">
      <c r="B237" s="1"/>
      <c r="C237" s="1"/>
      <c r="D237" s="1"/>
      <c r="E237" s="1"/>
      <c r="F237" s="1"/>
      <c r="G237" s="1"/>
      <c r="H237" s="164"/>
      <c r="I237" s="1"/>
      <c r="J237" s="164"/>
      <c r="K237" s="1"/>
      <c r="L237" s="1"/>
      <c r="M237" s="1"/>
      <c r="N237" s="1"/>
      <c r="O237" s="1"/>
      <c r="P237" s="1"/>
      <c r="Q237" s="1"/>
      <c r="R237" s="16"/>
      <c r="S237" s="16"/>
    </row>
    <row r="238" spans="2:19" s="2" customFormat="1" ht="53.25" customHeight="1">
      <c r="B238" s="1"/>
      <c r="C238" s="1"/>
      <c r="D238" s="1"/>
      <c r="E238" s="1"/>
      <c r="F238" s="1"/>
      <c r="G238" s="1"/>
      <c r="H238" s="164"/>
      <c r="I238" s="1"/>
      <c r="J238" s="164"/>
      <c r="K238" s="1"/>
      <c r="L238" s="1"/>
      <c r="M238" s="1"/>
      <c r="N238" s="1"/>
      <c r="O238" s="1"/>
      <c r="P238" s="1"/>
      <c r="Q238" s="1"/>
      <c r="R238" s="16"/>
      <c r="S238" s="16"/>
    </row>
    <row r="239" spans="2:19" s="2" customFormat="1" ht="60" customHeight="1">
      <c r="B239" s="1"/>
      <c r="C239" s="1"/>
      <c r="D239" s="1"/>
      <c r="E239" s="1"/>
      <c r="F239" s="1"/>
      <c r="G239" s="1"/>
      <c r="H239" s="164"/>
      <c r="I239" s="1"/>
      <c r="J239" s="164"/>
      <c r="K239" s="1"/>
      <c r="L239" s="1"/>
      <c r="M239" s="1"/>
      <c r="N239" s="1"/>
      <c r="O239" s="1"/>
      <c r="P239" s="1"/>
      <c r="Q239" s="1"/>
    </row>
    <row r="240" spans="2:19" s="2" customFormat="1" ht="60.75" customHeight="1">
      <c r="B240" s="1"/>
      <c r="C240" s="1"/>
      <c r="D240" s="1"/>
      <c r="E240" s="1"/>
      <c r="F240" s="1"/>
      <c r="G240" s="1"/>
      <c r="H240" s="164"/>
      <c r="I240" s="1"/>
      <c r="J240" s="164"/>
      <c r="K240" s="1"/>
      <c r="L240" s="1"/>
      <c r="M240" s="1"/>
      <c r="N240" s="1"/>
      <c r="O240" s="1"/>
      <c r="P240" s="1"/>
      <c r="Q240" s="1"/>
    </row>
    <row r="241" spans="2:19" s="2" customFormat="1" ht="58.5" customHeight="1">
      <c r="B241" s="1"/>
      <c r="C241" s="1"/>
      <c r="D241" s="1"/>
      <c r="E241" s="1"/>
      <c r="F241" s="1"/>
      <c r="G241" s="1"/>
      <c r="H241" s="164"/>
      <c r="I241" s="1"/>
      <c r="J241" s="164"/>
      <c r="K241" s="1"/>
      <c r="L241" s="1"/>
      <c r="M241" s="1"/>
      <c r="N241" s="1"/>
      <c r="O241" s="1"/>
      <c r="P241" s="1"/>
      <c r="Q241" s="1"/>
    </row>
    <row r="242" spans="2:19" s="2" customFormat="1" ht="51.75" customHeight="1">
      <c r="B242" s="1"/>
      <c r="C242" s="1"/>
      <c r="D242" s="1"/>
      <c r="E242" s="1"/>
      <c r="F242" s="1"/>
      <c r="G242" s="1"/>
      <c r="H242" s="164"/>
      <c r="I242" s="1"/>
      <c r="J242" s="164"/>
      <c r="K242" s="1"/>
      <c r="L242" s="1"/>
      <c r="M242" s="1"/>
      <c r="N242" s="1"/>
      <c r="O242" s="1"/>
      <c r="P242" s="1"/>
      <c r="Q242" s="1"/>
    </row>
    <row r="243" spans="2:19" s="2" customFormat="1" ht="50.25" customHeight="1">
      <c r="B243" s="1"/>
      <c r="C243" s="1"/>
      <c r="D243" s="1"/>
      <c r="E243" s="1"/>
      <c r="F243" s="1"/>
      <c r="G243" s="1"/>
      <c r="H243" s="164"/>
      <c r="I243" s="1"/>
      <c r="J243" s="164"/>
      <c r="K243" s="1"/>
      <c r="L243" s="1"/>
      <c r="M243" s="1"/>
      <c r="N243" s="1"/>
      <c r="O243" s="1"/>
      <c r="P243" s="1"/>
      <c r="Q243" s="1"/>
    </row>
    <row r="244" spans="2:19" s="2" customFormat="1" ht="51.75" customHeight="1">
      <c r="B244" s="1"/>
      <c r="C244" s="1"/>
      <c r="D244" s="1"/>
      <c r="E244" s="1"/>
      <c r="F244" s="1"/>
      <c r="G244" s="1"/>
      <c r="H244" s="164"/>
      <c r="I244" s="1"/>
      <c r="J244" s="164"/>
      <c r="K244" s="1"/>
      <c r="L244" s="1"/>
      <c r="M244" s="1"/>
      <c r="N244" s="1"/>
      <c r="O244" s="1"/>
      <c r="P244" s="1"/>
      <c r="Q244" s="1"/>
    </row>
    <row r="245" spans="2:19" s="2" customFormat="1" ht="70.5" customHeight="1">
      <c r="B245" s="1"/>
      <c r="C245" s="1"/>
      <c r="D245" s="1"/>
      <c r="E245" s="1"/>
      <c r="F245" s="1"/>
      <c r="G245" s="1"/>
      <c r="H245" s="164"/>
      <c r="I245" s="1"/>
      <c r="J245" s="164"/>
      <c r="K245" s="1"/>
      <c r="L245" s="1"/>
      <c r="M245" s="1"/>
      <c r="N245" s="1"/>
      <c r="O245" s="1"/>
      <c r="P245" s="1"/>
      <c r="Q245" s="1"/>
    </row>
    <row r="246" spans="2:19" s="2" customFormat="1" ht="64.5" customHeight="1">
      <c r="B246" s="1"/>
      <c r="C246" s="1"/>
      <c r="D246" s="1"/>
      <c r="E246" s="1"/>
      <c r="F246" s="1"/>
      <c r="G246" s="1"/>
      <c r="H246" s="164"/>
      <c r="I246" s="1"/>
      <c r="J246" s="164"/>
      <c r="K246" s="1"/>
      <c r="L246" s="1"/>
      <c r="M246" s="1"/>
      <c r="N246" s="1"/>
      <c r="O246" s="1"/>
      <c r="P246" s="1"/>
      <c r="Q246" s="1"/>
    </row>
    <row r="247" spans="2:19" s="2" customFormat="1" ht="55.5" customHeight="1">
      <c r="B247" s="1"/>
      <c r="C247" s="1"/>
      <c r="D247" s="1"/>
      <c r="E247" s="1"/>
      <c r="F247" s="1"/>
      <c r="G247" s="1"/>
      <c r="H247" s="164"/>
      <c r="I247" s="1"/>
      <c r="J247" s="164"/>
      <c r="K247" s="1"/>
      <c r="L247" s="1"/>
      <c r="M247" s="1"/>
      <c r="N247" s="1"/>
      <c r="O247" s="1"/>
      <c r="P247" s="1"/>
      <c r="Q247" s="1"/>
    </row>
    <row r="248" spans="2:19" s="2" customFormat="1" ht="79.5" customHeight="1">
      <c r="B248" s="1"/>
      <c r="C248" s="1"/>
      <c r="D248" s="1"/>
      <c r="E248" s="1"/>
      <c r="F248" s="1"/>
      <c r="G248" s="1"/>
      <c r="H248" s="164"/>
      <c r="I248" s="1"/>
      <c r="J248" s="164"/>
      <c r="K248" s="1"/>
      <c r="L248" s="1"/>
      <c r="M248" s="1"/>
      <c r="N248" s="1"/>
      <c r="O248" s="1"/>
      <c r="P248" s="1"/>
      <c r="Q248" s="1"/>
    </row>
    <row r="249" spans="2:19" s="2" customFormat="1" ht="64.5" customHeight="1">
      <c r="B249" s="1"/>
      <c r="C249" s="1"/>
      <c r="D249" s="1"/>
      <c r="E249" s="1"/>
      <c r="F249" s="1"/>
      <c r="G249" s="1"/>
      <c r="H249" s="164"/>
      <c r="I249" s="1"/>
      <c r="J249" s="164"/>
      <c r="K249" s="1"/>
      <c r="L249" s="1"/>
      <c r="M249" s="1"/>
      <c r="N249" s="1"/>
      <c r="O249" s="1"/>
      <c r="P249" s="1"/>
      <c r="Q249" s="1"/>
    </row>
    <row r="250" spans="2:19" s="2" customFormat="1" ht="60.75" customHeight="1">
      <c r="B250" s="1"/>
      <c r="C250" s="1"/>
      <c r="D250" s="1"/>
      <c r="E250" s="1"/>
      <c r="F250" s="1"/>
      <c r="G250" s="1"/>
      <c r="H250" s="164"/>
      <c r="I250" s="1"/>
      <c r="J250" s="164"/>
      <c r="K250" s="1"/>
      <c r="L250" s="1"/>
      <c r="M250" s="1"/>
      <c r="N250" s="1"/>
      <c r="O250" s="1"/>
      <c r="P250" s="1"/>
      <c r="Q250" s="1"/>
    </row>
    <row r="251" spans="2:19" s="2" customFormat="1" ht="51.75" customHeight="1">
      <c r="B251" s="1"/>
      <c r="C251" s="1"/>
      <c r="D251" s="1"/>
      <c r="E251" s="1"/>
      <c r="F251" s="1"/>
      <c r="G251" s="1"/>
      <c r="H251" s="164"/>
      <c r="I251" s="1"/>
      <c r="J251" s="164"/>
      <c r="K251" s="1"/>
      <c r="L251" s="1"/>
      <c r="M251" s="1"/>
      <c r="N251" s="1"/>
      <c r="O251" s="1"/>
      <c r="P251" s="1"/>
      <c r="Q251" s="1"/>
    </row>
    <row r="252" spans="2:19" s="2" customFormat="1" ht="55.5" customHeight="1">
      <c r="B252" s="1"/>
      <c r="C252" s="1"/>
      <c r="D252" s="1"/>
      <c r="E252" s="1"/>
      <c r="F252" s="1"/>
      <c r="G252" s="1"/>
      <c r="H252" s="164"/>
      <c r="I252" s="1"/>
      <c r="J252" s="164"/>
      <c r="K252" s="1"/>
      <c r="L252" s="1"/>
      <c r="M252" s="1"/>
      <c r="N252" s="1"/>
      <c r="O252" s="1"/>
      <c r="P252" s="1"/>
      <c r="Q252" s="1"/>
      <c r="R252" s="16"/>
      <c r="S252" s="16"/>
    </row>
    <row r="253" spans="2:19" s="2" customFormat="1" ht="57.75" customHeight="1">
      <c r="B253" s="1"/>
      <c r="C253" s="1"/>
      <c r="D253" s="1"/>
      <c r="E253" s="1"/>
      <c r="F253" s="1"/>
      <c r="G253" s="1"/>
      <c r="H253" s="164"/>
      <c r="I253" s="1"/>
      <c r="J253" s="164"/>
      <c r="K253" s="1"/>
      <c r="L253" s="1"/>
      <c r="M253" s="1"/>
      <c r="N253" s="1"/>
      <c r="O253" s="1"/>
      <c r="P253" s="1"/>
      <c r="Q253" s="1"/>
      <c r="R253" s="16"/>
      <c r="S253" s="16"/>
    </row>
    <row r="254" spans="2:19" s="2" customFormat="1" ht="60.75" customHeight="1">
      <c r="B254" s="1"/>
      <c r="C254" s="1"/>
      <c r="D254" s="1"/>
      <c r="E254" s="1"/>
      <c r="F254" s="1"/>
      <c r="G254" s="1"/>
      <c r="H254" s="164"/>
      <c r="I254" s="1"/>
      <c r="J254" s="164"/>
      <c r="K254" s="1"/>
      <c r="L254" s="1"/>
      <c r="M254" s="1"/>
      <c r="N254" s="1"/>
      <c r="O254" s="1"/>
      <c r="P254" s="1"/>
      <c r="Q254" s="1"/>
      <c r="R254" s="16"/>
      <c r="S254" s="16"/>
    </row>
    <row r="255" spans="2:19" s="2" customFormat="1" ht="58.5" customHeight="1">
      <c r="B255" s="1"/>
      <c r="C255" s="1"/>
      <c r="D255" s="1"/>
      <c r="E255" s="1"/>
      <c r="F255" s="1"/>
      <c r="G255" s="1"/>
      <c r="H255" s="164"/>
      <c r="I255" s="1"/>
      <c r="J255" s="164"/>
      <c r="K255" s="1"/>
      <c r="L255" s="1"/>
      <c r="M255" s="1"/>
      <c r="N255" s="1"/>
      <c r="O255" s="1"/>
      <c r="P255" s="1"/>
      <c r="Q255" s="1"/>
    </row>
    <row r="256" spans="2:19" s="2" customFormat="1" ht="61.5" customHeight="1">
      <c r="B256" s="1"/>
      <c r="C256" s="1"/>
      <c r="D256" s="1"/>
      <c r="E256" s="1"/>
      <c r="F256" s="1"/>
      <c r="G256" s="1"/>
      <c r="H256" s="164"/>
      <c r="I256" s="1"/>
      <c r="J256" s="164"/>
      <c r="K256" s="1"/>
      <c r="L256" s="1"/>
      <c r="M256" s="1"/>
      <c r="N256" s="1"/>
      <c r="O256" s="1"/>
      <c r="P256" s="1"/>
      <c r="Q256" s="1"/>
    </row>
    <row r="257" spans="2:17" s="2" customFormat="1" ht="67.5" customHeight="1">
      <c r="B257" s="1"/>
      <c r="C257" s="1"/>
      <c r="D257" s="1"/>
      <c r="E257" s="1"/>
      <c r="F257" s="1"/>
      <c r="G257" s="1"/>
      <c r="H257" s="164"/>
      <c r="I257" s="1"/>
      <c r="J257" s="164"/>
      <c r="K257" s="1"/>
      <c r="L257" s="1"/>
      <c r="M257" s="1"/>
      <c r="N257" s="1"/>
      <c r="O257" s="1"/>
      <c r="P257" s="1"/>
      <c r="Q257" s="1"/>
    </row>
    <row r="258" spans="2:17" s="2" customFormat="1" ht="55.5" customHeight="1">
      <c r="B258" s="1"/>
      <c r="C258" s="1"/>
      <c r="D258" s="1"/>
      <c r="E258" s="1"/>
      <c r="F258" s="1"/>
      <c r="G258" s="1"/>
      <c r="H258" s="164"/>
      <c r="I258" s="1"/>
      <c r="J258" s="164"/>
      <c r="K258" s="1"/>
      <c r="L258" s="1"/>
      <c r="M258" s="1"/>
      <c r="N258" s="1"/>
      <c r="O258" s="1"/>
      <c r="P258" s="1"/>
      <c r="Q258" s="1"/>
    </row>
    <row r="259" spans="2:17" s="2" customFormat="1" ht="46.5" customHeight="1">
      <c r="B259" s="1"/>
      <c r="C259" s="1"/>
      <c r="D259" s="1"/>
      <c r="E259" s="1"/>
      <c r="F259" s="1"/>
      <c r="G259" s="1"/>
      <c r="H259" s="164"/>
      <c r="I259" s="1"/>
      <c r="J259" s="164"/>
      <c r="K259" s="1"/>
      <c r="L259" s="1"/>
      <c r="M259" s="1"/>
      <c r="N259" s="1"/>
      <c r="O259" s="1"/>
      <c r="P259" s="1"/>
      <c r="Q259" s="1"/>
    </row>
    <row r="260" spans="2:17" s="2" customFormat="1" ht="39" customHeight="1">
      <c r="B260" s="1"/>
      <c r="C260" s="1"/>
      <c r="D260" s="1"/>
      <c r="E260" s="1"/>
      <c r="F260" s="1"/>
      <c r="G260" s="1"/>
      <c r="H260" s="164"/>
      <c r="I260" s="1"/>
      <c r="J260" s="164"/>
      <c r="K260" s="1"/>
      <c r="L260" s="1"/>
      <c r="M260" s="1"/>
      <c r="N260" s="1"/>
      <c r="O260" s="1"/>
      <c r="P260" s="1"/>
      <c r="Q260" s="1"/>
    </row>
    <row r="261" spans="2:17" s="2" customFormat="1" ht="48" customHeight="1">
      <c r="B261" s="1"/>
      <c r="C261" s="1"/>
      <c r="D261" s="1"/>
      <c r="E261" s="1"/>
      <c r="F261" s="1"/>
      <c r="G261" s="1"/>
      <c r="H261" s="164"/>
      <c r="I261" s="1"/>
      <c r="J261" s="164"/>
      <c r="K261" s="1"/>
      <c r="L261" s="1"/>
      <c r="M261" s="1"/>
      <c r="N261" s="1"/>
      <c r="O261" s="1"/>
      <c r="P261" s="1"/>
      <c r="Q261" s="1"/>
    </row>
    <row r="262" spans="2:17" s="2" customFormat="1" ht="42" customHeight="1">
      <c r="B262" s="1"/>
      <c r="C262" s="1"/>
      <c r="D262" s="1"/>
      <c r="E262" s="1"/>
      <c r="F262" s="1"/>
      <c r="G262" s="1"/>
      <c r="H262" s="164"/>
      <c r="I262" s="1"/>
      <c r="J262" s="164"/>
      <c r="K262" s="1"/>
      <c r="L262" s="1"/>
      <c r="M262" s="1"/>
      <c r="N262" s="1"/>
      <c r="O262" s="1"/>
      <c r="P262" s="1"/>
      <c r="Q262" s="1"/>
    </row>
    <row r="263" spans="2:17" s="2" customFormat="1" ht="60" customHeight="1">
      <c r="B263" s="1"/>
      <c r="C263" s="1"/>
      <c r="D263" s="1"/>
      <c r="E263" s="1"/>
      <c r="F263" s="1"/>
      <c r="G263" s="1"/>
      <c r="H263" s="164"/>
      <c r="I263" s="1"/>
      <c r="J263" s="164"/>
      <c r="K263" s="1"/>
      <c r="L263" s="1"/>
      <c r="M263" s="1"/>
      <c r="N263" s="1"/>
      <c r="O263" s="1"/>
      <c r="P263" s="1"/>
      <c r="Q263" s="1"/>
    </row>
    <row r="264" spans="2:17" s="2" customFormat="1" ht="51" customHeight="1">
      <c r="B264" s="1"/>
      <c r="C264" s="1"/>
      <c r="D264" s="1"/>
      <c r="E264" s="1"/>
      <c r="F264" s="1"/>
      <c r="G264" s="1"/>
      <c r="H264" s="164"/>
      <c r="I264" s="1"/>
      <c r="J264" s="164"/>
      <c r="K264" s="1"/>
      <c r="L264" s="1"/>
      <c r="M264" s="1"/>
      <c r="N264" s="1"/>
      <c r="O264" s="1"/>
      <c r="P264" s="1"/>
      <c r="Q264" s="1"/>
    </row>
    <row r="265" spans="2:17" s="2" customFormat="1" ht="51" customHeight="1">
      <c r="B265" s="1"/>
      <c r="C265" s="1"/>
      <c r="D265" s="1"/>
      <c r="E265" s="1"/>
      <c r="F265" s="1"/>
      <c r="G265" s="1"/>
      <c r="H265" s="164"/>
      <c r="I265" s="1"/>
      <c r="J265" s="164"/>
      <c r="K265" s="1"/>
      <c r="L265" s="1"/>
      <c r="M265" s="1"/>
      <c r="N265" s="1"/>
      <c r="O265" s="1"/>
      <c r="P265" s="1"/>
      <c r="Q265" s="1"/>
    </row>
    <row r="266" spans="2:17" s="2" customFormat="1" ht="60.75" customHeight="1">
      <c r="B266" s="1"/>
      <c r="C266" s="1"/>
      <c r="D266" s="1"/>
      <c r="E266" s="1"/>
      <c r="F266" s="1"/>
      <c r="G266" s="1"/>
      <c r="H266" s="164"/>
      <c r="I266" s="1"/>
      <c r="J266" s="164"/>
      <c r="K266" s="1"/>
      <c r="L266" s="1"/>
      <c r="M266" s="1"/>
      <c r="N266" s="1"/>
      <c r="O266" s="1"/>
      <c r="P266" s="1"/>
      <c r="Q266" s="1"/>
    </row>
    <row r="267" spans="2:17" s="2" customFormat="1" ht="88.5" customHeight="1">
      <c r="B267" s="1"/>
      <c r="C267" s="1"/>
      <c r="D267" s="1"/>
      <c r="E267" s="1"/>
      <c r="F267" s="1"/>
      <c r="G267" s="1"/>
      <c r="H267" s="164"/>
      <c r="I267" s="1"/>
      <c r="J267" s="164"/>
      <c r="K267" s="1"/>
      <c r="L267" s="1"/>
      <c r="M267" s="1"/>
      <c r="N267" s="1"/>
      <c r="O267" s="1"/>
      <c r="P267" s="1"/>
      <c r="Q267" s="1"/>
    </row>
    <row r="268" spans="2:17" s="2" customFormat="1" ht="54" customHeight="1">
      <c r="B268" s="1"/>
      <c r="C268" s="1"/>
      <c r="D268" s="1"/>
      <c r="E268" s="1"/>
      <c r="F268" s="1"/>
      <c r="G268" s="1"/>
      <c r="H268" s="164"/>
      <c r="I268" s="1"/>
      <c r="J268" s="164"/>
      <c r="K268" s="1"/>
      <c r="L268" s="1"/>
      <c r="M268" s="1"/>
      <c r="N268" s="1"/>
      <c r="O268" s="1"/>
      <c r="P268" s="1"/>
      <c r="Q268" s="1"/>
    </row>
    <row r="269" spans="2:17" s="2" customFormat="1" ht="49.5" customHeight="1">
      <c r="B269" s="1"/>
      <c r="C269" s="1"/>
      <c r="D269" s="1"/>
      <c r="E269" s="1"/>
      <c r="F269" s="1"/>
      <c r="G269" s="1"/>
      <c r="H269" s="164"/>
      <c r="I269" s="1"/>
      <c r="J269" s="164"/>
      <c r="K269" s="1"/>
      <c r="L269" s="1"/>
      <c r="M269" s="1"/>
      <c r="N269" s="1"/>
      <c r="O269" s="1"/>
      <c r="P269" s="1"/>
      <c r="Q269" s="1"/>
    </row>
    <row r="270" spans="2:17" s="2" customFormat="1" ht="52.5" customHeight="1">
      <c r="B270" s="1"/>
      <c r="C270" s="1"/>
      <c r="D270" s="1"/>
      <c r="E270" s="1"/>
      <c r="F270" s="1"/>
      <c r="G270" s="1"/>
      <c r="H270" s="164"/>
      <c r="I270" s="1"/>
      <c r="J270" s="164"/>
      <c r="K270" s="1"/>
      <c r="L270" s="1"/>
      <c r="M270" s="1"/>
      <c r="N270" s="1"/>
      <c r="O270" s="1"/>
      <c r="P270" s="1"/>
      <c r="Q270" s="1"/>
    </row>
    <row r="271" spans="2:17" s="2" customFormat="1" ht="39.75" customHeight="1">
      <c r="B271" s="1"/>
      <c r="C271" s="1"/>
      <c r="D271" s="1"/>
      <c r="E271" s="1"/>
      <c r="F271" s="1"/>
      <c r="G271" s="1"/>
      <c r="H271" s="164"/>
      <c r="I271" s="1"/>
      <c r="J271" s="164"/>
      <c r="K271" s="1"/>
      <c r="L271" s="1"/>
      <c r="M271" s="1"/>
      <c r="N271" s="1"/>
      <c r="O271" s="1"/>
      <c r="P271" s="1"/>
      <c r="Q271" s="1"/>
    </row>
    <row r="272" spans="2:17" s="2" customFormat="1" ht="33.75" customHeight="1">
      <c r="B272" s="1"/>
      <c r="C272" s="1"/>
      <c r="D272" s="1"/>
      <c r="E272" s="1"/>
      <c r="F272" s="1"/>
      <c r="G272" s="1"/>
      <c r="H272" s="164"/>
      <c r="I272" s="1"/>
      <c r="J272" s="164"/>
      <c r="K272" s="1"/>
      <c r="L272" s="1"/>
      <c r="M272" s="1"/>
      <c r="N272" s="1"/>
      <c r="O272" s="1"/>
      <c r="P272" s="1"/>
      <c r="Q272" s="1"/>
    </row>
    <row r="273" spans="2:17" s="2" customFormat="1" ht="47.25" customHeight="1">
      <c r="B273" s="1"/>
      <c r="C273" s="1"/>
      <c r="D273" s="1"/>
      <c r="E273" s="1"/>
      <c r="F273" s="1"/>
      <c r="G273" s="1"/>
      <c r="H273" s="164"/>
      <c r="I273" s="1"/>
      <c r="J273" s="164"/>
      <c r="K273" s="1"/>
      <c r="L273" s="1"/>
      <c r="M273" s="1"/>
      <c r="N273" s="1"/>
      <c r="O273" s="1"/>
      <c r="P273" s="1"/>
      <c r="Q273" s="1"/>
    </row>
    <row r="274" spans="2:17" s="2" customFormat="1" ht="37.5" customHeight="1">
      <c r="B274" s="1"/>
      <c r="C274" s="1"/>
      <c r="D274" s="1"/>
      <c r="E274" s="1"/>
      <c r="F274" s="1"/>
      <c r="G274" s="1"/>
      <c r="H274" s="164"/>
      <c r="I274" s="1"/>
      <c r="J274" s="164"/>
      <c r="K274" s="1"/>
      <c r="L274" s="1"/>
      <c r="M274" s="1"/>
      <c r="N274" s="1"/>
      <c r="O274" s="1"/>
      <c r="P274" s="1"/>
      <c r="Q274" s="1"/>
    </row>
    <row r="275" spans="2:17" s="2" customFormat="1" ht="213" hidden="1" customHeight="1">
      <c r="B275" s="1"/>
      <c r="C275" s="1"/>
      <c r="D275" s="1"/>
      <c r="E275" s="1"/>
      <c r="F275" s="1"/>
      <c r="G275" s="1"/>
      <c r="H275" s="164"/>
      <c r="I275" s="1"/>
      <c r="J275" s="164"/>
      <c r="K275" s="1"/>
      <c r="L275" s="1"/>
      <c r="M275" s="1"/>
      <c r="N275" s="1"/>
      <c r="O275" s="1"/>
      <c r="P275" s="1"/>
      <c r="Q275" s="1"/>
    </row>
    <row r="276" spans="2:17" s="2" customFormat="1" ht="41.25" customHeight="1">
      <c r="B276" s="1"/>
      <c r="C276" s="1"/>
      <c r="D276" s="1"/>
      <c r="E276" s="1"/>
      <c r="F276" s="1"/>
      <c r="G276" s="1"/>
      <c r="H276" s="164"/>
      <c r="I276" s="1"/>
      <c r="J276" s="164"/>
      <c r="K276" s="1"/>
      <c r="L276" s="1"/>
      <c r="M276" s="1"/>
      <c r="N276" s="1"/>
      <c r="O276" s="1"/>
      <c r="P276" s="1"/>
      <c r="Q276" s="1"/>
    </row>
    <row r="277" spans="2:17" s="2" customFormat="1" ht="42.75" customHeight="1">
      <c r="B277" s="1"/>
      <c r="C277" s="1"/>
      <c r="D277" s="1"/>
      <c r="E277" s="1"/>
      <c r="F277" s="1"/>
      <c r="G277" s="1"/>
      <c r="H277" s="164"/>
      <c r="I277" s="1"/>
      <c r="J277" s="164"/>
      <c r="K277" s="1"/>
      <c r="L277" s="1"/>
      <c r="M277" s="1"/>
      <c r="N277" s="1"/>
      <c r="O277" s="1"/>
      <c r="P277" s="1"/>
      <c r="Q277" s="1"/>
    </row>
    <row r="278" spans="2:17" s="2" customFormat="1" ht="39.75" customHeight="1">
      <c r="B278" s="1"/>
      <c r="C278" s="1"/>
      <c r="D278" s="1"/>
      <c r="E278" s="1"/>
      <c r="F278" s="1"/>
      <c r="G278" s="1"/>
      <c r="H278" s="164"/>
      <c r="I278" s="1"/>
      <c r="J278" s="164"/>
      <c r="K278" s="1"/>
      <c r="L278" s="1"/>
      <c r="M278" s="1"/>
      <c r="N278" s="1"/>
      <c r="O278" s="1"/>
      <c r="P278" s="1"/>
      <c r="Q278" s="1"/>
    </row>
    <row r="279" spans="2:17" s="2" customFormat="1" ht="42" customHeight="1">
      <c r="B279" s="1"/>
      <c r="C279" s="1"/>
      <c r="D279" s="1"/>
      <c r="E279" s="1"/>
      <c r="F279" s="1"/>
      <c r="G279" s="1"/>
      <c r="H279" s="164"/>
      <c r="I279" s="1"/>
      <c r="J279" s="164"/>
      <c r="K279" s="1"/>
      <c r="L279" s="1"/>
      <c r="M279" s="1"/>
      <c r="N279" s="1"/>
      <c r="O279" s="1"/>
      <c r="P279" s="1"/>
      <c r="Q279" s="1"/>
    </row>
    <row r="280" spans="2:17" s="2" customFormat="1" ht="54.75" customHeight="1">
      <c r="B280" s="1"/>
      <c r="C280" s="1"/>
      <c r="D280" s="1"/>
      <c r="E280" s="1"/>
      <c r="F280" s="1"/>
      <c r="G280" s="1"/>
      <c r="H280" s="164"/>
      <c r="I280" s="1"/>
      <c r="J280" s="164"/>
      <c r="K280" s="1"/>
      <c r="L280" s="1"/>
      <c r="M280" s="1"/>
      <c r="N280" s="1"/>
      <c r="O280" s="1"/>
      <c r="P280" s="1"/>
      <c r="Q280" s="1"/>
    </row>
    <row r="281" spans="2:17" s="2" customFormat="1" ht="64.5" customHeight="1">
      <c r="B281" s="1"/>
      <c r="C281" s="1"/>
      <c r="D281" s="1"/>
      <c r="E281" s="1"/>
      <c r="F281" s="1"/>
      <c r="G281" s="1"/>
      <c r="H281" s="164"/>
      <c r="I281" s="1"/>
      <c r="J281" s="164"/>
      <c r="K281" s="1"/>
      <c r="L281" s="1"/>
      <c r="M281" s="1"/>
      <c r="N281" s="1"/>
      <c r="O281" s="1"/>
      <c r="P281" s="1"/>
      <c r="Q281" s="1"/>
    </row>
    <row r="282" spans="2:17" s="2" customFormat="1" ht="47.25" customHeight="1">
      <c r="B282" s="1"/>
      <c r="C282" s="1"/>
      <c r="D282" s="1"/>
      <c r="E282" s="1"/>
      <c r="F282" s="1"/>
      <c r="G282" s="1"/>
      <c r="H282" s="164"/>
      <c r="I282" s="1"/>
      <c r="J282" s="164"/>
      <c r="K282" s="1"/>
      <c r="L282" s="1"/>
      <c r="M282" s="1"/>
      <c r="N282" s="1"/>
      <c r="O282" s="1"/>
      <c r="P282" s="1"/>
      <c r="Q282" s="1"/>
    </row>
    <row r="283" spans="2:17" s="2" customFormat="1" ht="42.75" customHeight="1">
      <c r="B283" s="1"/>
      <c r="C283" s="1"/>
      <c r="D283" s="1"/>
      <c r="E283" s="1"/>
      <c r="F283" s="1"/>
      <c r="G283" s="1"/>
      <c r="H283" s="164"/>
      <c r="I283" s="1"/>
      <c r="J283" s="164"/>
      <c r="K283" s="1"/>
      <c r="L283" s="1"/>
      <c r="M283" s="1"/>
      <c r="N283" s="1"/>
      <c r="O283" s="1"/>
      <c r="P283" s="1"/>
      <c r="Q283" s="1"/>
    </row>
    <row r="284" spans="2:17" s="2" customFormat="1" ht="46.5" customHeight="1">
      <c r="B284" s="1"/>
      <c r="C284" s="1"/>
      <c r="D284" s="1"/>
      <c r="E284" s="1"/>
      <c r="F284" s="1"/>
      <c r="G284" s="1"/>
      <c r="H284" s="164"/>
      <c r="I284" s="1"/>
      <c r="J284" s="164"/>
      <c r="K284" s="1"/>
      <c r="L284" s="1"/>
      <c r="M284" s="1"/>
      <c r="N284" s="1"/>
      <c r="O284" s="1"/>
      <c r="P284" s="1"/>
      <c r="Q284" s="1"/>
    </row>
    <row r="285" spans="2:17" s="2" customFormat="1" ht="63" customHeight="1">
      <c r="B285" s="1"/>
      <c r="C285" s="1"/>
      <c r="D285" s="1"/>
      <c r="E285" s="1"/>
      <c r="F285" s="1"/>
      <c r="G285" s="1"/>
      <c r="H285" s="164"/>
      <c r="I285" s="1"/>
      <c r="J285" s="164"/>
      <c r="K285" s="1"/>
      <c r="L285" s="1"/>
      <c r="M285" s="1"/>
      <c r="N285" s="1"/>
      <c r="O285" s="1"/>
      <c r="P285" s="1"/>
      <c r="Q285" s="1"/>
    </row>
    <row r="286" spans="2:17" s="2" customFormat="1" ht="42" customHeight="1">
      <c r="B286" s="1"/>
      <c r="C286" s="1"/>
      <c r="D286" s="1"/>
      <c r="E286" s="1"/>
      <c r="F286" s="1"/>
      <c r="G286" s="1"/>
      <c r="H286" s="164"/>
      <c r="I286" s="1"/>
      <c r="J286" s="164"/>
      <c r="K286" s="1"/>
      <c r="L286" s="1"/>
      <c r="M286" s="1"/>
      <c r="N286" s="1"/>
      <c r="O286" s="1"/>
      <c r="P286" s="1"/>
      <c r="Q286" s="1"/>
    </row>
    <row r="287" spans="2:17" s="2" customFormat="1" ht="48" customHeight="1">
      <c r="B287" s="1"/>
      <c r="C287" s="1"/>
      <c r="D287" s="1"/>
      <c r="E287" s="1"/>
      <c r="F287" s="1"/>
      <c r="G287" s="1"/>
      <c r="H287" s="164"/>
      <c r="I287" s="1"/>
      <c r="J287" s="164"/>
      <c r="K287" s="1"/>
      <c r="L287" s="1"/>
      <c r="M287" s="1"/>
      <c r="N287" s="1"/>
      <c r="O287" s="1"/>
      <c r="P287" s="1"/>
      <c r="Q287" s="1"/>
    </row>
    <row r="288" spans="2:17" s="2" customFormat="1" ht="40.5" customHeight="1">
      <c r="B288" s="1"/>
      <c r="C288" s="1"/>
      <c r="D288" s="1"/>
      <c r="E288" s="1"/>
      <c r="F288" s="1"/>
      <c r="G288" s="1"/>
      <c r="H288" s="164"/>
      <c r="I288" s="1"/>
      <c r="J288" s="164"/>
      <c r="K288" s="1"/>
      <c r="L288" s="1"/>
      <c r="M288" s="1"/>
      <c r="N288" s="1"/>
      <c r="O288" s="1"/>
      <c r="P288" s="1"/>
      <c r="Q288" s="1"/>
    </row>
    <row r="289" spans="2:19" s="2" customFormat="1" ht="40.5" customHeight="1">
      <c r="B289" s="1"/>
      <c r="C289" s="1"/>
      <c r="D289" s="1"/>
      <c r="E289" s="1"/>
      <c r="F289" s="1"/>
      <c r="G289" s="1"/>
      <c r="H289" s="164"/>
      <c r="I289" s="1"/>
      <c r="J289" s="164"/>
      <c r="K289" s="1"/>
      <c r="L289" s="1"/>
      <c r="M289" s="1"/>
      <c r="N289" s="1"/>
      <c r="O289" s="1"/>
      <c r="P289" s="1"/>
      <c r="Q289" s="1"/>
    </row>
    <row r="290" spans="2:19" s="2" customFormat="1" ht="40.5" customHeight="1">
      <c r="B290" s="1"/>
      <c r="C290" s="1"/>
      <c r="D290" s="1"/>
      <c r="E290" s="1"/>
      <c r="F290" s="1"/>
      <c r="G290" s="1"/>
      <c r="H290" s="164"/>
      <c r="I290" s="1"/>
      <c r="J290" s="164"/>
      <c r="K290" s="1"/>
      <c r="L290" s="1"/>
      <c r="M290" s="1"/>
      <c r="N290" s="1"/>
      <c r="O290" s="1"/>
      <c r="P290" s="1"/>
      <c r="Q290" s="1"/>
    </row>
    <row r="291" spans="2:19" s="2" customFormat="1" ht="40.5" customHeight="1">
      <c r="B291" s="1"/>
      <c r="C291" s="1"/>
      <c r="D291" s="1"/>
      <c r="E291" s="1"/>
      <c r="F291" s="1"/>
      <c r="G291" s="1"/>
      <c r="H291" s="164"/>
      <c r="I291" s="1"/>
      <c r="J291" s="164"/>
      <c r="K291" s="1"/>
      <c r="L291" s="1"/>
      <c r="M291" s="1"/>
      <c r="N291" s="1"/>
      <c r="O291" s="1"/>
      <c r="P291" s="1"/>
      <c r="Q291" s="1"/>
    </row>
    <row r="292" spans="2:19" s="2" customFormat="1" ht="54.75" customHeight="1">
      <c r="B292" s="1"/>
      <c r="C292" s="1"/>
      <c r="D292" s="1"/>
      <c r="E292" s="1"/>
      <c r="F292" s="1"/>
      <c r="G292" s="1"/>
      <c r="H292" s="164"/>
      <c r="I292" s="1"/>
      <c r="J292" s="164"/>
      <c r="K292" s="1"/>
      <c r="L292" s="1"/>
      <c r="M292" s="1"/>
      <c r="N292" s="1"/>
      <c r="O292" s="1"/>
      <c r="P292" s="1"/>
      <c r="Q292" s="1"/>
    </row>
    <row r="293" spans="2:19" s="2" customFormat="1" ht="42" customHeight="1">
      <c r="B293" s="1"/>
      <c r="C293" s="1"/>
      <c r="D293" s="1"/>
      <c r="E293" s="1"/>
      <c r="F293" s="1"/>
      <c r="G293" s="1"/>
      <c r="H293" s="164"/>
      <c r="I293" s="1"/>
      <c r="J293" s="164"/>
      <c r="K293" s="1"/>
      <c r="L293" s="1"/>
      <c r="M293" s="1"/>
      <c r="N293" s="1"/>
      <c r="O293" s="1"/>
      <c r="P293" s="1"/>
      <c r="Q293" s="1"/>
      <c r="R293" s="14"/>
      <c r="S293" s="14"/>
    </row>
    <row r="294" spans="2:19" s="2" customFormat="1" ht="39" customHeight="1">
      <c r="B294" s="1"/>
      <c r="C294" s="1"/>
      <c r="D294" s="1"/>
      <c r="E294" s="1"/>
      <c r="F294" s="1"/>
      <c r="G294" s="1"/>
      <c r="H294" s="164"/>
      <c r="I294" s="1"/>
      <c r="J294" s="164"/>
      <c r="K294" s="1"/>
      <c r="L294" s="1"/>
      <c r="M294" s="1"/>
      <c r="N294" s="1"/>
      <c r="O294" s="1"/>
      <c r="P294" s="1"/>
      <c r="Q294" s="1"/>
      <c r="R294" s="14"/>
      <c r="S294" s="14"/>
    </row>
    <row r="295" spans="2:19" s="2" customFormat="1" ht="39" customHeight="1">
      <c r="B295" s="1"/>
      <c r="C295" s="1"/>
      <c r="D295" s="1"/>
      <c r="E295" s="1"/>
      <c r="F295" s="1"/>
      <c r="G295" s="1"/>
      <c r="H295" s="164"/>
      <c r="I295" s="1"/>
      <c r="J295" s="164"/>
      <c r="K295" s="1"/>
      <c r="L295" s="1"/>
      <c r="M295" s="1"/>
      <c r="N295" s="1"/>
      <c r="O295" s="1"/>
      <c r="P295" s="1"/>
      <c r="Q295" s="1"/>
      <c r="R295" s="14"/>
      <c r="S295" s="14"/>
    </row>
    <row r="296" spans="2:19" s="2" customFormat="1" ht="75.75" customHeight="1">
      <c r="B296" s="1"/>
      <c r="C296" s="1"/>
      <c r="D296" s="1"/>
      <c r="E296" s="1"/>
      <c r="F296" s="1"/>
      <c r="G296" s="1"/>
      <c r="H296" s="164"/>
      <c r="I296" s="1"/>
      <c r="J296" s="164"/>
      <c r="K296" s="1"/>
      <c r="L296" s="1"/>
      <c r="M296" s="1"/>
      <c r="N296" s="1"/>
      <c r="O296" s="1"/>
      <c r="P296" s="1"/>
      <c r="Q296" s="1"/>
    </row>
    <row r="297" spans="2:19" s="2" customFormat="1" ht="39" customHeight="1">
      <c r="B297" s="1"/>
      <c r="C297" s="1"/>
      <c r="D297" s="1"/>
      <c r="E297" s="1"/>
      <c r="F297" s="1"/>
      <c r="G297" s="1"/>
      <c r="H297" s="164"/>
      <c r="I297" s="1"/>
      <c r="J297" s="164"/>
      <c r="K297" s="1"/>
      <c r="L297" s="1"/>
      <c r="M297" s="1"/>
      <c r="N297" s="1"/>
      <c r="O297" s="1"/>
      <c r="P297" s="1"/>
      <c r="Q297" s="1"/>
    </row>
    <row r="298" spans="2:19" s="2" customFormat="1" ht="39" customHeight="1">
      <c r="B298" s="1"/>
      <c r="C298" s="1"/>
      <c r="D298" s="1"/>
      <c r="E298" s="1"/>
      <c r="F298" s="1"/>
      <c r="G298" s="1"/>
      <c r="H298" s="164"/>
      <c r="I298" s="1"/>
      <c r="J298" s="164"/>
      <c r="K298" s="1"/>
      <c r="L298" s="1"/>
      <c r="M298" s="1"/>
      <c r="N298" s="1"/>
      <c r="O298" s="1"/>
      <c r="P298" s="1"/>
      <c r="Q298" s="1"/>
    </row>
    <row r="299" spans="2:19" s="2" customFormat="1" ht="85.5" customHeight="1">
      <c r="B299" s="1"/>
      <c r="C299" s="1"/>
      <c r="D299" s="1"/>
      <c r="E299" s="1"/>
      <c r="F299" s="1"/>
      <c r="G299" s="1"/>
      <c r="H299" s="164"/>
      <c r="I299" s="1"/>
      <c r="J299" s="164"/>
      <c r="K299" s="1"/>
      <c r="L299" s="1"/>
      <c r="M299" s="1"/>
      <c r="N299" s="1"/>
      <c r="O299" s="1"/>
      <c r="P299" s="1"/>
      <c r="Q299" s="1"/>
    </row>
    <row r="300" spans="2:19" s="2" customFormat="1" ht="39" customHeight="1">
      <c r="B300" s="1"/>
      <c r="C300" s="1"/>
      <c r="D300" s="1"/>
      <c r="E300" s="1"/>
      <c r="F300" s="1"/>
      <c r="G300" s="1"/>
      <c r="H300" s="164"/>
      <c r="I300" s="1"/>
      <c r="J300" s="164"/>
      <c r="K300" s="1"/>
      <c r="L300" s="1"/>
      <c r="M300" s="1"/>
      <c r="N300" s="1"/>
      <c r="O300" s="1"/>
      <c r="P300" s="1"/>
      <c r="Q300" s="1"/>
    </row>
    <row r="301" spans="2:19" s="2" customFormat="1" ht="39" customHeight="1">
      <c r="B301" s="1"/>
      <c r="C301" s="1"/>
      <c r="D301" s="1"/>
      <c r="E301" s="1"/>
      <c r="F301" s="1"/>
      <c r="G301" s="1"/>
      <c r="H301" s="164"/>
      <c r="I301" s="1"/>
      <c r="J301" s="164"/>
      <c r="K301" s="1"/>
      <c r="L301" s="1"/>
      <c r="M301" s="1"/>
      <c r="N301" s="1"/>
      <c r="O301" s="1"/>
      <c r="P301" s="1"/>
      <c r="Q301" s="1"/>
    </row>
    <row r="302" spans="2:19" s="2" customFormat="1" ht="45.75" customHeight="1">
      <c r="B302" s="1"/>
      <c r="C302" s="1"/>
      <c r="D302" s="1"/>
      <c r="E302" s="1"/>
      <c r="F302" s="1"/>
      <c r="G302" s="1"/>
      <c r="H302" s="164"/>
      <c r="I302" s="1"/>
      <c r="J302" s="164"/>
      <c r="K302" s="1"/>
      <c r="L302" s="1"/>
      <c r="M302" s="1"/>
      <c r="N302" s="1"/>
      <c r="O302" s="1"/>
      <c r="P302" s="1"/>
      <c r="Q302" s="1"/>
    </row>
    <row r="303" spans="2:19" s="3" customFormat="1" ht="48.75" customHeight="1">
      <c r="B303" s="1"/>
      <c r="C303" s="1"/>
      <c r="D303" s="1"/>
      <c r="E303" s="1"/>
      <c r="F303" s="1"/>
      <c r="G303" s="1"/>
      <c r="H303" s="164"/>
      <c r="I303" s="1"/>
      <c r="J303" s="164"/>
      <c r="K303" s="1"/>
      <c r="L303" s="1"/>
      <c r="M303" s="1"/>
      <c r="N303" s="1"/>
      <c r="O303" s="1"/>
      <c r="P303" s="1"/>
      <c r="Q303" s="1"/>
    </row>
    <row r="304" spans="2:19" s="2" customFormat="1" ht="39.75" customHeight="1">
      <c r="B304" s="1"/>
      <c r="C304" s="1"/>
      <c r="D304" s="1"/>
      <c r="E304" s="1"/>
      <c r="F304" s="1"/>
      <c r="G304" s="1"/>
      <c r="H304" s="164"/>
      <c r="I304" s="1"/>
      <c r="J304" s="164"/>
      <c r="K304" s="1"/>
      <c r="L304" s="1"/>
      <c r="M304" s="1"/>
      <c r="N304" s="1"/>
      <c r="O304" s="1"/>
      <c r="P304" s="1"/>
      <c r="Q304" s="1"/>
    </row>
    <row r="305" spans="2:19" s="2" customFormat="1" ht="56.25" customHeight="1">
      <c r="B305" s="1"/>
      <c r="C305" s="1"/>
      <c r="D305" s="1"/>
      <c r="E305" s="1"/>
      <c r="F305" s="1"/>
      <c r="G305" s="1"/>
      <c r="H305" s="164"/>
      <c r="I305" s="1"/>
      <c r="J305" s="164"/>
      <c r="K305" s="1"/>
      <c r="L305" s="1"/>
      <c r="M305" s="1"/>
      <c r="N305" s="1"/>
      <c r="O305" s="1"/>
      <c r="P305" s="1"/>
      <c r="Q305" s="1"/>
    </row>
    <row r="306" spans="2:19" s="2" customFormat="1" ht="36.75" customHeight="1">
      <c r="B306" s="1"/>
      <c r="C306" s="1"/>
      <c r="D306" s="1"/>
      <c r="E306" s="1"/>
      <c r="F306" s="1"/>
      <c r="G306" s="1"/>
      <c r="H306" s="164"/>
      <c r="I306" s="1"/>
      <c r="J306" s="164"/>
      <c r="K306" s="1"/>
      <c r="L306" s="1"/>
      <c r="M306" s="1"/>
      <c r="N306" s="1"/>
      <c r="O306" s="1"/>
      <c r="P306" s="1"/>
      <c r="Q306" s="1"/>
    </row>
    <row r="307" spans="2:19" s="2" customFormat="1" ht="56.25" customHeight="1">
      <c r="B307" s="1"/>
      <c r="C307" s="1"/>
      <c r="D307" s="1"/>
      <c r="E307" s="1"/>
      <c r="F307" s="1"/>
      <c r="G307" s="1"/>
      <c r="H307" s="164"/>
      <c r="I307" s="1"/>
      <c r="J307" s="164"/>
      <c r="K307" s="1"/>
      <c r="L307" s="1"/>
      <c r="M307" s="1"/>
      <c r="N307" s="1"/>
      <c r="O307" s="1"/>
      <c r="P307" s="1"/>
      <c r="Q307" s="1"/>
    </row>
    <row r="308" spans="2:19" s="2" customFormat="1" ht="35.25" customHeight="1">
      <c r="B308" s="1"/>
      <c r="C308" s="1"/>
      <c r="D308" s="1"/>
      <c r="E308" s="1"/>
      <c r="F308" s="1"/>
      <c r="G308" s="1"/>
      <c r="H308" s="164"/>
      <c r="I308" s="1"/>
      <c r="J308" s="164"/>
      <c r="K308" s="1"/>
      <c r="L308" s="1"/>
      <c r="M308" s="1"/>
      <c r="N308" s="1"/>
      <c r="O308" s="1"/>
      <c r="P308" s="1"/>
      <c r="Q308" s="1"/>
    </row>
    <row r="309" spans="2:19" s="2" customFormat="1" ht="33.75" customHeight="1">
      <c r="B309" s="1"/>
      <c r="C309" s="1"/>
      <c r="D309" s="1"/>
      <c r="E309" s="1"/>
      <c r="F309" s="1"/>
      <c r="G309" s="1"/>
      <c r="H309" s="164"/>
      <c r="I309" s="1"/>
      <c r="J309" s="164"/>
      <c r="K309" s="1"/>
      <c r="L309" s="1"/>
      <c r="M309" s="1"/>
      <c r="N309" s="1"/>
      <c r="O309" s="1"/>
      <c r="P309" s="1"/>
      <c r="Q309" s="1"/>
    </row>
    <row r="310" spans="2:19" s="2" customFormat="1" ht="33" customHeight="1">
      <c r="B310" s="1"/>
      <c r="C310" s="1"/>
      <c r="D310" s="1"/>
      <c r="E310" s="1"/>
      <c r="F310" s="1"/>
      <c r="G310" s="1"/>
      <c r="H310" s="164"/>
      <c r="I310" s="1"/>
      <c r="J310" s="164"/>
      <c r="K310" s="1"/>
      <c r="L310" s="1"/>
      <c r="M310" s="1"/>
      <c r="N310" s="1"/>
      <c r="O310" s="1"/>
      <c r="P310" s="1"/>
      <c r="Q310" s="1"/>
    </row>
    <row r="311" spans="2:19" s="2" customFormat="1" ht="39" customHeight="1">
      <c r="B311" s="1"/>
      <c r="C311" s="1"/>
      <c r="D311" s="1"/>
      <c r="E311" s="1"/>
      <c r="F311" s="1"/>
      <c r="G311" s="1"/>
      <c r="H311" s="164"/>
      <c r="I311" s="1"/>
      <c r="J311" s="164"/>
      <c r="K311" s="1"/>
      <c r="L311" s="1"/>
      <c r="M311" s="1"/>
      <c r="N311" s="1"/>
      <c r="O311" s="1"/>
      <c r="P311" s="1"/>
      <c r="Q311" s="1"/>
    </row>
    <row r="312" spans="2:19" s="2" customFormat="1" ht="42" customHeight="1">
      <c r="B312" s="1"/>
      <c r="C312" s="1"/>
      <c r="D312" s="1"/>
      <c r="E312" s="1"/>
      <c r="F312" s="1"/>
      <c r="G312" s="1"/>
      <c r="H312" s="164"/>
      <c r="I312" s="1"/>
      <c r="J312" s="164"/>
      <c r="K312" s="1"/>
      <c r="L312" s="1"/>
      <c r="M312" s="1"/>
      <c r="N312" s="1"/>
      <c r="O312" s="1"/>
      <c r="P312" s="1"/>
      <c r="Q312" s="1"/>
    </row>
    <row r="313" spans="2:19" s="2" customFormat="1" ht="90" customHeight="1">
      <c r="B313" s="1"/>
      <c r="C313" s="1"/>
      <c r="D313" s="1"/>
      <c r="E313" s="1"/>
      <c r="F313" s="1"/>
      <c r="G313" s="1"/>
      <c r="H313" s="164"/>
      <c r="I313" s="1"/>
      <c r="J313" s="164"/>
      <c r="K313" s="1"/>
      <c r="L313" s="1"/>
      <c r="M313" s="1"/>
      <c r="N313" s="1"/>
      <c r="O313" s="1"/>
      <c r="P313" s="1"/>
      <c r="Q313" s="1"/>
    </row>
    <row r="314" spans="2:19" s="2" customFormat="1" ht="37.5" customHeight="1">
      <c r="B314" s="1"/>
      <c r="C314" s="1"/>
      <c r="D314" s="1"/>
      <c r="E314" s="1"/>
      <c r="F314" s="1"/>
      <c r="G314" s="1"/>
      <c r="H314" s="164"/>
      <c r="I314" s="1"/>
      <c r="J314" s="164"/>
      <c r="K314" s="1"/>
      <c r="L314" s="1"/>
      <c r="M314" s="1"/>
      <c r="N314" s="1"/>
      <c r="O314" s="1"/>
      <c r="P314" s="1"/>
      <c r="Q314" s="1"/>
      <c r="R314" s="15"/>
      <c r="S314" s="15"/>
    </row>
    <row r="315" spans="2:19" s="2" customFormat="1" ht="213" hidden="1" customHeight="1">
      <c r="B315" s="1"/>
      <c r="C315" s="1"/>
      <c r="D315" s="1"/>
      <c r="E315" s="1"/>
      <c r="F315" s="1"/>
      <c r="G315" s="1"/>
      <c r="H315" s="164"/>
      <c r="I315" s="1"/>
      <c r="J315" s="164"/>
      <c r="K315" s="1"/>
      <c r="L315" s="1"/>
      <c r="M315" s="1"/>
      <c r="N315" s="1"/>
      <c r="O315" s="1"/>
      <c r="P315" s="1"/>
      <c r="Q315" s="1"/>
      <c r="R315" s="15"/>
      <c r="S315" s="15"/>
    </row>
    <row r="316" spans="2:19" s="2" customFormat="1" ht="40.5" customHeight="1">
      <c r="B316" s="1"/>
      <c r="C316" s="1"/>
      <c r="D316" s="1"/>
      <c r="E316" s="1"/>
      <c r="F316" s="1"/>
      <c r="G316" s="1"/>
      <c r="H316" s="164"/>
      <c r="I316" s="1"/>
      <c r="J316" s="164"/>
      <c r="K316" s="1"/>
      <c r="L316" s="1"/>
      <c r="M316" s="1"/>
      <c r="N316" s="1"/>
      <c r="O316" s="1"/>
      <c r="P316" s="1"/>
      <c r="Q316" s="1"/>
      <c r="R316" s="15"/>
      <c r="S316" s="15"/>
    </row>
    <row r="317" spans="2:19" s="2" customFormat="1" ht="38.25" customHeight="1">
      <c r="B317" s="1"/>
      <c r="C317" s="1"/>
      <c r="D317" s="1"/>
      <c r="E317" s="1"/>
      <c r="F317" s="1"/>
      <c r="G317" s="1"/>
      <c r="H317" s="164"/>
      <c r="I317" s="1"/>
      <c r="J317" s="164"/>
      <c r="K317" s="1"/>
      <c r="L317" s="1"/>
      <c r="M317" s="1"/>
      <c r="N317" s="1"/>
      <c r="O317" s="1"/>
      <c r="P317" s="1"/>
      <c r="Q317" s="1"/>
    </row>
    <row r="318" spans="2:19" s="2" customFormat="1" ht="30.75" customHeight="1">
      <c r="B318" s="1"/>
      <c r="C318" s="1"/>
      <c r="D318" s="1"/>
      <c r="E318" s="1"/>
      <c r="F318" s="1"/>
      <c r="G318" s="1"/>
      <c r="H318" s="164"/>
      <c r="I318" s="1"/>
      <c r="J318" s="164"/>
      <c r="K318" s="1"/>
      <c r="L318" s="1"/>
      <c r="M318" s="1"/>
      <c r="N318" s="1"/>
      <c r="O318" s="1"/>
      <c r="P318" s="1"/>
      <c r="Q318" s="1"/>
    </row>
    <row r="319" spans="2:19" s="2" customFormat="1" ht="33" customHeight="1">
      <c r="B319" s="1"/>
      <c r="C319" s="1"/>
      <c r="D319" s="1"/>
      <c r="E319" s="1"/>
      <c r="F319" s="1"/>
      <c r="G319" s="1"/>
      <c r="H319" s="164"/>
      <c r="I319" s="1"/>
      <c r="J319" s="164"/>
      <c r="K319" s="1"/>
      <c r="L319" s="1"/>
      <c r="M319" s="1"/>
      <c r="N319" s="1"/>
      <c r="O319" s="1"/>
      <c r="P319" s="1"/>
      <c r="Q319" s="1"/>
    </row>
    <row r="320" spans="2:19" ht="213" hidden="1" customHeight="1"/>
    <row r="321" ht="33" customHeight="1"/>
    <row r="322" ht="34.5" customHeight="1"/>
    <row r="323" ht="40.5" customHeight="1"/>
    <row r="324" ht="37.5" customHeight="1"/>
    <row r="325" ht="44.25" customHeight="1"/>
    <row r="326" ht="56.25" customHeight="1"/>
    <row r="327" ht="33.75" customHeight="1"/>
    <row r="328" ht="34.5" customHeight="1"/>
    <row r="329" ht="29.25" customHeight="1"/>
    <row r="330" ht="33.75" customHeight="1"/>
    <row r="331" ht="33.75" customHeight="1"/>
    <row r="332" ht="38.25" customHeight="1"/>
    <row r="333" ht="28.5" customHeight="1"/>
    <row r="334" ht="30.75" customHeight="1"/>
    <row r="335" ht="32.25" customHeight="1"/>
    <row r="336" ht="36.75" customHeight="1"/>
    <row r="337" ht="32.25" customHeight="1"/>
    <row r="338" ht="40.5" customHeight="1"/>
    <row r="339" ht="36.75" customHeight="1"/>
    <row r="340" ht="37.5" customHeight="1"/>
    <row r="341" ht="33.75" customHeight="1"/>
    <row r="342" ht="34.5" customHeight="1"/>
    <row r="343" ht="32.25" customHeight="1"/>
    <row r="344" ht="31.5" customHeight="1"/>
    <row r="345" ht="33.75" customHeight="1"/>
    <row r="346" ht="137.25" customHeight="1"/>
    <row r="347" ht="31.5" customHeight="1"/>
    <row r="348" ht="31.5" customHeight="1"/>
    <row r="349" ht="32.25" customHeight="1"/>
    <row r="350" ht="34.5" customHeight="1"/>
    <row r="351" ht="33.75" customHeight="1"/>
    <row r="352" ht="38.25" customHeight="1"/>
    <row r="353" ht="93.75" customHeight="1"/>
    <row r="354" ht="36.75" customHeight="1"/>
    <row r="355" ht="31.5" customHeight="1"/>
    <row r="356" ht="29.25" customHeight="1"/>
    <row r="357" ht="40.5" customHeight="1"/>
    <row r="358" ht="63.75" customHeight="1"/>
    <row r="359" ht="213" hidden="1" customHeight="1"/>
    <row r="360" ht="55.5" customHeight="1"/>
    <row r="361" ht="37.5" customHeight="1"/>
    <row r="362" ht="30.75" customHeight="1"/>
    <row r="363" ht="30.75" customHeight="1"/>
    <row r="364" ht="30.75" customHeight="1"/>
    <row r="365" ht="33.75" customHeight="1"/>
    <row r="366" ht="107.25" customHeight="1"/>
    <row r="367" ht="33.75" customHeight="1"/>
    <row r="368" ht="30.75" customHeight="1"/>
    <row r="369" ht="35.25" customHeight="1"/>
    <row r="370" ht="60" customHeight="1"/>
    <row r="371" ht="39" customHeight="1"/>
    <row r="372" ht="64.5" customHeight="1"/>
    <row r="373" ht="36" customHeight="1"/>
    <row r="374" ht="39" customHeight="1"/>
    <row r="375" ht="39.75" customHeight="1"/>
    <row r="376" ht="42" customHeight="1"/>
    <row r="377" ht="35.25" customHeight="1"/>
    <row r="378" ht="87.75" customHeight="1"/>
    <row r="379" ht="36.75" customHeight="1"/>
    <row r="380" ht="33" customHeight="1"/>
    <row r="381" ht="29.25" customHeight="1"/>
    <row r="382" ht="27.75" customHeight="1"/>
    <row r="383" ht="31.5" customHeight="1"/>
    <row r="384" ht="29.25" customHeight="1"/>
    <row r="385" ht="100.5" customHeight="1"/>
    <row r="386" ht="30" customHeight="1"/>
    <row r="387" ht="36" customHeight="1"/>
    <row r="388" ht="31.5" customHeight="1"/>
    <row r="389" ht="71.25" customHeight="1"/>
    <row r="390" ht="38.25" customHeight="1"/>
    <row r="391" ht="40.5" customHeight="1"/>
    <row r="392" ht="47.25" customHeight="1"/>
    <row r="393" ht="41.25" customHeight="1"/>
    <row r="394" ht="57.75" customHeight="1"/>
    <row r="395" ht="31.5" customHeight="1"/>
    <row r="396" ht="34.5" customHeight="1"/>
    <row r="397" ht="36" customHeight="1"/>
    <row r="398" ht="35.25" customHeight="1"/>
    <row r="399" ht="30" customHeight="1"/>
    <row r="400" ht="33.75" customHeight="1"/>
    <row r="401" ht="39.75" customHeight="1"/>
    <row r="402" ht="124.5" customHeight="1"/>
    <row r="403" ht="37.5" customHeight="1"/>
    <row r="404" ht="32.25" customHeight="1"/>
    <row r="405" ht="35.25" customHeight="1"/>
    <row r="406" ht="33.75" customHeight="1"/>
    <row r="407" ht="76.5" customHeight="1"/>
    <row r="408" ht="39.75" customHeight="1"/>
    <row r="409" ht="39" customHeight="1"/>
    <row r="410" ht="70.5" customHeight="1"/>
    <row r="411" ht="28.5" customHeight="1"/>
    <row r="412" ht="36" customHeight="1"/>
    <row r="413" ht="54" customHeight="1"/>
    <row r="414" ht="38.25" customHeight="1"/>
    <row r="415" ht="54" customHeight="1"/>
    <row r="416" ht="35.25" customHeight="1"/>
    <row r="417" ht="64.5" customHeight="1"/>
    <row r="418" ht="37.5" customHeight="1"/>
    <row r="419" ht="38.25" customHeight="1"/>
    <row r="420" ht="32.25" customHeight="1"/>
    <row r="421" ht="29.25" customHeight="1"/>
    <row r="422" ht="31.5" customHeight="1"/>
    <row r="423" ht="65.25" customHeight="1"/>
    <row r="424" ht="33.75" customHeight="1"/>
    <row r="425" ht="35.25" customHeight="1"/>
    <row r="426" ht="37.5" customHeight="1"/>
    <row r="427" ht="37.5" customHeight="1"/>
    <row r="428" ht="37.5" customHeight="1"/>
    <row r="429" ht="36" customHeight="1"/>
    <row r="430" ht="30.75" customHeight="1"/>
    <row r="431" ht="33" customHeight="1"/>
    <row r="432" ht="36.75" customHeight="1"/>
    <row r="433" ht="93.75" customHeight="1"/>
    <row r="434" ht="34.5" customHeight="1"/>
    <row r="435" ht="33" customHeight="1"/>
    <row r="436" ht="38.25" customHeight="1"/>
    <row r="437" ht="54.75" customHeight="1"/>
    <row r="438" ht="28.5" customHeight="1"/>
    <row r="439" ht="57" customHeight="1"/>
    <row r="440" ht="30" customHeight="1"/>
    <row r="441" ht="30" customHeight="1"/>
    <row r="442" ht="30" customHeight="1"/>
    <row r="443" ht="34.5" customHeight="1"/>
    <row r="444" ht="33" customHeight="1"/>
    <row r="445" ht="30.75" customHeight="1"/>
    <row r="446" ht="32.25" customHeight="1"/>
    <row r="447" ht="31.5" customHeight="1"/>
    <row r="448" ht="31.5" customHeight="1"/>
    <row r="449" ht="26.25" customHeight="1"/>
    <row r="450" ht="61.5" customHeight="1"/>
    <row r="451" ht="30" customHeight="1"/>
    <row r="452" ht="25.5" customHeight="1"/>
    <row r="453" ht="29.25" customHeight="1"/>
    <row r="454" ht="29.25" customHeight="1"/>
    <row r="455" ht="27.75" customHeight="1"/>
    <row r="456" ht="38.25" customHeight="1"/>
    <row r="457" ht="30.75" customHeight="1"/>
    <row r="458" ht="87" customHeight="1"/>
    <row r="459" ht="32.25" customHeight="1"/>
    <row r="460" ht="29.25" customHeight="1"/>
    <row r="461" ht="31.5" customHeight="1"/>
    <row r="462" ht="33.75" customHeight="1"/>
    <row r="463" ht="29.25" customHeight="1"/>
    <row r="464" ht="32.25" customHeight="1"/>
    <row r="465" ht="30.75" customHeight="1"/>
    <row r="466" ht="82.5" customHeight="1"/>
    <row r="467" ht="32.25" customHeight="1"/>
    <row r="468" ht="30.75" customHeight="1"/>
    <row r="469" ht="33.75" customHeight="1"/>
    <row r="470" ht="38.25" customHeight="1"/>
    <row r="471" ht="34.5" customHeight="1"/>
    <row r="472" ht="37.5" customHeight="1"/>
    <row r="473" ht="84.75" customHeight="1"/>
    <row r="474" ht="32.25" customHeight="1"/>
    <row r="475" ht="32.25" customHeight="1"/>
    <row r="476" ht="39" customHeight="1"/>
    <row r="477" ht="32.25" customHeight="1"/>
    <row r="478" ht="30" customHeight="1"/>
    <row r="479" ht="32.25" customHeight="1"/>
    <row r="480" ht="39" customHeight="1"/>
    <row r="481" ht="36" customHeight="1"/>
    <row r="482" ht="39" customHeight="1"/>
    <row r="483" ht="39" customHeight="1"/>
    <row r="484" ht="39" customHeight="1"/>
    <row r="485" ht="39" customHeight="1"/>
    <row r="486" ht="39" customHeight="1"/>
    <row r="487" ht="72" customHeight="1"/>
    <row r="488" ht="40.5" customHeight="1"/>
    <row r="489" ht="36" customHeight="1"/>
    <row r="490" ht="37.5" customHeight="1"/>
    <row r="491" ht="27" customHeight="1"/>
    <row r="492" ht="27" customHeight="1"/>
    <row r="493" ht="27" customHeight="1"/>
    <row r="494" ht="27" customHeight="1"/>
    <row r="495" ht="27" customHeight="1"/>
    <row r="496" ht="27" customHeight="1"/>
    <row r="497" ht="27" customHeight="1"/>
    <row r="498" ht="27" customHeight="1"/>
    <row r="499" ht="27" customHeight="1"/>
    <row r="500" ht="27" customHeight="1"/>
    <row r="501" ht="27" customHeight="1"/>
    <row r="502" ht="27" customHeight="1"/>
    <row r="503" ht="27" customHeight="1"/>
    <row r="504" ht="34.5" customHeight="1"/>
    <row r="505" ht="79.5" customHeight="1"/>
    <row r="506" ht="34.5" customHeight="1"/>
    <row r="507" ht="48.75" customHeight="1"/>
    <row r="508" ht="60.75" customHeight="1"/>
    <row r="509" ht="40.5" customHeight="1"/>
    <row r="510" ht="60" customHeight="1"/>
    <row r="511" ht="36.75" customHeight="1"/>
    <row r="512" ht="61.5" customHeight="1"/>
    <row r="513" ht="36" customHeight="1"/>
    <row r="514" ht="33" customHeight="1"/>
    <row r="515" ht="33.75" customHeight="1"/>
    <row r="516" ht="39" customHeight="1"/>
    <row r="517" ht="31.5" customHeight="1"/>
    <row r="518" ht="113.25" customHeight="1"/>
    <row r="519" ht="31.5" customHeight="1"/>
    <row r="520" ht="30.75" customHeight="1"/>
    <row r="521" ht="36.75" customHeight="1"/>
    <row r="522" ht="97.5" customHeight="1"/>
    <row r="523" ht="33.75" customHeight="1"/>
    <row r="524" ht="33.75" customHeight="1"/>
    <row r="525" ht="35.25" customHeight="1"/>
    <row r="526" ht="36.75" customHeight="1"/>
    <row r="527" ht="91.5" customHeight="1"/>
    <row r="528" ht="39" customHeight="1"/>
    <row r="529" ht="36.75" customHeight="1"/>
    <row r="530" ht="33.75" customHeight="1"/>
    <row r="531" ht="32.25" customHeight="1"/>
    <row r="532" ht="44.25" customHeight="1"/>
    <row r="533" ht="36.75" customHeight="1"/>
    <row r="534" ht="45" customHeight="1"/>
    <row r="535" ht="43.5" customHeight="1"/>
    <row r="536" ht="103.5" customHeight="1"/>
    <row r="537" ht="41.25" customHeight="1"/>
    <row r="538" ht="43.5" customHeight="1"/>
    <row r="539" ht="41.25" customHeight="1"/>
    <row r="540" ht="36.75" customHeight="1"/>
    <row r="541" ht="52.5" customHeight="1"/>
    <row r="542" ht="102.75" customHeight="1"/>
    <row r="543" ht="34.5" customHeight="1"/>
    <row r="544" ht="36.75" customHeight="1"/>
    <row r="545" ht="36" customHeight="1"/>
    <row r="546" ht="36.75" customHeight="1"/>
    <row r="547" ht="94.5" customHeight="1"/>
    <row r="548" ht="39.75" customHeight="1"/>
    <row r="549" ht="36" customHeight="1"/>
    <row r="550" ht="43.5" customHeight="1"/>
    <row r="551" ht="34.5" customHeight="1"/>
    <row r="552" ht="31.5" customHeight="1"/>
    <row r="553" ht="33.75" customHeight="1"/>
    <row r="554" ht="43.5" customHeight="1"/>
    <row r="555" ht="32.25" customHeight="1"/>
    <row r="556" ht="35.25" customHeight="1"/>
    <row r="557" ht="38.25" customHeight="1"/>
    <row r="558" ht="33" customHeight="1"/>
    <row r="559" ht="42.75" customHeight="1"/>
    <row r="560" ht="35.25" customHeight="1"/>
    <row r="561" ht="34.5" customHeight="1"/>
    <row r="562" ht="36.75" customHeight="1"/>
    <row r="563" ht="36.75" customHeight="1"/>
    <row r="564" ht="36" customHeight="1"/>
    <row r="565" ht="35.25" customHeight="1"/>
    <row r="566" ht="39" customHeight="1"/>
    <row r="567" ht="38.25" customHeight="1"/>
    <row r="568" ht="36.75" customHeight="1"/>
    <row r="569" ht="35.25" customHeight="1"/>
    <row r="570" ht="31.5" customHeight="1"/>
    <row r="571" ht="32.25" customHeight="1"/>
    <row r="572" ht="95.25" customHeight="1"/>
    <row r="573" ht="32.25" customHeight="1"/>
    <row r="574" ht="39" customHeight="1"/>
    <row r="575" ht="39" customHeight="1"/>
    <row r="576" ht="39" customHeight="1"/>
    <row r="577" ht="36" customHeight="1"/>
    <row r="578" ht="35.25" customHeight="1"/>
    <row r="579" ht="32.25" customHeight="1"/>
    <row r="580" ht="72.75" customHeight="1"/>
    <row r="581" ht="35.25" customHeight="1"/>
    <row r="582" ht="35.25" customHeight="1"/>
    <row r="583" ht="33.75" customHeight="1"/>
    <row r="584" ht="34.5" customHeight="1"/>
    <row r="585" ht="39" customHeight="1"/>
    <row r="586" ht="69" customHeight="1"/>
    <row r="587" ht="34.5" customHeight="1"/>
    <row r="588" ht="34.5" customHeight="1"/>
    <row r="589" ht="34.5" customHeight="1"/>
    <row r="590" ht="35.25" customHeight="1"/>
    <row r="591" ht="47.25" customHeight="1"/>
    <row r="592" ht="60" customHeight="1"/>
    <row r="593" ht="65.25" customHeight="1"/>
    <row r="594" ht="33.75" customHeight="1"/>
    <row r="595" ht="99" customHeight="1"/>
    <row r="596" ht="36.75" customHeight="1"/>
    <row r="597" ht="35.25" customHeight="1"/>
    <row r="598" ht="31.5" customHeight="1"/>
    <row r="599" ht="33" customHeight="1"/>
    <row r="600" ht="36" customHeight="1"/>
    <row r="601" ht="38.25" customHeight="1"/>
    <row r="602" ht="38.25" customHeight="1"/>
    <row r="603" ht="34.5" customHeight="1"/>
    <row r="604" ht="34.5" customHeight="1"/>
    <row r="605" ht="34.5" customHeight="1"/>
    <row r="606" ht="37.5" customHeight="1"/>
    <row r="607" ht="43.5" customHeight="1"/>
    <row r="608" ht="43.5" customHeight="1"/>
    <row r="609" ht="43.5" customHeight="1"/>
    <row r="610" ht="43.5" customHeight="1"/>
    <row r="611" ht="43.5" customHeight="1"/>
    <row r="612" ht="40.5" customHeight="1"/>
    <row r="613" ht="43.5" customHeight="1"/>
    <row r="614" ht="37.5" customHeight="1"/>
    <row r="615" ht="34.5" customHeight="1"/>
    <row r="616" ht="40.5" customHeight="1"/>
    <row r="617" ht="47.25" customHeight="1"/>
    <row r="618" ht="40.5" customHeight="1"/>
    <row r="619" ht="36.75" customHeight="1"/>
    <row r="620" ht="33" customHeight="1"/>
    <row r="621" ht="35.25" customHeight="1"/>
    <row r="622" ht="42" customHeight="1"/>
    <row r="623" ht="41.25" customHeight="1"/>
    <row r="624" ht="33.75" customHeight="1"/>
    <row r="625" ht="45" customHeight="1"/>
    <row r="626" ht="51" customHeight="1"/>
    <row r="627" ht="48" customHeight="1"/>
    <row r="628" ht="53.25" customHeight="1"/>
    <row r="629" ht="53.25" customHeight="1"/>
    <row r="630" ht="40.5" customHeight="1"/>
    <row r="631" ht="60" customHeight="1"/>
    <row r="632" ht="51" customHeight="1"/>
    <row r="633" ht="63.75" customHeight="1"/>
    <row r="634" ht="46.5" customHeight="1"/>
    <row r="635" ht="59.25" customHeight="1"/>
    <row r="636" ht="74.25" customHeight="1"/>
    <row r="637" ht="58.5" customHeight="1"/>
    <row r="638" ht="42.75" customHeight="1"/>
    <row r="639" ht="42" customHeight="1"/>
    <row r="640" ht="53.25" customHeight="1"/>
    <row r="641" ht="53.25" customHeight="1"/>
    <row r="642" ht="66.75" customHeight="1"/>
    <row r="643" ht="72" customHeight="1"/>
    <row r="644" ht="53.25" customHeight="1"/>
    <row r="645" ht="60.75" customHeight="1"/>
    <row r="646" ht="60" customHeight="1"/>
    <row r="647" ht="64.5" customHeight="1"/>
    <row r="648" ht="93" customHeight="1"/>
    <row r="649" ht="66.75" customHeight="1"/>
    <row r="650" ht="65.25" customHeight="1"/>
    <row r="651" ht="57" customHeight="1"/>
    <row r="652" ht="40.5" customHeight="1"/>
    <row r="653" ht="51" customHeight="1"/>
    <row r="654" ht="57" customHeight="1"/>
    <row r="655" ht="43.5" customHeight="1"/>
    <row r="656" ht="39.75" customHeight="1"/>
    <row r="657" ht="33.75" customHeight="1"/>
    <row r="658" ht="36" customHeight="1"/>
    <row r="659" ht="32.25" customHeight="1"/>
  </sheetData>
  <mergeCells count="22">
    <mergeCell ref="L23:Q23"/>
    <mergeCell ref="M4:N4"/>
    <mergeCell ref="O4:Q4"/>
    <mergeCell ref="C6:C10"/>
    <mergeCell ref="D6:D10"/>
    <mergeCell ref="E6:E10"/>
    <mergeCell ref="A11:E11"/>
    <mergeCell ref="H13:Q13"/>
    <mergeCell ref="H14:Q14"/>
    <mergeCell ref="L21:R21"/>
    <mergeCell ref="L22:R22"/>
    <mergeCell ref="L20:M20"/>
    <mergeCell ref="A2:Q3"/>
    <mergeCell ref="A4:A5"/>
    <mergeCell ref="B4:C4"/>
    <mergeCell ref="D4:D5"/>
    <mergeCell ref="E4:E5"/>
    <mergeCell ref="F4:G4"/>
    <mergeCell ref="H4:H5"/>
    <mergeCell ref="I4:I5"/>
    <mergeCell ref="J4:J5"/>
    <mergeCell ref="K4:L4"/>
  </mergeCells>
  <pageMargins left="0.9" right="0.25" top="0.5" bottom="0.25" header="0.3" footer="0.3"/>
  <pageSetup paperSize="9" scale="15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view="pageBreakPreview" topLeftCell="A70" zoomScaleNormal="100" zoomScaleSheetLayoutView="100" workbookViewId="0">
      <selection activeCell="C79" sqref="C79"/>
    </sheetView>
  </sheetViews>
  <sheetFormatPr defaultColWidth="19.5703125" defaultRowHeight="15.75"/>
  <cols>
    <col min="1" max="2" width="19.5703125" style="123"/>
    <col min="3" max="3" width="6.42578125" style="123" customWidth="1"/>
    <col min="4" max="16384" width="19.5703125" style="123"/>
  </cols>
  <sheetData>
    <row r="1" spans="1:5" ht="9.75" customHeight="1"/>
    <row r="2" spans="1:5" ht="16.5" thickBot="1">
      <c r="A2" s="130" t="s">
        <v>53</v>
      </c>
      <c r="B2" s="130" t="s">
        <v>361</v>
      </c>
      <c r="C2" s="124"/>
      <c r="D2" s="130" t="s">
        <v>53</v>
      </c>
      <c r="E2" s="130" t="s">
        <v>361</v>
      </c>
    </row>
    <row r="3" spans="1:5">
      <c r="A3" s="402" t="s">
        <v>75</v>
      </c>
      <c r="B3" s="125" t="s">
        <v>75</v>
      </c>
      <c r="D3" s="402" t="s">
        <v>88</v>
      </c>
      <c r="E3" s="125" t="s">
        <v>340</v>
      </c>
    </row>
    <row r="4" spans="1:5">
      <c r="A4" s="403"/>
      <c r="B4" s="405" t="s">
        <v>265</v>
      </c>
      <c r="D4" s="403"/>
      <c r="E4" s="126" t="s">
        <v>341</v>
      </c>
    </row>
    <row r="5" spans="1:5">
      <c r="A5" s="403"/>
      <c r="B5" s="405"/>
      <c r="D5" s="403"/>
      <c r="E5" s="126" t="s">
        <v>342</v>
      </c>
    </row>
    <row r="6" spans="1:5">
      <c r="A6" s="403"/>
      <c r="B6" s="126" t="s">
        <v>318</v>
      </c>
      <c r="D6" s="403"/>
      <c r="E6" s="126" t="s">
        <v>343</v>
      </c>
    </row>
    <row r="7" spans="1:5">
      <c r="A7" s="403"/>
      <c r="B7" s="126" t="s">
        <v>268</v>
      </c>
      <c r="D7" s="403"/>
      <c r="E7" s="126" t="s">
        <v>344</v>
      </c>
    </row>
    <row r="8" spans="1:5">
      <c r="A8" s="403"/>
      <c r="B8" s="126" t="s">
        <v>314</v>
      </c>
      <c r="D8" s="403"/>
      <c r="E8" s="126" t="s">
        <v>345</v>
      </c>
    </row>
    <row r="9" spans="1:5">
      <c r="A9" s="403"/>
      <c r="B9" s="126" t="s">
        <v>269</v>
      </c>
      <c r="D9" s="403"/>
      <c r="E9" s="126" t="s">
        <v>346</v>
      </c>
    </row>
    <row r="10" spans="1:5">
      <c r="A10" s="403"/>
      <c r="B10" s="126" t="s">
        <v>336</v>
      </c>
      <c r="D10" s="403"/>
      <c r="E10" s="126" t="s">
        <v>347</v>
      </c>
    </row>
    <row r="11" spans="1:5">
      <c r="A11" s="403"/>
      <c r="B11" s="126" t="s">
        <v>317</v>
      </c>
      <c r="D11" s="403"/>
      <c r="E11" s="126" t="s">
        <v>348</v>
      </c>
    </row>
    <row r="12" spans="1:5">
      <c r="A12" s="403"/>
      <c r="B12" s="126" t="s">
        <v>273</v>
      </c>
      <c r="D12" s="403"/>
      <c r="E12" s="126" t="s">
        <v>349</v>
      </c>
    </row>
    <row r="13" spans="1:5">
      <c r="A13" s="403"/>
      <c r="B13" s="126" t="s">
        <v>319</v>
      </c>
      <c r="D13" s="403"/>
      <c r="E13" s="126" t="s">
        <v>350</v>
      </c>
    </row>
    <row r="14" spans="1:5">
      <c r="A14" s="403"/>
      <c r="B14" s="126" t="s">
        <v>316</v>
      </c>
      <c r="D14" s="403"/>
      <c r="E14" s="126" t="s">
        <v>351</v>
      </c>
    </row>
    <row r="15" spans="1:5">
      <c r="A15" s="403"/>
      <c r="B15" s="126" t="s">
        <v>274</v>
      </c>
      <c r="D15" s="403"/>
      <c r="E15" s="126" t="s">
        <v>294</v>
      </c>
    </row>
    <row r="16" spans="1:5">
      <c r="A16" s="403"/>
      <c r="B16" s="126" t="s">
        <v>275</v>
      </c>
      <c r="D16" s="403"/>
      <c r="E16" s="126" t="s">
        <v>352</v>
      </c>
    </row>
    <row r="17" spans="1:5">
      <c r="A17" s="403"/>
      <c r="B17" s="126" t="s">
        <v>315</v>
      </c>
      <c r="D17" s="403"/>
      <c r="E17" s="126" t="s">
        <v>353</v>
      </c>
    </row>
    <row r="18" spans="1:5" ht="16.5" thickBot="1">
      <c r="A18" s="403"/>
      <c r="B18" s="126" t="s">
        <v>276</v>
      </c>
      <c r="D18" s="404"/>
      <c r="E18" s="127" t="s">
        <v>339</v>
      </c>
    </row>
    <row r="19" spans="1:5" ht="16.5" thickBot="1">
      <c r="A19" s="403"/>
      <c r="B19" s="126" t="s">
        <v>356</v>
      </c>
      <c r="D19" s="128"/>
      <c r="E19" s="128"/>
    </row>
    <row r="20" spans="1:5" ht="16.5" thickBot="1">
      <c r="A20" s="404"/>
      <c r="B20" s="127" t="s">
        <v>337</v>
      </c>
      <c r="D20" s="402" t="s">
        <v>328</v>
      </c>
      <c r="E20" s="125" t="s">
        <v>327</v>
      </c>
    </row>
    <row r="21" spans="1:5" ht="16.5" thickBot="1">
      <c r="A21" s="128"/>
      <c r="B21" s="128"/>
      <c r="D21" s="403"/>
      <c r="E21" s="129" t="s">
        <v>325</v>
      </c>
    </row>
    <row r="22" spans="1:5">
      <c r="A22" s="402" t="s">
        <v>359</v>
      </c>
      <c r="B22" s="125" t="s">
        <v>271</v>
      </c>
      <c r="D22" s="403"/>
      <c r="E22" s="129" t="s">
        <v>357</v>
      </c>
    </row>
    <row r="23" spans="1:5">
      <c r="A23" s="403"/>
      <c r="B23" s="126" t="s">
        <v>272</v>
      </c>
      <c r="D23" s="403"/>
      <c r="E23" s="126" t="s">
        <v>301</v>
      </c>
    </row>
    <row r="24" spans="1:5">
      <c r="A24" s="403"/>
      <c r="B24" s="126" t="s">
        <v>338</v>
      </c>
      <c r="D24" s="403"/>
      <c r="E24" s="129" t="s">
        <v>293</v>
      </c>
    </row>
    <row r="25" spans="1:5">
      <c r="A25" s="403"/>
      <c r="B25" s="126" t="s">
        <v>322</v>
      </c>
      <c r="D25" s="403"/>
      <c r="E25" s="126" t="s">
        <v>354</v>
      </c>
    </row>
    <row r="26" spans="1:5">
      <c r="A26" s="403"/>
      <c r="B26" s="126" t="s">
        <v>323</v>
      </c>
      <c r="D26" s="403"/>
      <c r="E26" s="126" t="s">
        <v>355</v>
      </c>
    </row>
    <row r="27" spans="1:5">
      <c r="A27" s="403"/>
      <c r="B27" s="126" t="s">
        <v>76</v>
      </c>
      <c r="D27" s="403"/>
      <c r="E27" s="129" t="s">
        <v>292</v>
      </c>
    </row>
    <row r="28" spans="1:5" ht="16.5" thickBot="1">
      <c r="A28" s="404"/>
      <c r="B28" s="127" t="s">
        <v>270</v>
      </c>
      <c r="D28" s="403"/>
      <c r="E28" s="129" t="s">
        <v>324</v>
      </c>
    </row>
    <row r="29" spans="1:5">
      <c r="D29" s="403"/>
      <c r="E29" s="126" t="s">
        <v>328</v>
      </c>
    </row>
    <row r="30" spans="1:5">
      <c r="D30" s="403"/>
      <c r="E30" s="126" t="s">
        <v>358</v>
      </c>
    </row>
    <row r="31" spans="1:5" ht="16.5" thickBot="1">
      <c r="D31" s="404"/>
      <c r="E31" s="127" t="s">
        <v>326</v>
      </c>
    </row>
    <row r="32" spans="1:5" ht="6" customHeight="1" thickBot="1">
      <c r="D32" s="128"/>
      <c r="E32" s="128"/>
    </row>
    <row r="33" spans="4:5">
      <c r="D33" s="402" t="s">
        <v>89</v>
      </c>
      <c r="E33" s="125" t="s">
        <v>277</v>
      </c>
    </row>
    <row r="34" spans="4:5">
      <c r="D34" s="403"/>
      <c r="E34" s="126" t="s">
        <v>278</v>
      </c>
    </row>
    <row r="35" spans="4:5">
      <c r="D35" s="403"/>
      <c r="E35" s="126" t="s">
        <v>279</v>
      </c>
    </row>
    <row r="36" spans="4:5">
      <c r="D36" s="403"/>
      <c r="E36" s="126" t="s">
        <v>280</v>
      </c>
    </row>
    <row r="37" spans="4:5">
      <c r="D37" s="403"/>
      <c r="E37" s="126" t="s">
        <v>332</v>
      </c>
    </row>
    <row r="38" spans="4:5">
      <c r="D38" s="403"/>
      <c r="E38" s="126" t="s">
        <v>281</v>
      </c>
    </row>
    <row r="39" spans="4:5">
      <c r="D39" s="403"/>
      <c r="E39" s="126" t="s">
        <v>266</v>
      </c>
    </row>
    <row r="40" spans="4:5">
      <c r="D40" s="403"/>
      <c r="E40" s="126" t="s">
        <v>282</v>
      </c>
    </row>
    <row r="41" spans="4:5">
      <c r="D41" s="403"/>
      <c r="E41" s="126" t="s">
        <v>283</v>
      </c>
    </row>
    <row r="42" spans="4:5">
      <c r="D42" s="403"/>
      <c r="E42" s="126" t="s">
        <v>284</v>
      </c>
    </row>
    <row r="43" spans="4:5">
      <c r="D43" s="403"/>
      <c r="E43" s="126" t="s">
        <v>285</v>
      </c>
    </row>
    <row r="44" spans="4:5">
      <c r="D44" s="403"/>
      <c r="E44" s="126" t="s">
        <v>286</v>
      </c>
    </row>
    <row r="45" spans="4:5">
      <c r="D45" s="403"/>
      <c r="E45" s="126" t="s">
        <v>287</v>
      </c>
    </row>
    <row r="46" spans="4:5">
      <c r="D46" s="403"/>
      <c r="E46" s="126" t="s">
        <v>288</v>
      </c>
    </row>
    <row r="47" spans="4:5">
      <c r="D47" s="403"/>
      <c r="E47" s="126" t="s">
        <v>289</v>
      </c>
    </row>
    <row r="48" spans="4:5">
      <c r="D48" s="403"/>
      <c r="E48" s="126" t="s">
        <v>290</v>
      </c>
    </row>
    <row r="49" spans="1:5">
      <c r="D49" s="403"/>
      <c r="E49" s="126" t="s">
        <v>291</v>
      </c>
    </row>
    <row r="50" spans="1:5">
      <c r="D50" s="403"/>
      <c r="E50" s="126" t="s">
        <v>333</v>
      </c>
    </row>
    <row r="51" spans="1:5" ht="16.5" thickBot="1">
      <c r="D51" s="404"/>
      <c r="E51" s="127" t="s">
        <v>334</v>
      </c>
    </row>
    <row r="52" spans="1:5" ht="16.5" thickBot="1">
      <c r="A52" s="130" t="s">
        <v>53</v>
      </c>
      <c r="B52" s="130" t="s">
        <v>361</v>
      </c>
    </row>
    <row r="53" spans="1:5">
      <c r="A53" s="402" t="s">
        <v>86</v>
      </c>
      <c r="B53" s="125" t="s">
        <v>295</v>
      </c>
    </row>
    <row r="54" spans="1:5">
      <c r="A54" s="403"/>
      <c r="B54" s="126" t="s">
        <v>330</v>
      </c>
    </row>
    <row r="55" spans="1:5">
      <c r="A55" s="403"/>
      <c r="B55" s="126" t="s">
        <v>296</v>
      </c>
    </row>
    <row r="56" spans="1:5">
      <c r="A56" s="403"/>
      <c r="B56" s="126" t="s">
        <v>297</v>
      </c>
    </row>
    <row r="57" spans="1:5">
      <c r="A57" s="403"/>
      <c r="B57" s="126" t="s">
        <v>329</v>
      </c>
    </row>
    <row r="58" spans="1:5">
      <c r="A58" s="403"/>
      <c r="B58" s="126" t="s">
        <v>331</v>
      </c>
    </row>
    <row r="59" spans="1:5">
      <c r="A59" s="403"/>
      <c r="B59" s="126" t="s">
        <v>86</v>
      </c>
    </row>
    <row r="60" spans="1:5" ht="16.5" thickBot="1">
      <c r="A60" s="404"/>
      <c r="B60" s="127" t="s">
        <v>298</v>
      </c>
    </row>
    <row r="61" spans="1:5" ht="16.5" thickBot="1">
      <c r="A61" s="128"/>
      <c r="B61" s="128"/>
    </row>
    <row r="62" spans="1:5">
      <c r="A62" s="402" t="s">
        <v>360</v>
      </c>
      <c r="B62" s="125" t="s">
        <v>302</v>
      </c>
    </row>
    <row r="63" spans="1:5">
      <c r="A63" s="403"/>
      <c r="B63" s="126" t="s">
        <v>303</v>
      </c>
    </row>
    <row r="64" spans="1:5">
      <c r="A64" s="403"/>
      <c r="B64" s="126" t="s">
        <v>304</v>
      </c>
    </row>
    <row r="65" spans="1:2">
      <c r="A65" s="403"/>
      <c r="B65" s="126" t="s">
        <v>305</v>
      </c>
    </row>
    <row r="66" spans="1:2">
      <c r="A66" s="403"/>
      <c r="B66" s="126" t="s">
        <v>267</v>
      </c>
    </row>
    <row r="67" spans="1:2">
      <c r="A67" s="403"/>
      <c r="B67" s="126" t="s">
        <v>306</v>
      </c>
    </row>
    <row r="68" spans="1:2">
      <c r="A68" s="403"/>
      <c r="B68" s="126" t="s">
        <v>307</v>
      </c>
    </row>
    <row r="69" spans="1:2">
      <c r="A69" s="403"/>
      <c r="B69" s="126" t="s">
        <v>308</v>
      </c>
    </row>
    <row r="70" spans="1:2">
      <c r="A70" s="403"/>
      <c r="B70" s="126" t="s">
        <v>309</v>
      </c>
    </row>
    <row r="71" spans="1:2">
      <c r="A71" s="403"/>
      <c r="B71" s="126" t="s">
        <v>310</v>
      </c>
    </row>
    <row r="72" spans="1:2">
      <c r="A72" s="403"/>
      <c r="B72" s="126" t="s">
        <v>311</v>
      </c>
    </row>
    <row r="73" spans="1:2">
      <c r="A73" s="403"/>
      <c r="B73" s="126" t="s">
        <v>312</v>
      </c>
    </row>
    <row r="74" spans="1:2">
      <c r="A74" s="403"/>
      <c r="B74" s="126" t="s">
        <v>313</v>
      </c>
    </row>
    <row r="75" spans="1:2" ht="16.5" thickBot="1">
      <c r="A75" s="404"/>
      <c r="B75" s="127" t="s">
        <v>335</v>
      </c>
    </row>
    <row r="76" spans="1:2" ht="16.5" thickBot="1">
      <c r="A76" s="128"/>
      <c r="B76" s="128"/>
    </row>
    <row r="77" spans="1:2">
      <c r="A77" s="402" t="s">
        <v>85</v>
      </c>
      <c r="B77" s="125" t="s">
        <v>299</v>
      </c>
    </row>
    <row r="78" spans="1:2">
      <c r="A78" s="403"/>
      <c r="B78" s="126" t="s">
        <v>9</v>
      </c>
    </row>
    <row r="79" spans="1:2">
      <c r="A79" s="403"/>
      <c r="B79" s="126" t="s">
        <v>300</v>
      </c>
    </row>
    <row r="80" spans="1:2">
      <c r="A80" s="403"/>
      <c r="B80" s="126" t="s">
        <v>321</v>
      </c>
    </row>
    <row r="81" spans="1:2">
      <c r="A81" s="403"/>
      <c r="B81" s="126" t="s">
        <v>85</v>
      </c>
    </row>
    <row r="82" spans="1:2" ht="16.5" thickBot="1">
      <c r="A82" s="404"/>
      <c r="B82" s="127" t="s">
        <v>320</v>
      </c>
    </row>
  </sheetData>
  <mergeCells count="9">
    <mergeCell ref="A53:A60"/>
    <mergeCell ref="A62:A75"/>
    <mergeCell ref="A77:A82"/>
    <mergeCell ref="B4:B5"/>
    <mergeCell ref="D33:D51"/>
    <mergeCell ref="D20:D31"/>
    <mergeCell ref="D3:D18"/>
    <mergeCell ref="A3:A20"/>
    <mergeCell ref="A22:A28"/>
  </mergeCells>
  <pageMargins left="0.7" right="0.7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Drought</vt:lpstr>
      <vt:lpstr>drought summary</vt:lpstr>
      <vt:lpstr>Meethotamulla</vt:lpstr>
      <vt:lpstr>flood &amp; Drought situation </vt:lpstr>
      <vt:lpstr> Drought Situation Summary</vt:lpstr>
      <vt:lpstr>Sheet1</vt:lpstr>
      <vt:lpstr>' Drought Situation Summary'!Print_Area</vt:lpstr>
      <vt:lpstr>'flood &amp; Drought situation '!Print_Area</vt:lpstr>
      <vt:lpstr>Meethotamulla!Print_Area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</dc:creator>
  <cp:lastModifiedBy>Situation_Report</cp:lastModifiedBy>
  <cp:lastPrinted>2018-02-01T12:09:06Z</cp:lastPrinted>
  <dcterms:created xsi:type="dcterms:W3CDTF">2015-05-12T04:00:00Z</dcterms:created>
  <dcterms:modified xsi:type="dcterms:W3CDTF">2018-02-01T12:11:26Z</dcterms:modified>
</cp:coreProperties>
</file>