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9\12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Q11" i="10"/>
  <c r="R11" i="10"/>
  <c r="R12" i="10" s="1"/>
  <c r="I12" i="10"/>
  <c r="P12" i="10"/>
  <c r="Q12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 l="1"/>
  <c r="G41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37" i="10" l="1"/>
  <c r="I37" i="10"/>
  <c r="J37" i="10"/>
  <c r="K37" i="10"/>
  <c r="L37" i="10"/>
  <c r="M37" i="10"/>
  <c r="N37" i="10"/>
  <c r="O37" i="10"/>
  <c r="P37" i="10"/>
  <c r="Q37" i="10"/>
  <c r="R37" i="10"/>
  <c r="G37" i="10"/>
  <c r="F11" i="12" l="1"/>
  <c r="G11" i="12"/>
  <c r="H51" i="10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H9" i="12"/>
  <c r="I9" i="12"/>
  <c r="J9" i="12"/>
  <c r="N9" i="12"/>
  <c r="O9" i="12"/>
  <c r="P9" i="12"/>
  <c r="Q9" i="12"/>
  <c r="H43" i="10"/>
  <c r="H44" i="10" s="1"/>
  <c r="I43" i="10"/>
  <c r="H8" i="12" s="1"/>
  <c r="J43" i="10"/>
  <c r="I8" i="12" s="1"/>
  <c r="K43" i="10"/>
  <c r="J8" i="12" s="1"/>
  <c r="L43" i="10"/>
  <c r="K8" i="12" s="1"/>
  <c r="M43" i="10"/>
  <c r="M44" i="10" s="1"/>
  <c r="N43" i="10"/>
  <c r="M8" i="12" s="1"/>
  <c r="O43" i="10"/>
  <c r="N8" i="12" s="1"/>
  <c r="P43" i="10"/>
  <c r="O8" i="12" s="1"/>
  <c r="Q43" i="10"/>
  <c r="P8" i="12" s="1"/>
  <c r="R43" i="10"/>
  <c r="Q8" i="12" s="1"/>
  <c r="G43" i="10"/>
  <c r="G44" i="10" s="1"/>
  <c r="H7" i="12"/>
  <c r="I7" i="12"/>
  <c r="J7" i="12"/>
  <c r="K7" i="12"/>
  <c r="M7" i="12"/>
  <c r="N7" i="12"/>
  <c r="O7" i="12"/>
  <c r="P7" i="12"/>
  <c r="Q7" i="12"/>
  <c r="H38" i="10"/>
  <c r="H6" i="12"/>
  <c r="I6" i="12"/>
  <c r="J6" i="12"/>
  <c r="K6" i="12"/>
  <c r="M38" i="10"/>
  <c r="M6" i="12"/>
  <c r="N6" i="12"/>
  <c r="O6" i="12"/>
  <c r="P6" i="12"/>
  <c r="Q6" i="12"/>
  <c r="G38" i="10"/>
  <c r="H53" i="10" l="1"/>
  <c r="G53" i="10"/>
  <c r="M53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8" i="10"/>
  <c r="K38" i="10"/>
  <c r="R44" i="10"/>
  <c r="R53" i="10" s="1"/>
  <c r="N44" i="10"/>
  <c r="J44" i="10"/>
  <c r="R38" i="10"/>
  <c r="N38" i="10"/>
  <c r="J38" i="10"/>
  <c r="Q44" i="10"/>
  <c r="I44" i="10"/>
  <c r="Q38" i="10"/>
  <c r="I38" i="10"/>
  <c r="P44" i="10"/>
  <c r="L44" i="10"/>
  <c r="P38" i="10"/>
  <c r="L38" i="10"/>
  <c r="O44" i="10"/>
  <c r="O53" i="10" s="1"/>
  <c r="K44" i="10"/>
  <c r="K53" i="10" s="1"/>
  <c r="J53" i="10" l="1"/>
  <c r="N53" i="10"/>
  <c r="L53" i="10"/>
  <c r="I53" i="10"/>
  <c r="P53" i="10"/>
  <c r="Q53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<sst xmlns="http://schemas.openxmlformats.org/spreadsheetml/2006/main" count="613" uniqueCount="485">
  <si>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</si>
  <si>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</si>
  <si>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</si>
  <si>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</si>
  <si>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</si>
  <si>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</si>
  <si>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</si>
  <si>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</si>
  <si>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</si>
  <si>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</si>
  <si>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</si>
  <si>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</si>
  <si>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</si>
  <si>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</si>
  <si>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</si>
  <si>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</si>
  <si>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</si>
  <si>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</si>
  <si>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</si>
  <si>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</si>
  <si>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</si>
  <si>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</si>
  <si>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</si>
  <si>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</si>
  <si>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</si>
  <si>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</si>
  <si>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</si>
  <si>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</si>
  <si>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</si>
  <si>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</si>
  <si>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</si>
  <si>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</si>
  <si>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</si>
  <si>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</si>
  <si>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</si>
  <si>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</si>
  <si>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</si>
  <si>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</si>
  <si>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</si>
  <si>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</si>
  <si>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</si>
  <si>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</si>
  <si>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</si>
  <si>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</si>
  <si>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</si>
  <si>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</si>
  <si>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</si>
  <si>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</si>
  <si>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</si>
  <si>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</si>
  <si>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</si>
  <si>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</si>
  <si>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</si>
  <si>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</si>
  <si>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</si>
  <si>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</si>
  <si>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</si>
  <si>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</si>
  <si>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</si>
  <si>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</si>
  <si>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</si>
  <si>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</si>
  <si>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</si>
  <si>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</si>
  <si>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</si>
  <si>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</si>
  <si>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</si>
  <si>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</si>
  <si>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</si>
  <si>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</si>
  <si>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</si>
  <si>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</si>
  <si>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</si>
  <si>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</si>
  <si>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</si>
  <si>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</si>
  <si>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</si>
  <si>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</si>
  <si>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</si>
  <si>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</si>
  <si>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</si>
  <si>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</si>
  <si>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</si>
  <si>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</si>
  <si>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</si>
  <si>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</si>
  <si>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</si>
  <si>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</si>
  <si>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</si>
  <si>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</si>
  <si>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</si>
  <si>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</si>
  <si>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</si>
  <si>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</si>
  <si>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</si>
  <si>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</si>
  <si>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</si>
  <si>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</si>
  <si>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</si>
  <si>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</si>
  <si>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</si>
  <si>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</si>
  <si>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</si>
  <si>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</si>
  <si>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</si>
  <si>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</si>
  <si>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</si>
  <si>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</si>
  <si>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</si>
  <si>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</si>
  <si>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</si>
  <si>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</si>
  <si>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</si>
  <si>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</si>
  <si>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</si>
  <si>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</si>
  <si>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</si>
  <si>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</si>
  <si>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</si>
  <si>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</si>
  <si>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</si>
  <si>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</si>
  <si>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</si>
  <si>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</si>
  <si>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</si>
  <si>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</si>
  <si>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</si>
  <si>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</si>
  <si>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</si>
  <si>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</si>
  <si>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</si>
  <si>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</si>
  <si>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</si>
  <si>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</si>
  <si>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</si>
  <si>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</si>
  <si>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</si>
  <si>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</si>
  <si>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</si>
  <si>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</si>
  <si>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</si>
  <si>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</si>
  <si>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</si>
  <si>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</si>
  <si>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</si>
  <si>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</si>
  <si>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</si>
  <si>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</si>
  <si>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</si>
  <si>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</si>
  <si>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</si>
  <si>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</si>
  <si>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</si>
  <si>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</si>
  <si>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</si>
  <si>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</si>
  <si>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</si>
  <si>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</si>
  <si>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</si>
  <si>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</si>
  <si>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</si>
  <si>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</si>
  <si>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</si>
  <si>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</si>
  <si>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</si>
  <si>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</si>
  <si>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</si>
  <si>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</si>
  <si>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</si>
  <si>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</si>
  <si>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</si>
  <si>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</si>
  <si>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</si>
  <si>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</si>
  <si>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</si>
  <si>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</si>
  <si>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</si>
  <si>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</si>
  <si>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</si>
  <si>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</si>
  <si>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</si>
  <si>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</si>
  <si>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</si>
  <si>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</si>
  <si>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</si>
  <si>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</si>
  <si>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</si>
  <si>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</si>
  <si>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</si>
  <si>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</si>
  <si>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</si>
  <si>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</si>
  <si>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</si>
  <si>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</si>
  <si>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</si>
  <si>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</si>
  <si>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</si>
  <si>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</si>
  <si>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</si>
  <si>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</si>
  <si>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</si>
  <si>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</si>
  <si>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</si>
  <si>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</si>
  <si>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</si>
  <si>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</si>
  <si>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</si>
  <si>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</si>
  <si>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</si>
  <si>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</si>
  <si>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</si>
  <si>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</si>
  <si>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</si>
  <si>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</si>
  <si>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</si>
  <si>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</si>
  <si>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</si>
  <si>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</si>
  <si>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</si>
  <si>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</si>
  <si>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</si>
  <si>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</si>
  <si>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</si>
  <si>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</si>
  <si>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</si>
  <si>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</si>
  <si>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</si>
  <si>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</si>
  <si>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</si>
  <si>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</si>
  <si>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</si>
  <si>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</si>
  <si>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</si>
  <si>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</si>
  <si>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</si>
  <si>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</si>
  <si>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</si>
  <si>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</si>
  <si>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</si>
  <si>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</si>
  <si>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</si>
  <si>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</si>
  <si>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</si>
  <si>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</si>
  <si>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</si>
  <si>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</si>
  <si>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</si>
  <si>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</si>
  <si>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</si>
  <si>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</si>
  <si>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</si>
  <si>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</si>
  <si>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</si>
  <si>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</si>
  <si>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</si>
  <si>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</si>
  <si>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</si>
  <si>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</si>
  <si>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</si>
  <si>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</si>
  <si>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</si>
  <si>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</si>
  <si>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</si>
  <si>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</si>
  <si>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</si>
  <si>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</si>
  <si>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</si>
  <si>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</si>
  <si>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</si>
  <si>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</si>
  <si>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</si>
  <si>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</si>
  <si>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</si>
  <si>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</si>
  <si>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</si>
  <si>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</si>
  <si>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</si>
  <si>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</si>
  <si>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</si>
  <si>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</si>
  <si>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</si>
  <si>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</si>
  <si>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</si>
  <si>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</si>
  <si>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</si>
  <si>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</si>
  <si>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</si>
  <si>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</si>
  <si>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</si>
  <si>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</si>
  <si>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</si>
  <si>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</si>
  <si>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</si>
  <si>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</si>
  <si>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</si>
  <si>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</si>
  <si>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</si>
  <si>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</si>
  <si>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</si>
  <si>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</si>
  <si>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</si>
  <si>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</si>
  <si>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</si>
  <si>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</si>
  <si>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</si>
  <si>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</si>
  <si>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</si>
  <si>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</si>
  <si>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</si>
  <si>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</si>
  <si>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</si>
  <si>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</si>
  <si>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</si>
  <si>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</si>
  <si>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</si>
  <si>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</si>
  <si>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</si>
  <si>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</si>
  <si>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</si>
  <si>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</si>
  <si>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</si>
  <si>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</si>
  <si>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</si>
  <si>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</si>
  <si>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</si>
  <si>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</si>
  <si>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</si>
  <si>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</si>
  <si>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</si>
  <si>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</si>
  <si>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</si>
  <si>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</si>
  <si>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</si>
  <si>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</si>
  <si>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</si>
  <si>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</si>
  <si>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</si>
  <si>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</si>
  <si>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</si>
  <si>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</si>
  <si>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</si>
  <si>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</si>
  <si>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</si>
  <si>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</si>
  <si>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</si>
  <si>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</si>
  <si>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</si>
  <si>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</si>
  <si>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</si>
  <si>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</si>
  <si>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</si>
  <si>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</si>
  <si>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</si>
  <si>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</si>
  <si>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</si>
  <si>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</si>
  <si>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</si>
  <si>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</si>
  <si>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</si>
  <si>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</si>
  <si>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</si>
  <si>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</si>
  <si>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</si>
  <si>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</si>
  <si>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</si>
  <si>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</si>
  <si>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</si>
  <si>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</si>
  <si>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</si>
  <si>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</si>
  <si>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</si>
  <si>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</si>
  <si>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</si>
  <si>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</si>
  <si>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</si>
  <si>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</si>
  <si>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</si>
  <si>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</si>
  <si>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</si>
  <si>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</si>
  <si>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</si>
  <si>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</si>
  <si>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</si>
  <si>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</si>
  <si>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</si>
  <si>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</si>
  <si>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</si>
  <si>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</si>
  <si>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</si>
  <si>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</si>
  <si>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</si>
  <si>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</si>
  <si>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</si>
  <si>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</si>
  <si>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</si>
  <si>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</si>
  <si>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</si>
  <si>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</si>
  <si>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</si>
  <si>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</si>
  <si>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</si>
  <si>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</si>
  <si>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</si>
  <si>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</si>
  <si>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</si>
  <si>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</si>
  <si>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</si>
  <si>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</si>
  <si>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</si>
  <si>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</si>
  <si>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</si>
  <si>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</si>
  <si>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</si>
  <si>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</si>
  <si>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</si>
  <si>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</si>
  <si>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</si>
  <si>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</si>
  <si>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</si>
  <si>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</si>
  <si>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</si>
  <si>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</si>
  <si>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</si>
  <si>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</si>
  <si>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</si>
  <si>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</si>
  <si>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</si>
  <si>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</si>
  <si>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</si>
  <si>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</si>
  <si>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</si>
  <si>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</si>
  <si>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</si>
  <si>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</si>
  <si>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</si>
  <si>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</si>
  <si>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</si>
  <si>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</si>
  <si>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</si>
  <si>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</si>
  <si>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</si>
  <si>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</si>
  <si>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</si>
  <si>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</si>
  <si>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</si>
  <si>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</si>
  <si>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</si>
  <si>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</si>
  <si>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</si>
  <si>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</si>
  <si>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</si>
  <si>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</si>
  <si>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</si>
  <si>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</si>
  <si>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</si>
  <si>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</si>
  <si>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</si>
  <si>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</si>
  <si>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</si>
  <si>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</si>
  <si>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</si>
  <si>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</si>
  <si>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</si>
  <si>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</si>
  <si>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</si>
  <si>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</si>
  <si>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</si>
  <si>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</si>
  <si>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</si>
  <si>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</si>
  <si>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</si>
  <si>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</si>
  <si>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</si>
  <si>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</si>
  <si>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</si>
  <si>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</si>
  <si>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</si>
  <si>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</si>
  <si>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Assitant Director / Duty Officer</t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</si>
  <si>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</si>
  <si>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</si>
  <si>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Thushitha Waidyarathna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</si>
  <si>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</si>
  <si>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2018.01.06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</si>
  <si>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09th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</si>
</sst>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8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5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09th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6" t="s">
        <v>205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/>
    </row>
    <row r="3" spans="1:17" ht="45" customHeight="1">
      <c r="A3" s="239" t="s">
        <v>172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17" ht="45" customHeight="1">
      <c r="A4" s="239" t="s">
        <v>206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45" customHeight="1">
      <c r="A5" s="239" t="s">
        <v>207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</row>
    <row r="6" spans="1:17" ht="45" customHeight="1">
      <c r="A6" s="239" t="s">
        <v>208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</row>
    <row r="7" spans="1:17" ht="45" customHeight="1">
      <c r="A7" s="239" t="s">
        <v>1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77.25" customHeight="1">
      <c r="A8" s="266" t="s">
        <v>209</v>
      </c>
      <c r="B8" s="232" t="s">
        <v>0</v>
      </c>
      <c r="C8" s="233" t="s">
        <v>210</v>
      </c>
      <c r="D8" s="233" t="s">
        <v>211</v>
      </c>
      <c r="E8" s="234" t="s">
        <v>212</v>
      </c>
      <c r="F8" s="233" t="s">
        <v>213</v>
      </c>
      <c r="G8" s="232" t="s">
        <v>214</v>
      </c>
      <c r="H8" s="232"/>
      <c r="I8" s="234" t="s">
        <v>215</v>
      </c>
      <c r="J8" s="233" t="s">
        <v>216</v>
      </c>
      <c r="K8" s="233" t="s">
        <v>217</v>
      </c>
      <c r="L8" s="264" t="s">
        <v>218</v>
      </c>
      <c r="M8" s="265"/>
      <c r="N8" s="233" t="s">
        <v>219</v>
      </c>
      <c r="O8" s="233"/>
      <c r="P8" s="233"/>
      <c r="Q8" s="232" t="s">
        <v>220</v>
      </c>
    </row>
    <row r="9" spans="1:17" ht="144.75" customHeight="1">
      <c r="A9" s="267"/>
      <c r="B9" s="232"/>
      <c r="C9" s="233"/>
      <c r="D9" s="233"/>
      <c r="E9" s="235"/>
      <c r="F9" s="233"/>
      <c r="G9" s="67" t="s">
        <v>221</v>
      </c>
      <c r="H9" s="68" t="s">
        <v>222</v>
      </c>
      <c r="I9" s="235"/>
      <c r="J9" s="233"/>
      <c r="K9" s="23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2"/>
    </row>
    <row r="10" spans="1:17" ht="69">
      <c r="A10" s="247" t="s">
        <v>228</v>
      </c>
      <c r="B10" s="258">
        <v>1</v>
      </c>
      <c r="C10" s="260" t="s">
        <v>229</v>
      </c>
      <c r="D10" s="26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59"/>
      <c r="C11" s="261"/>
      <c r="D11" s="263"/>
      <c r="E11" s="26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59"/>
      <c r="C12" s="261"/>
      <c r="D12" s="263"/>
      <c r="E12" s="26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59"/>
      <c r="C13" s="261"/>
      <c r="D13" s="263"/>
      <c r="E13" s="26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59"/>
      <c r="C14" s="261"/>
      <c r="D14" s="263"/>
      <c r="E14" s="26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59"/>
      <c r="C15" s="261"/>
      <c r="D15" s="263"/>
      <c r="E15" s="26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59"/>
      <c r="C16" s="261"/>
      <c r="D16" s="263"/>
      <c r="E16" s="26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59"/>
      <c r="C17" s="261"/>
      <c r="D17" s="263"/>
      <c r="E17" s="26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59"/>
      <c r="C18" s="261"/>
      <c r="D18" s="263"/>
      <c r="E18" s="26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59"/>
      <c r="C19" s="261"/>
      <c r="D19" s="263"/>
      <c r="E19" s="26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59"/>
      <c r="C20" s="261"/>
      <c r="D20" s="263"/>
      <c r="E20" s="26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41" t="s">
        <v>230</v>
      </c>
      <c r="C21" s="242"/>
      <c r="D21" s="242"/>
      <c r="E21" s="242"/>
      <c r="F21" s="24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7"/>
      <c r="B22" s="250">
        <v>2</v>
      </c>
      <c r="C22" s="253" t="s">
        <v>231</v>
      </c>
      <c r="D22" s="250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7"/>
      <c r="B23" s="251"/>
      <c r="C23" s="253"/>
      <c r="D23" s="251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7"/>
      <c r="B24" s="251"/>
      <c r="C24" s="253"/>
      <c r="D24" s="25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7"/>
      <c r="B25" s="251"/>
      <c r="C25" s="253"/>
      <c r="D25" s="25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7"/>
      <c r="B26" s="252"/>
      <c r="C26" s="253"/>
      <c r="D26" s="25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41" t="s">
        <v>230</v>
      </c>
      <c r="C27" s="242"/>
      <c r="D27" s="242"/>
      <c r="E27" s="242"/>
      <c r="F27" s="24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44" t="s">
        <v>232</v>
      </c>
      <c r="C28" s="245"/>
      <c r="D28" s="245"/>
      <c r="E28" s="245"/>
      <c r="F28" s="24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50">
        <v>3</v>
      </c>
      <c r="C29" s="253" t="s">
        <v>234</v>
      </c>
      <c r="D29" s="25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8" t="s">
        <v>23</v>
      </c>
    </row>
    <row r="30" spans="1:17">
      <c r="A30" s="248"/>
      <c r="B30" s="251"/>
      <c r="C30" s="253"/>
      <c r="D30" s="25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9"/>
    </row>
    <row r="31" spans="1:17">
      <c r="A31" s="248"/>
      <c r="B31" s="251"/>
      <c r="C31" s="253"/>
      <c r="D31" s="25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9"/>
    </row>
    <row r="32" spans="1:17">
      <c r="A32" s="248"/>
      <c r="B32" s="251"/>
      <c r="C32" s="253"/>
      <c r="D32" s="25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9"/>
    </row>
    <row r="33" spans="1:17">
      <c r="A33" s="248"/>
      <c r="B33" s="251"/>
      <c r="C33" s="253"/>
      <c r="D33" s="25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9"/>
    </row>
    <row r="34" spans="1:17">
      <c r="A34" s="248"/>
      <c r="B34" s="251"/>
      <c r="C34" s="253"/>
      <c r="D34" s="255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9"/>
    </row>
    <row r="35" spans="1:17">
      <c r="A35" s="248"/>
      <c r="B35" s="251"/>
      <c r="C35" s="253"/>
      <c r="D35" s="255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9"/>
    </row>
    <row r="36" spans="1:17">
      <c r="A36" s="248"/>
      <c r="B36" s="252"/>
      <c r="C36" s="253"/>
      <c r="D36" s="256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0"/>
    </row>
    <row r="37" spans="1:17">
      <c r="A37" s="248"/>
      <c r="B37" s="241" t="s">
        <v>230</v>
      </c>
      <c r="C37" s="242"/>
      <c r="D37" s="242"/>
      <c r="E37" s="242"/>
      <c r="F37" s="24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44" t="s">
        <v>232</v>
      </c>
      <c r="C38" s="245"/>
      <c r="D38" s="245"/>
      <c r="E38" s="245"/>
      <c r="F38" s="24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50">
        <v>4</v>
      </c>
      <c r="C39" s="253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1" t="s">
        <v>23</v>
      </c>
    </row>
    <row r="40" spans="1:17">
      <c r="A40" s="248"/>
      <c r="B40" s="251"/>
      <c r="C40" s="253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2"/>
    </row>
    <row r="41" spans="1:17">
      <c r="A41" s="248"/>
      <c r="B41" s="251"/>
      <c r="C41" s="253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2"/>
    </row>
    <row r="42" spans="1:17">
      <c r="A42" s="248"/>
      <c r="B42" s="86"/>
      <c r="C42" s="253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3"/>
    </row>
    <row r="43" spans="1:17">
      <c r="A43" s="248"/>
      <c r="B43" s="241" t="s">
        <v>230</v>
      </c>
      <c r="C43" s="242"/>
      <c r="D43" s="242"/>
      <c r="E43" s="242"/>
      <c r="F43" s="24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44" t="s">
        <v>232</v>
      </c>
      <c r="C44" s="245"/>
      <c r="D44" s="245"/>
      <c r="E44" s="245"/>
      <c r="F44" s="24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58">
        <v>5</v>
      </c>
      <c r="C45" s="260" t="s">
        <v>238</v>
      </c>
      <c r="D45" s="26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4" t="s">
        <v>23</v>
      </c>
    </row>
    <row r="46" spans="1:17">
      <c r="A46" s="248"/>
      <c r="B46" s="259"/>
      <c r="C46" s="261"/>
      <c r="D46" s="26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5"/>
    </row>
    <row r="47" spans="1:17">
      <c r="A47" s="248"/>
      <c r="B47" s="259"/>
      <c r="C47" s="261"/>
      <c r="D47" s="26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5"/>
    </row>
    <row r="48" spans="1:17">
      <c r="A48" s="248"/>
      <c r="B48" s="259"/>
      <c r="C48" s="261"/>
      <c r="D48" s="26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5"/>
    </row>
    <row r="49" spans="1:17" ht="72">
      <c r="A49" s="248"/>
      <c r="B49" s="259"/>
      <c r="C49" s="261"/>
      <c r="D49" s="26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6"/>
    </row>
    <row r="50" spans="1:17">
      <c r="A50" s="248"/>
      <c r="B50" s="242" t="s">
        <v>230</v>
      </c>
      <c r="C50" s="242"/>
      <c r="D50" s="242"/>
      <c r="E50" s="242"/>
      <c r="F50" s="24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45" t="s">
        <v>232</v>
      </c>
      <c r="C51" s="245"/>
      <c r="D51" s="245"/>
      <c r="E51" s="245"/>
      <c r="F51" s="24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1" t="s">
        <v>239</v>
      </c>
      <c r="B52" s="258">
        <v>6</v>
      </c>
      <c r="C52" s="274" t="s">
        <v>240</v>
      </c>
      <c r="D52" s="262" t="s">
        <v>3</v>
      </c>
      <c r="E52" s="26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4" t="s">
        <v>23</v>
      </c>
    </row>
    <row r="53" spans="1:17">
      <c r="A53" s="291"/>
      <c r="B53" s="259"/>
      <c r="C53" s="275"/>
      <c r="D53" s="263"/>
      <c r="E53" s="26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5"/>
    </row>
    <row r="54" spans="1:17">
      <c r="A54" s="291"/>
      <c r="B54" s="259"/>
      <c r="C54" s="275"/>
      <c r="D54" s="263"/>
      <c r="E54" s="26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5"/>
    </row>
    <row r="55" spans="1:17">
      <c r="A55" s="291"/>
      <c r="B55" s="259"/>
      <c r="C55" s="275"/>
      <c r="D55" s="263"/>
      <c r="E55" s="26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6"/>
    </row>
    <row r="56" spans="1:17">
      <c r="A56" s="291"/>
      <c r="B56" s="259"/>
      <c r="C56" s="275"/>
      <c r="D56" s="263"/>
      <c r="E56" s="26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1"/>
      <c r="B57" s="259"/>
      <c r="C57" s="275"/>
      <c r="D57" s="263"/>
      <c r="E57" s="26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1"/>
      <c r="B58" s="259"/>
      <c r="C58" s="275"/>
      <c r="D58" s="263"/>
      <c r="E58" s="26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1"/>
      <c r="B59" s="259"/>
      <c r="C59" s="275"/>
      <c r="D59" s="263"/>
      <c r="E59" s="26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1"/>
      <c r="B60" s="259"/>
      <c r="C60" s="275"/>
      <c r="D60" s="263"/>
      <c r="E60" s="26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1"/>
      <c r="B61" s="259"/>
      <c r="C61" s="275"/>
      <c r="D61" s="263"/>
      <c r="E61" s="26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1"/>
      <c r="B62" s="259"/>
      <c r="C62" s="275"/>
      <c r="D62" s="263"/>
      <c r="E62" s="26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1"/>
      <c r="B63" s="259"/>
      <c r="C63" s="275"/>
      <c r="D63" s="263"/>
      <c r="E63" s="26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1"/>
      <c r="B64" s="259"/>
      <c r="C64" s="275"/>
      <c r="D64" s="263"/>
      <c r="E64" s="26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1"/>
      <c r="B65" s="259"/>
      <c r="C65" s="275"/>
      <c r="D65" s="263"/>
      <c r="E65" s="26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1"/>
      <c r="B66" s="259"/>
      <c r="C66" s="275"/>
      <c r="D66" s="281"/>
      <c r="E66" s="28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1"/>
      <c r="B67" s="242" t="s">
        <v>230</v>
      </c>
      <c r="C67" s="242"/>
      <c r="D67" s="242"/>
      <c r="E67" s="242"/>
      <c r="F67" s="24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1"/>
      <c r="B68" s="250">
        <v>7</v>
      </c>
      <c r="C68" s="260" t="s">
        <v>241</v>
      </c>
      <c r="D68" s="262" t="s">
        <v>3</v>
      </c>
      <c r="E68" s="26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7" t="s">
        <v>68</v>
      </c>
    </row>
    <row r="69" spans="1:17">
      <c r="A69" s="291"/>
      <c r="B69" s="251"/>
      <c r="C69" s="261"/>
      <c r="D69" s="263"/>
      <c r="E69" s="26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8"/>
    </row>
    <row r="70" spans="1:17">
      <c r="A70" s="291"/>
      <c r="B70" s="251"/>
      <c r="C70" s="261"/>
      <c r="D70" s="263"/>
      <c r="E70" s="26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8"/>
    </row>
    <row r="71" spans="1:17">
      <c r="A71" s="291"/>
      <c r="B71" s="251"/>
      <c r="C71" s="261"/>
      <c r="D71" s="263"/>
      <c r="E71" s="26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8"/>
    </row>
    <row r="72" spans="1:17">
      <c r="A72" s="291"/>
      <c r="B72" s="251"/>
      <c r="C72" s="261"/>
      <c r="D72" s="263"/>
      <c r="E72" s="26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8"/>
    </row>
    <row r="73" spans="1:17">
      <c r="A73" s="291"/>
      <c r="B73" s="252"/>
      <c r="C73" s="280"/>
      <c r="D73" s="281"/>
      <c r="E73" s="28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9"/>
    </row>
    <row r="74" spans="1:17">
      <c r="A74" s="291"/>
      <c r="B74" s="242" t="s">
        <v>230</v>
      </c>
      <c r="C74" s="242"/>
      <c r="D74" s="242"/>
      <c r="E74" s="242"/>
      <c r="F74" s="24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1"/>
      <c r="B75" s="292">
        <v>8</v>
      </c>
      <c r="C75" s="247" t="s">
        <v>242</v>
      </c>
      <c r="D75" s="288" t="s">
        <v>3</v>
      </c>
      <c r="E75" s="28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4" t="s">
        <v>23</v>
      </c>
    </row>
    <row r="76" spans="1:17">
      <c r="A76" s="291"/>
      <c r="B76" s="293"/>
      <c r="C76" s="248"/>
      <c r="D76" s="289"/>
      <c r="E76" s="28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5"/>
    </row>
    <row r="77" spans="1:17">
      <c r="A77" s="291"/>
      <c r="B77" s="293"/>
      <c r="C77" s="248"/>
      <c r="D77" s="289"/>
      <c r="E77" s="28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5"/>
    </row>
    <row r="78" spans="1:17">
      <c r="A78" s="291"/>
      <c r="B78" s="293"/>
      <c r="C78" s="248"/>
      <c r="D78" s="289"/>
      <c r="E78" s="28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5"/>
    </row>
    <row r="79" spans="1:17">
      <c r="A79" s="291"/>
      <c r="B79" s="294"/>
      <c r="C79" s="249"/>
      <c r="D79" s="290"/>
      <c r="E79" s="29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6"/>
    </row>
    <row r="80" spans="1:17">
      <c r="A80" s="291"/>
      <c r="B80" s="242" t="s">
        <v>230</v>
      </c>
      <c r="C80" s="242"/>
      <c r="D80" s="242"/>
      <c r="E80" s="242"/>
      <c r="F80" s="24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1"/>
      <c r="B81" s="285">
        <v>9</v>
      </c>
      <c r="C81" s="247" t="s">
        <v>243</v>
      </c>
      <c r="D81" s="288" t="s">
        <v>3</v>
      </c>
      <c r="E81" s="28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1"/>
      <c r="B82" s="286"/>
      <c r="C82" s="248"/>
      <c r="D82" s="289"/>
      <c r="E82" s="28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1"/>
      <c r="B83" s="286"/>
      <c r="C83" s="248"/>
      <c r="D83" s="289"/>
      <c r="E83" s="28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1"/>
      <c r="B84" s="287"/>
      <c r="C84" s="249"/>
      <c r="D84" s="290"/>
      <c r="E84" s="29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1"/>
      <c r="B85" s="242" t="s">
        <v>230</v>
      </c>
      <c r="C85" s="242"/>
      <c r="D85" s="242"/>
      <c r="E85" s="242"/>
      <c r="F85" s="24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1"/>
      <c r="B86" s="285">
        <v>10</v>
      </c>
      <c r="C86" s="247" t="s">
        <v>244</v>
      </c>
      <c r="D86" s="288" t="s">
        <v>3</v>
      </c>
      <c r="E86" s="28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4" t="s">
        <v>68</v>
      </c>
    </row>
    <row r="87" spans="1:17">
      <c r="A87" s="291"/>
      <c r="B87" s="286"/>
      <c r="C87" s="248"/>
      <c r="D87" s="289"/>
      <c r="E87" s="28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5"/>
    </row>
    <row r="88" spans="1:17">
      <c r="A88" s="291"/>
      <c r="B88" s="286"/>
      <c r="C88" s="248"/>
      <c r="D88" s="289"/>
      <c r="E88" s="28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5"/>
    </row>
    <row r="89" spans="1:17">
      <c r="A89" s="291"/>
      <c r="B89" s="287"/>
      <c r="C89" s="249"/>
      <c r="D89" s="290"/>
      <c r="E89" s="29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6"/>
    </row>
    <row r="90" spans="1:17">
      <c r="A90" s="291"/>
      <c r="B90" s="242" t="s">
        <v>230</v>
      </c>
      <c r="C90" s="242"/>
      <c r="D90" s="242"/>
      <c r="E90" s="242"/>
      <c r="F90" s="24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1"/>
      <c r="B91" s="245" t="s">
        <v>232</v>
      </c>
      <c r="C91" s="245"/>
      <c r="D91" s="245"/>
      <c r="E91" s="245"/>
      <c r="F91" s="24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3"/>
      <c r="B93" s="242" t="s">
        <v>230</v>
      </c>
      <c r="C93" s="242"/>
      <c r="D93" s="242"/>
      <c r="E93" s="242"/>
      <c r="F93" s="24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4"/>
      <c r="B94" s="245" t="s">
        <v>232</v>
      </c>
      <c r="C94" s="245"/>
      <c r="D94" s="245"/>
      <c r="E94" s="245"/>
      <c r="F94" s="24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8" t="s">
        <v>247</v>
      </c>
      <c r="B95" s="299">
        <v>12</v>
      </c>
      <c r="C95" s="298" t="s">
        <v>248</v>
      </c>
      <c r="D95" s="299" t="s">
        <v>3</v>
      </c>
      <c r="E95" s="29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8"/>
      <c r="B96" s="299"/>
      <c r="C96" s="298"/>
      <c r="D96" s="299"/>
      <c r="E96" s="29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8"/>
      <c r="B97" s="299"/>
      <c r="C97" s="298"/>
      <c r="D97" s="299"/>
      <c r="E97" s="29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8"/>
      <c r="B98" s="299"/>
      <c r="C98" s="298"/>
      <c r="D98" s="299"/>
      <c r="E98" s="29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8"/>
      <c r="B99" s="299"/>
      <c r="C99" s="298"/>
      <c r="D99" s="299"/>
      <c r="E99" s="29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8"/>
      <c r="B100" s="299"/>
      <c r="C100" s="298"/>
      <c r="D100" s="299"/>
      <c r="E100" s="29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8"/>
      <c r="B101" s="299"/>
      <c r="C101" s="298"/>
      <c r="D101" s="299"/>
      <c r="E101" s="29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8"/>
      <c r="B102" s="299"/>
      <c r="C102" s="298"/>
      <c r="D102" s="299"/>
      <c r="E102" s="29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8"/>
      <c r="B103" s="299"/>
      <c r="C103" s="298"/>
      <c r="D103" s="299"/>
      <c r="E103" s="29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8"/>
      <c r="B104" s="299"/>
      <c r="C104" s="298"/>
      <c r="D104" s="299"/>
      <c r="E104" s="29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8"/>
      <c r="B105" s="299"/>
      <c r="C105" s="298"/>
      <c r="D105" s="299"/>
      <c r="E105" s="29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8"/>
      <c r="B106" s="299"/>
      <c r="C106" s="298"/>
      <c r="D106" s="299"/>
      <c r="E106" s="29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8"/>
      <c r="B107" s="299"/>
      <c r="C107" s="298"/>
      <c r="D107" s="299"/>
      <c r="E107" s="29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8"/>
      <c r="B108" s="299"/>
      <c r="C108" s="298"/>
      <c r="D108" s="299"/>
      <c r="E108" s="29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8"/>
      <c r="B109" s="299"/>
      <c r="C109" s="298"/>
      <c r="D109" s="299"/>
      <c r="E109" s="29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8"/>
      <c r="B110" s="299"/>
      <c r="C110" s="298"/>
      <c r="D110" s="299"/>
      <c r="E110" s="29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8"/>
      <c r="B111" s="295" t="s">
        <v>230</v>
      </c>
      <c r="C111" s="295"/>
      <c r="D111" s="295"/>
      <c r="E111" s="295"/>
      <c r="F111" s="29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8"/>
      <c r="B112" s="299">
        <v>13</v>
      </c>
      <c r="C112" s="298" t="s">
        <v>249</v>
      </c>
      <c r="D112" s="298" t="s">
        <v>3</v>
      </c>
      <c r="E112" s="29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4" t="s">
        <v>23</v>
      </c>
    </row>
    <row r="113" spans="1:17">
      <c r="A113" s="298"/>
      <c r="B113" s="299"/>
      <c r="C113" s="298"/>
      <c r="D113" s="298"/>
      <c r="E113" s="29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5"/>
    </row>
    <row r="114" spans="1:17">
      <c r="A114" s="298"/>
      <c r="B114" s="299"/>
      <c r="C114" s="298"/>
      <c r="D114" s="298"/>
      <c r="E114" s="29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5"/>
    </row>
    <row r="115" spans="1:17">
      <c r="A115" s="298"/>
      <c r="B115" s="299"/>
      <c r="C115" s="298"/>
      <c r="D115" s="298"/>
      <c r="E115" s="29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5"/>
    </row>
    <row r="116" spans="1:17">
      <c r="A116" s="298"/>
      <c r="B116" s="299"/>
      <c r="C116" s="298"/>
      <c r="D116" s="298"/>
      <c r="E116" s="29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5"/>
    </row>
    <row r="117" spans="1:17">
      <c r="A117" s="298"/>
      <c r="B117" s="299"/>
      <c r="C117" s="298"/>
      <c r="D117" s="298"/>
      <c r="E117" s="29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5"/>
    </row>
    <row r="118" spans="1:17">
      <c r="A118" s="298"/>
      <c r="B118" s="299"/>
      <c r="C118" s="298"/>
      <c r="D118" s="298"/>
      <c r="E118" s="29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5"/>
    </row>
    <row r="119" spans="1:17">
      <c r="A119" s="298"/>
      <c r="B119" s="299"/>
      <c r="C119" s="298"/>
      <c r="D119" s="298"/>
      <c r="E119" s="29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5"/>
    </row>
    <row r="120" spans="1:17" ht="69">
      <c r="A120" s="298"/>
      <c r="B120" s="299"/>
      <c r="C120" s="298"/>
      <c r="D120" s="298"/>
      <c r="E120" s="29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6"/>
    </row>
    <row r="121" spans="1:17">
      <c r="A121" s="298"/>
      <c r="B121" s="299"/>
      <c r="C121" s="298"/>
      <c r="D121" s="298"/>
      <c r="E121" s="29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8"/>
      <c r="B122" s="299"/>
      <c r="C122" s="298"/>
      <c r="D122" s="298"/>
      <c r="E122" s="29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8"/>
      <c r="B123" s="295" t="s">
        <v>230</v>
      </c>
      <c r="C123" s="295"/>
      <c r="D123" s="295"/>
      <c r="E123" s="295"/>
      <c r="F123" s="29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8"/>
      <c r="B124" s="296" t="s">
        <v>232</v>
      </c>
      <c r="C124" s="296"/>
      <c r="D124" s="296"/>
      <c r="E124" s="296"/>
      <c r="F124" s="29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0">
        <v>14</v>
      </c>
      <c r="C125" s="253" t="s">
        <v>251</v>
      </c>
      <c r="D125" s="297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0"/>
      <c r="C126" s="253"/>
      <c r="D126" s="297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95" t="s">
        <v>230</v>
      </c>
      <c r="C127" s="295"/>
      <c r="D127" s="295"/>
      <c r="E127" s="295"/>
      <c r="F127" s="29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96" t="s">
        <v>232</v>
      </c>
      <c r="C128" s="296"/>
      <c r="D128" s="296"/>
      <c r="E128" s="296"/>
      <c r="F128" s="29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2" t="s">
        <v>252</v>
      </c>
      <c r="B129" s="303"/>
      <c r="C129" s="303"/>
      <c r="D129" s="303"/>
      <c r="E129" s="303"/>
      <c r="F129" s="30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5" t="s">
        <v>200</v>
      </c>
      <c r="B130" s="305"/>
      <c r="C130" s="105"/>
      <c r="D130" s="105"/>
      <c r="E130" s="105"/>
      <c r="F130" s="105"/>
      <c r="G130" s="105"/>
      <c r="H130" s="106"/>
      <c r="I130" s="306" t="s">
        <v>253</v>
      </c>
      <c r="J130" s="306"/>
      <c r="K130" s="306"/>
      <c r="L130" s="306"/>
      <c r="M130" s="306"/>
      <c r="N130" s="306"/>
      <c r="O130" s="306"/>
      <c r="P130" s="306"/>
      <c r="Q130" s="306"/>
    </row>
    <row r="131" spans="1:17">
      <c r="A131" s="307" t="s">
        <v>201</v>
      </c>
      <c r="B131" s="307"/>
      <c r="C131" s="105"/>
      <c r="D131" s="107"/>
      <c r="E131" s="105"/>
      <c r="F131" s="105"/>
      <c r="G131" s="105"/>
      <c r="H131" s="108"/>
      <c r="I131" s="308" t="s">
        <v>254</v>
      </c>
      <c r="J131" s="308"/>
      <c r="K131" s="308"/>
      <c r="L131" s="308"/>
      <c r="M131" s="308"/>
      <c r="N131" s="308"/>
      <c r="O131" s="308"/>
      <c r="P131" s="308"/>
      <c r="Q131" s="30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0"/>
      <c r="I138" s="300"/>
      <c r="J138" s="300"/>
      <c r="K138" s="300"/>
      <c r="L138" s="118"/>
      <c r="M138" s="301" t="s">
        <v>168</v>
      </c>
      <c r="N138" s="301"/>
      <c r="O138" s="301"/>
      <c r="P138" s="301"/>
      <c r="Q138" s="301"/>
    </row>
    <row r="139" spans="1:17">
      <c r="A139" s="105"/>
      <c r="B139" s="105"/>
      <c r="C139" s="105"/>
      <c r="D139" s="105"/>
      <c r="E139" s="105"/>
      <c r="F139" s="105"/>
      <c r="G139" s="105"/>
      <c r="H139" s="300"/>
      <c r="I139" s="300"/>
      <c r="J139" s="300"/>
      <c r="K139" s="121"/>
      <c r="L139" s="118"/>
      <c r="M139" s="301" t="s">
        <v>204</v>
      </c>
      <c r="N139" s="301"/>
      <c r="O139" s="301"/>
      <c r="P139" s="301"/>
      <c r="Q139" s="30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1" t="s">
        <v>122</v>
      </c>
      <c r="N140" s="301"/>
      <c r="O140" s="301"/>
      <c r="P140" s="301"/>
      <c r="Q140" s="30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4" t="s">
        <v>260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40"/>
      <c r="N1" s="40"/>
      <c r="O1" s="40"/>
      <c r="P1" s="40"/>
      <c r="Q1" s="41"/>
    </row>
    <row r="2" spans="1:17" ht="90.75" customHeight="1">
      <c r="A2" s="329" t="s">
        <v>157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  <c r="N2" s="330"/>
      <c r="O2" s="330"/>
      <c r="P2" s="330"/>
      <c r="Q2" s="331"/>
    </row>
    <row r="3" spans="1:17" ht="66.75" customHeight="1">
      <c r="A3" s="328" t="s">
        <v>126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</row>
    <row r="4" spans="1:17" ht="66.75" customHeight="1">
      <c r="A4" s="328" t="s">
        <v>127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</row>
    <row r="5" spans="1:17" ht="66.75" customHeight="1">
      <c r="A5" s="328" t="s">
        <v>128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</row>
    <row r="6" spans="1:17" ht="66.75" customHeight="1">
      <c r="A6" s="328" t="s">
        <v>1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</row>
    <row r="7" spans="1:17" s="39" customFormat="1" ht="237" customHeight="1">
      <c r="A7" s="337" t="s">
        <v>129</v>
      </c>
      <c r="B7" s="342" t="s">
        <v>0</v>
      </c>
      <c r="C7" s="342" t="s">
        <v>130</v>
      </c>
      <c r="D7" s="337" t="s">
        <v>131</v>
      </c>
      <c r="E7" s="337" t="s">
        <v>132</v>
      </c>
      <c r="F7" s="337" t="s">
        <v>133</v>
      </c>
      <c r="G7" s="339" t="s">
        <v>134</v>
      </c>
      <c r="H7" s="340"/>
      <c r="I7" s="337" t="s">
        <v>135</v>
      </c>
      <c r="J7" s="337" t="s">
        <v>136</v>
      </c>
      <c r="K7" s="337" t="s">
        <v>137</v>
      </c>
      <c r="L7" s="339" t="s">
        <v>138</v>
      </c>
      <c r="M7" s="340"/>
      <c r="N7" s="339" t="s">
        <v>139</v>
      </c>
      <c r="O7" s="341"/>
      <c r="P7" s="340"/>
      <c r="Q7" s="337" t="s">
        <v>140</v>
      </c>
    </row>
    <row r="8" spans="1:17" s="39" customFormat="1" ht="210" customHeight="1">
      <c r="A8" s="338"/>
      <c r="B8" s="342"/>
      <c r="C8" s="342"/>
      <c r="D8" s="338"/>
      <c r="E8" s="338"/>
      <c r="F8" s="338"/>
      <c r="G8" s="42" t="s">
        <v>141</v>
      </c>
      <c r="H8" s="42" t="s">
        <v>142</v>
      </c>
      <c r="I8" s="338"/>
      <c r="J8" s="338"/>
      <c r="K8" s="33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8"/>
    </row>
    <row r="9" spans="1:17" s="47" customFormat="1" ht="228" customHeight="1">
      <c r="A9" s="33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6"/>
      <c r="B10" s="335" t="s">
        <v>149</v>
      </c>
      <c r="C10" s="335"/>
      <c r="D10" s="335"/>
      <c r="E10" s="335"/>
      <c r="F10" s="33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5" t="s">
        <v>150</v>
      </c>
      <c r="J11" s="325"/>
      <c r="K11" s="325"/>
      <c r="L11" s="325"/>
      <c r="M11" s="325"/>
      <c r="N11" s="325"/>
      <c r="O11" s="325"/>
      <c r="P11" s="325"/>
      <c r="Q11" s="32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6" t="s">
        <v>151</v>
      </c>
      <c r="J12" s="326"/>
      <c r="K12" s="326"/>
      <c r="L12" s="326"/>
      <c r="M12" s="326"/>
      <c r="N12" s="326"/>
      <c r="O12" s="326"/>
      <c r="P12" s="326"/>
      <c r="Q12" s="32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7"/>
      <c r="I19" s="327"/>
      <c r="J19" s="327"/>
      <c r="K19" s="327"/>
      <c r="L19" s="56"/>
      <c r="M19" s="332" t="s">
        <v>262</v>
      </c>
      <c r="N19" s="332"/>
      <c r="O19" s="332"/>
      <c r="P19" s="332"/>
      <c r="Q19" s="33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7"/>
      <c r="I20" s="327"/>
      <c r="J20" s="327"/>
      <c r="K20" s="59"/>
      <c r="L20" s="56"/>
      <c r="M20" s="333" t="s">
        <v>261</v>
      </c>
      <c r="N20" s="332"/>
      <c r="O20" s="332"/>
      <c r="P20" s="332"/>
      <c r="Q20" s="33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3" t="s">
        <v>122</v>
      </c>
      <c r="N21" s="323"/>
      <c r="O21" s="323"/>
      <c r="P21" s="323"/>
      <c r="Q21" s="32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4" t="s">
        <v>121</v>
      </c>
      <c r="N22" s="334"/>
      <c r="O22" s="334"/>
      <c r="P22" s="334"/>
      <c r="Q22" s="33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view="pageBreakPreview" zoomScale="24" zoomScaleNormal="24" zoomScaleSheetLayoutView="24" zoomScalePageLayoutView="25" workbookViewId="0">
      <selection activeCell="X6" sqref="X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4" t="s">
        <v>484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0"/>
      <c r="N1" s="350"/>
      <c r="O1" s="350"/>
      <c r="P1" s="350"/>
      <c r="Q1" s="350"/>
      <c r="R1" s="350"/>
      <c r="S1" s="351"/>
    </row>
    <row r="2" spans="1:19" ht="66.75" customHeight="1">
      <c r="A2" s="381" t="s">
        <v>365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</row>
    <row r="3" spans="1:19" ht="66.75" customHeight="1">
      <c r="A3" s="381" t="s">
        <v>363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</row>
    <row r="4" spans="1:19" ht="229.5" customHeight="1">
      <c r="A4" s="352" t="s">
        <v>366</v>
      </c>
      <c r="B4" s="382" t="s">
        <v>0</v>
      </c>
      <c r="C4" s="356" t="s">
        <v>364</v>
      </c>
      <c r="D4" s="357"/>
      <c r="E4" s="352" t="s">
        <v>367</v>
      </c>
      <c r="F4" s="352" t="s">
        <v>368</v>
      </c>
      <c r="G4" s="356" t="s">
        <v>369</v>
      </c>
      <c r="H4" s="357"/>
      <c r="I4" s="352" t="s">
        <v>370</v>
      </c>
      <c r="J4" s="352" t="s">
        <v>371</v>
      </c>
      <c r="K4" s="352" t="s">
        <v>372</v>
      </c>
      <c r="L4" s="356" t="s">
        <v>373</v>
      </c>
      <c r="M4" s="357"/>
      <c r="N4" s="356" t="s">
        <v>362</v>
      </c>
      <c r="O4" s="357"/>
      <c r="P4" s="356" t="s">
        <v>374</v>
      </c>
      <c r="Q4" s="383"/>
      <c r="R4" s="357"/>
      <c r="S4" s="352" t="s">
        <v>375</v>
      </c>
    </row>
    <row r="5" spans="1:19" ht="380.25" customHeight="1">
      <c r="A5" s="353"/>
      <c r="B5" s="382"/>
      <c r="C5" s="224" t="s">
        <v>376</v>
      </c>
      <c r="D5" s="224" t="s">
        <v>392</v>
      </c>
      <c r="E5" s="353"/>
      <c r="F5" s="353"/>
      <c r="G5" s="224" t="s">
        <v>377</v>
      </c>
      <c r="H5" s="224" t="s">
        <v>378</v>
      </c>
      <c r="I5" s="353"/>
      <c r="J5" s="353"/>
      <c r="K5" s="353"/>
      <c r="L5" s="224" t="s">
        <v>397</v>
      </c>
      <c r="M5" s="224" t="s">
        <v>379</v>
      </c>
      <c r="N5" s="157" t="s">
        <v>393</v>
      </c>
      <c r="O5" s="158" t="s">
        <v>394</v>
      </c>
      <c r="P5" s="224" t="s">
        <v>380</v>
      </c>
      <c r="Q5" s="224" t="s">
        <v>381</v>
      </c>
      <c r="R5" s="224" t="s">
        <v>382</v>
      </c>
      <c r="S5" s="353"/>
    </row>
    <row r="6" spans="1:19" s="2" customFormat="1" ht="270" customHeight="1">
      <c r="A6" s="343" t="s">
        <v>471</v>
      </c>
      <c r="B6" s="217">
        <v>1</v>
      </c>
      <c r="C6" s="216" t="s">
        <v>400</v>
      </c>
      <c r="D6" s="155" t="s">
        <v>312</v>
      </c>
      <c r="E6" s="188" t="s">
        <v>405</v>
      </c>
      <c r="F6" s="219">
        <v>43068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474</v>
      </c>
    </row>
    <row r="7" spans="1:19" s="2" customFormat="1" ht="51" customHeight="1">
      <c r="A7" s="344"/>
      <c r="B7" s="370" t="s">
        <v>383</v>
      </c>
      <c r="C7" s="371"/>
      <c r="D7" s="371"/>
      <c r="E7" s="371"/>
      <c r="F7" s="371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8"/>
      <c r="B8" s="346" t="s">
        <v>384</v>
      </c>
      <c r="C8" s="347"/>
      <c r="D8" s="347"/>
      <c r="E8" s="347"/>
      <c r="F8" s="347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44" t="s">
        <v>469</v>
      </c>
      <c r="B9" s="359">
        <v>2</v>
      </c>
      <c r="C9" s="349" t="s">
        <v>479</v>
      </c>
      <c r="D9" s="186" t="s">
        <v>403</v>
      </c>
      <c r="E9" s="344" t="s">
        <v>402</v>
      </c>
      <c r="F9" s="368">
        <v>43068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475</v>
      </c>
    </row>
    <row r="10" spans="1:19" s="162" customFormat="1" ht="90.75" customHeight="1">
      <c r="A10" s="344"/>
      <c r="B10" s="359"/>
      <c r="C10" s="349"/>
      <c r="D10" s="186" t="s">
        <v>404</v>
      </c>
      <c r="E10" s="344"/>
      <c r="F10" s="344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3"/>
      <c r="B11" s="370" t="s">
        <v>383</v>
      </c>
      <c r="C11" s="371"/>
      <c r="D11" s="371"/>
      <c r="E11" s="371"/>
      <c r="F11" s="372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8"/>
      <c r="B12" s="346" t="s">
        <v>384</v>
      </c>
      <c r="C12" s="347"/>
      <c r="D12" s="347"/>
      <c r="E12" s="347"/>
      <c r="F12" s="348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43" t="s">
        <v>468</v>
      </c>
      <c r="B13" s="380">
        <v>3</v>
      </c>
      <c r="C13" s="384" t="s">
        <v>401</v>
      </c>
      <c r="D13" s="163" t="s">
        <v>49</v>
      </c>
      <c r="E13" s="343" t="s">
        <v>3</v>
      </c>
      <c r="F13" s="375" t="s">
        <v>462</v>
      </c>
      <c r="G13" s="215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44"/>
      <c r="B14" s="359"/>
      <c r="C14" s="385"/>
      <c r="D14" s="163" t="s">
        <v>456</v>
      </c>
      <c r="E14" s="344"/>
      <c r="F14" s="376"/>
      <c r="G14" s="215">
        <v>7162</v>
      </c>
      <c r="H14" s="192">
        <v>22497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44"/>
      <c r="B15" s="359"/>
      <c r="C15" s="385"/>
      <c r="D15" s="163" t="s">
        <v>91</v>
      </c>
      <c r="E15" s="344"/>
      <c r="F15" s="376"/>
      <c r="G15" s="215">
        <v>10174</v>
      </c>
      <c r="H15" s="192">
        <v>26715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44"/>
      <c r="B16" s="359"/>
      <c r="C16" s="385"/>
      <c r="D16" s="163" t="s">
        <v>457</v>
      </c>
      <c r="E16" s="344"/>
      <c r="F16" s="376"/>
      <c r="G16" s="215">
        <v>6170</v>
      </c>
      <c r="H16" s="192">
        <v>18066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44"/>
      <c r="B17" s="359"/>
      <c r="C17" s="385"/>
      <c r="D17" s="163" t="s">
        <v>47</v>
      </c>
      <c r="E17" s="344"/>
      <c r="F17" s="376"/>
      <c r="G17" s="215">
        <v>3458</v>
      </c>
      <c r="H17" s="192">
        <v>12257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44"/>
      <c r="B18" s="359"/>
      <c r="C18" s="385"/>
      <c r="D18" s="163" t="s">
        <v>458</v>
      </c>
      <c r="E18" s="344"/>
      <c r="F18" s="376"/>
      <c r="G18" s="215">
        <v>4194</v>
      </c>
      <c r="H18" s="192">
        <v>14206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44"/>
      <c r="B19" s="359"/>
      <c r="C19" s="385"/>
      <c r="D19" s="163" t="s">
        <v>459</v>
      </c>
      <c r="E19" s="344"/>
      <c r="F19" s="376"/>
      <c r="G19" s="215">
        <v>7197</v>
      </c>
      <c r="H19" s="192">
        <v>22694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44"/>
      <c r="B20" s="359"/>
      <c r="C20" s="385"/>
      <c r="D20" s="163" t="s">
        <v>460</v>
      </c>
      <c r="E20" s="344"/>
      <c r="F20" s="376"/>
      <c r="G20" s="215">
        <v>3181</v>
      </c>
      <c r="H20" s="192">
        <v>12796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44"/>
      <c r="B21" s="359"/>
      <c r="C21" s="385"/>
      <c r="D21" s="163" t="s">
        <v>50</v>
      </c>
      <c r="E21" s="344"/>
      <c r="F21" s="376"/>
      <c r="G21" s="215">
        <v>3343</v>
      </c>
      <c r="H21" s="192">
        <v>11636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44"/>
      <c r="B22" s="359"/>
      <c r="C22" s="385"/>
      <c r="D22" s="163" t="s">
        <v>118</v>
      </c>
      <c r="E22" s="344"/>
      <c r="F22" s="376"/>
      <c r="G22" s="215">
        <v>7769</v>
      </c>
      <c r="H22" s="192">
        <v>29252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44"/>
      <c r="B23" s="359"/>
      <c r="C23" s="385"/>
      <c r="D23" s="163" t="s">
        <v>461</v>
      </c>
      <c r="E23" s="344"/>
      <c r="F23" s="376"/>
      <c r="G23" s="215">
        <v>3167</v>
      </c>
      <c r="H23" s="192">
        <v>9461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44"/>
      <c r="B24" s="374" t="s">
        <v>383</v>
      </c>
      <c r="C24" s="374"/>
      <c r="D24" s="374"/>
      <c r="E24" s="374"/>
      <c r="F24" s="374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223"/>
      <c r="B25" s="386">
        <v>4</v>
      </c>
      <c r="C25" s="384" t="s">
        <v>465</v>
      </c>
      <c r="D25" s="203" t="s">
        <v>443</v>
      </c>
      <c r="E25" s="388" t="s">
        <v>3</v>
      </c>
      <c r="F25" s="369" t="s">
        <v>452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223"/>
      <c r="B26" s="387"/>
      <c r="C26" s="385"/>
      <c r="D26" s="203" t="s">
        <v>35</v>
      </c>
      <c r="E26" s="388"/>
      <c r="F26" s="369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223"/>
      <c r="B27" s="387"/>
      <c r="C27" s="385"/>
      <c r="D27" s="203" t="s">
        <v>444</v>
      </c>
      <c r="E27" s="388"/>
      <c r="F27" s="369"/>
      <c r="G27" s="192">
        <v>605</v>
      </c>
      <c r="H27" s="192">
        <v>1200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223"/>
      <c r="B28" s="387"/>
      <c r="C28" s="385"/>
      <c r="D28" s="226" t="s">
        <v>476</v>
      </c>
      <c r="E28" s="388"/>
      <c r="F28" s="369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223"/>
      <c r="B29" s="387"/>
      <c r="C29" s="385"/>
      <c r="D29" s="203" t="s">
        <v>445</v>
      </c>
      <c r="E29" s="388"/>
      <c r="F29" s="369"/>
      <c r="G29" s="192">
        <v>30</v>
      </c>
      <c r="H29" s="192">
        <v>90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223"/>
      <c r="B30" s="387"/>
      <c r="C30" s="385"/>
      <c r="D30" s="203" t="s">
        <v>114</v>
      </c>
      <c r="E30" s="388"/>
      <c r="F30" s="369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223"/>
      <c r="B31" s="387"/>
      <c r="C31" s="385"/>
      <c r="D31" s="203" t="s">
        <v>446</v>
      </c>
      <c r="E31" s="388"/>
      <c r="F31" s="369"/>
      <c r="G31" s="192">
        <v>302</v>
      </c>
      <c r="H31" s="192">
        <v>981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223"/>
      <c r="B32" s="387"/>
      <c r="C32" s="385"/>
      <c r="D32" s="203" t="s">
        <v>447</v>
      </c>
      <c r="E32" s="388"/>
      <c r="F32" s="369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223"/>
      <c r="B33" s="387"/>
      <c r="C33" s="385"/>
      <c r="D33" s="203" t="s">
        <v>448</v>
      </c>
      <c r="E33" s="388"/>
      <c r="F33" s="369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223"/>
      <c r="B34" s="387"/>
      <c r="C34" s="385"/>
      <c r="D34" s="203" t="s">
        <v>449</v>
      </c>
      <c r="E34" s="388"/>
      <c r="F34" s="369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223"/>
      <c r="B35" s="387"/>
      <c r="C35" s="385"/>
      <c r="D35" s="203" t="s">
        <v>450</v>
      </c>
      <c r="E35" s="388"/>
      <c r="F35" s="369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223"/>
      <c r="B36" s="387"/>
      <c r="C36" s="385"/>
      <c r="D36" s="203" t="s">
        <v>451</v>
      </c>
      <c r="E36" s="388"/>
      <c r="F36" s="369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53.25" customHeight="1">
      <c r="A37" s="223"/>
      <c r="B37" s="374" t="s">
        <v>383</v>
      </c>
      <c r="C37" s="374"/>
      <c r="D37" s="374"/>
      <c r="E37" s="374"/>
      <c r="F37" s="374"/>
      <c r="G37" s="191">
        <f t="shared" ref="G37:R37" si="5">SUM(G25:G36)</f>
        <v>12880</v>
      </c>
      <c r="H37" s="191">
        <f t="shared" si="5"/>
        <v>36500</v>
      </c>
      <c r="I37" s="191">
        <f t="shared" si="5"/>
        <v>0</v>
      </c>
      <c r="J37" s="191">
        <f t="shared" si="5"/>
        <v>0</v>
      </c>
      <c r="K37" s="191">
        <f t="shared" si="5"/>
        <v>0</v>
      </c>
      <c r="L37" s="191">
        <f t="shared" si="5"/>
        <v>0</v>
      </c>
      <c r="M37" s="191">
        <f t="shared" si="5"/>
        <v>0</v>
      </c>
      <c r="N37" s="191">
        <f t="shared" si="5"/>
        <v>0</v>
      </c>
      <c r="O37" s="191">
        <f t="shared" si="5"/>
        <v>0</v>
      </c>
      <c r="P37" s="191">
        <f t="shared" si="5"/>
        <v>0</v>
      </c>
      <c r="Q37" s="191">
        <f t="shared" si="5"/>
        <v>0</v>
      </c>
      <c r="R37" s="191">
        <f t="shared" si="5"/>
        <v>0</v>
      </c>
      <c r="S37" s="134"/>
    </row>
    <row r="38" spans="1:19" s="2" customFormat="1" ht="53.25" customHeight="1">
      <c r="A38" s="218"/>
      <c r="B38" s="367" t="s">
        <v>384</v>
      </c>
      <c r="C38" s="367"/>
      <c r="D38" s="367"/>
      <c r="E38" s="367"/>
      <c r="F38" s="367"/>
      <c r="G38" s="193">
        <f t="shared" ref="G38:R38" si="6">G24+G37</f>
        <v>75642</v>
      </c>
      <c r="H38" s="193">
        <f t="shared" si="6"/>
        <v>238030</v>
      </c>
      <c r="I38" s="193">
        <f t="shared" si="6"/>
        <v>0</v>
      </c>
      <c r="J38" s="193">
        <f t="shared" si="6"/>
        <v>0</v>
      </c>
      <c r="K38" s="193">
        <f t="shared" si="6"/>
        <v>0</v>
      </c>
      <c r="L38" s="193">
        <f t="shared" si="6"/>
        <v>0</v>
      </c>
      <c r="M38" s="193">
        <f t="shared" si="6"/>
        <v>0</v>
      </c>
      <c r="N38" s="193">
        <f t="shared" si="6"/>
        <v>0</v>
      </c>
      <c r="O38" s="193">
        <f t="shared" si="6"/>
        <v>0</v>
      </c>
      <c r="P38" s="193">
        <f t="shared" si="6"/>
        <v>0</v>
      </c>
      <c r="Q38" s="193">
        <f t="shared" si="6"/>
        <v>0</v>
      </c>
      <c r="R38" s="193">
        <f t="shared" si="6"/>
        <v>0</v>
      </c>
      <c r="S38" s="134"/>
    </row>
    <row r="39" spans="1:19" s="2" customFormat="1" ht="273.75" customHeight="1">
      <c r="A39" s="223" t="s">
        <v>398</v>
      </c>
      <c r="B39" s="229">
        <v>5</v>
      </c>
      <c r="C39" s="164" t="s">
        <v>406</v>
      </c>
      <c r="D39" s="165" t="s">
        <v>407</v>
      </c>
      <c r="E39" s="227" t="s">
        <v>402</v>
      </c>
      <c r="F39" s="228" t="s">
        <v>436</v>
      </c>
      <c r="G39" s="192"/>
      <c r="H39" s="192"/>
      <c r="I39" s="192"/>
      <c r="J39" s="192"/>
      <c r="K39" s="192"/>
      <c r="L39" s="192"/>
      <c r="M39" s="192"/>
      <c r="N39" s="192"/>
      <c r="O39" s="192"/>
      <c r="P39" s="192">
        <v>2</v>
      </c>
      <c r="Q39" s="192">
        <v>6</v>
      </c>
      <c r="R39" s="192">
        <v>25</v>
      </c>
      <c r="S39" s="230" t="s">
        <v>437</v>
      </c>
    </row>
    <row r="40" spans="1:19" s="2" customFormat="1" ht="53.25" customHeight="1">
      <c r="A40" s="223"/>
      <c r="B40" s="370" t="s">
        <v>383</v>
      </c>
      <c r="C40" s="371"/>
      <c r="D40" s="371"/>
      <c r="E40" s="371"/>
      <c r="F40" s="371"/>
      <c r="G40" s="191">
        <f t="shared" ref="G40:R40" si="7">SUM(G39:G39)</f>
        <v>0</v>
      </c>
      <c r="H40" s="191">
        <f t="shared" si="7"/>
        <v>0</v>
      </c>
      <c r="I40" s="191">
        <f t="shared" si="7"/>
        <v>0</v>
      </c>
      <c r="J40" s="191">
        <f t="shared" si="7"/>
        <v>0</v>
      </c>
      <c r="K40" s="191">
        <f t="shared" si="7"/>
        <v>0</v>
      </c>
      <c r="L40" s="191">
        <f t="shared" si="7"/>
        <v>0</v>
      </c>
      <c r="M40" s="191">
        <f t="shared" si="7"/>
        <v>0</v>
      </c>
      <c r="N40" s="191">
        <f t="shared" si="7"/>
        <v>0</v>
      </c>
      <c r="O40" s="191">
        <f t="shared" si="7"/>
        <v>0</v>
      </c>
      <c r="P40" s="191">
        <f t="shared" si="7"/>
        <v>2</v>
      </c>
      <c r="Q40" s="191">
        <f t="shared" si="7"/>
        <v>6</v>
      </c>
      <c r="R40" s="191">
        <f t="shared" si="7"/>
        <v>25</v>
      </c>
      <c r="S40" s="134"/>
    </row>
    <row r="41" spans="1:19" s="2" customFormat="1" ht="53.25" customHeight="1">
      <c r="A41" s="218"/>
      <c r="B41" s="347" t="s">
        <v>384</v>
      </c>
      <c r="C41" s="347"/>
      <c r="D41" s="347"/>
      <c r="E41" s="347"/>
      <c r="F41" s="347"/>
      <c r="G41" s="195">
        <f>SUM(G40)</f>
        <v>0</v>
      </c>
      <c r="H41" s="195">
        <f t="shared" ref="H41:R41" si="8">SUM(H40)</f>
        <v>0</v>
      </c>
      <c r="I41" s="195">
        <f t="shared" si="8"/>
        <v>0</v>
      </c>
      <c r="J41" s="195">
        <f t="shared" si="8"/>
        <v>0</v>
      </c>
      <c r="K41" s="195">
        <f t="shared" si="8"/>
        <v>0</v>
      </c>
      <c r="L41" s="195">
        <f t="shared" si="8"/>
        <v>0</v>
      </c>
      <c r="M41" s="195">
        <f t="shared" si="8"/>
        <v>0</v>
      </c>
      <c r="N41" s="195">
        <f t="shared" si="8"/>
        <v>0</v>
      </c>
      <c r="O41" s="195">
        <f t="shared" si="8"/>
        <v>0</v>
      </c>
      <c r="P41" s="195">
        <f t="shared" si="8"/>
        <v>2</v>
      </c>
      <c r="Q41" s="195">
        <f t="shared" si="8"/>
        <v>6</v>
      </c>
      <c r="R41" s="195">
        <f t="shared" si="8"/>
        <v>25</v>
      </c>
      <c r="S41" s="134"/>
    </row>
    <row r="42" spans="1:19" s="162" customFormat="1" ht="138.75" customHeight="1">
      <c r="A42" s="343" t="s">
        <v>473</v>
      </c>
      <c r="B42" s="220">
        <v>6</v>
      </c>
      <c r="C42" s="216" t="s">
        <v>434</v>
      </c>
      <c r="D42" s="163" t="s">
        <v>442</v>
      </c>
      <c r="E42" s="205" t="s">
        <v>3</v>
      </c>
      <c r="F42" s="163" t="s">
        <v>472</v>
      </c>
      <c r="G42" s="199">
        <v>1566</v>
      </c>
      <c r="H42" s="199">
        <v>4994</v>
      </c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204"/>
    </row>
    <row r="43" spans="1:19" s="2" customFormat="1" ht="53.25" customHeight="1">
      <c r="A43" s="344"/>
      <c r="B43" s="366" t="s">
        <v>383</v>
      </c>
      <c r="C43" s="366"/>
      <c r="D43" s="366"/>
      <c r="E43" s="366"/>
      <c r="F43" s="366"/>
      <c r="G43" s="196">
        <f t="shared" ref="G43:R43" si="9">SUM(G42:G42)</f>
        <v>1566</v>
      </c>
      <c r="H43" s="196">
        <f t="shared" si="9"/>
        <v>4994</v>
      </c>
      <c r="I43" s="196">
        <f t="shared" si="9"/>
        <v>0</v>
      </c>
      <c r="J43" s="196">
        <f t="shared" si="9"/>
        <v>0</v>
      </c>
      <c r="K43" s="196">
        <f t="shared" si="9"/>
        <v>0</v>
      </c>
      <c r="L43" s="196">
        <f t="shared" si="9"/>
        <v>0</v>
      </c>
      <c r="M43" s="196">
        <f t="shared" si="9"/>
        <v>0</v>
      </c>
      <c r="N43" s="196">
        <f t="shared" si="9"/>
        <v>0</v>
      </c>
      <c r="O43" s="196">
        <f t="shared" si="9"/>
        <v>0</v>
      </c>
      <c r="P43" s="196">
        <f t="shared" si="9"/>
        <v>0</v>
      </c>
      <c r="Q43" s="196">
        <f t="shared" si="9"/>
        <v>0</v>
      </c>
      <c r="R43" s="196">
        <f t="shared" si="9"/>
        <v>0</v>
      </c>
      <c r="S43" s="182"/>
    </row>
    <row r="44" spans="1:19" s="2" customFormat="1" ht="80.25" customHeight="1">
      <c r="A44" s="345"/>
      <c r="B44" s="367" t="s">
        <v>384</v>
      </c>
      <c r="C44" s="367"/>
      <c r="D44" s="367"/>
      <c r="E44" s="367"/>
      <c r="F44" s="367"/>
      <c r="G44" s="198">
        <f>SUM(G43)</f>
        <v>1566</v>
      </c>
      <c r="H44" s="198">
        <f t="shared" ref="H44:R44" si="10">SUM(H43)</f>
        <v>4994</v>
      </c>
      <c r="I44" s="198">
        <f t="shared" si="10"/>
        <v>0</v>
      </c>
      <c r="J44" s="198">
        <f t="shared" si="10"/>
        <v>0</v>
      </c>
      <c r="K44" s="198">
        <f t="shared" si="10"/>
        <v>0</v>
      </c>
      <c r="L44" s="198">
        <f t="shared" si="10"/>
        <v>0</v>
      </c>
      <c r="M44" s="198">
        <f t="shared" si="10"/>
        <v>0</v>
      </c>
      <c r="N44" s="198">
        <f t="shared" si="10"/>
        <v>0</v>
      </c>
      <c r="O44" s="198">
        <f t="shared" si="10"/>
        <v>0</v>
      </c>
      <c r="P44" s="198">
        <f t="shared" si="10"/>
        <v>0</v>
      </c>
      <c r="Q44" s="198">
        <f t="shared" si="10"/>
        <v>0</v>
      </c>
      <c r="R44" s="198">
        <f t="shared" si="10"/>
        <v>0</v>
      </c>
      <c r="S44" s="134"/>
    </row>
    <row r="45" spans="1:19" s="2" customFormat="1" ht="58.5" customHeight="1">
      <c r="A45" s="343" t="s">
        <v>480</v>
      </c>
      <c r="B45" s="375">
        <v>7</v>
      </c>
      <c r="C45" s="343" t="s">
        <v>440</v>
      </c>
      <c r="D45" s="375" t="s">
        <v>110</v>
      </c>
      <c r="E45" s="231" t="s">
        <v>482</v>
      </c>
      <c r="F45" s="231" t="s">
        <v>483</v>
      </c>
      <c r="G45" s="197">
        <v>5</v>
      </c>
      <c r="H45" s="197">
        <v>20</v>
      </c>
      <c r="I45" s="197"/>
      <c r="J45" s="197"/>
      <c r="K45" s="197"/>
      <c r="L45" s="197"/>
      <c r="M45" s="197">
        <v>1</v>
      </c>
      <c r="N45" s="197"/>
      <c r="O45" s="197"/>
      <c r="P45" s="197"/>
      <c r="Q45" s="197"/>
      <c r="R45" s="197"/>
      <c r="S45" s="134"/>
    </row>
    <row r="46" spans="1:19" s="2" customFormat="1" ht="43.5" customHeight="1">
      <c r="A46" s="344"/>
      <c r="B46" s="376"/>
      <c r="C46" s="344"/>
      <c r="D46" s="417"/>
      <c r="E46" s="375" t="s">
        <v>3</v>
      </c>
      <c r="F46" s="375" t="s">
        <v>452</v>
      </c>
      <c r="G46" s="197">
        <v>800</v>
      </c>
      <c r="H46" s="197">
        <v>2900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34"/>
    </row>
    <row r="47" spans="1:19" s="2" customFormat="1" ht="43.5" customHeight="1">
      <c r="A47" s="344"/>
      <c r="B47" s="417"/>
      <c r="C47" s="345"/>
      <c r="D47" s="222" t="s">
        <v>441</v>
      </c>
      <c r="E47" s="376"/>
      <c r="F47" s="376"/>
      <c r="G47" s="197">
        <v>2186</v>
      </c>
      <c r="H47" s="197">
        <v>7216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4"/>
    </row>
    <row r="48" spans="1:19" s="2" customFormat="1" ht="53.25" customHeight="1">
      <c r="A48" s="344"/>
      <c r="B48" s="374" t="s">
        <v>383</v>
      </c>
      <c r="C48" s="374"/>
      <c r="D48" s="374"/>
      <c r="E48" s="374"/>
      <c r="F48" s="374"/>
      <c r="G48" s="196">
        <f>SUM(G45:G47)</f>
        <v>2991</v>
      </c>
      <c r="H48" s="196">
        <f t="shared" ref="H48:R48" si="11">SUM(H45:H47)</f>
        <v>10136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1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82"/>
    </row>
    <row r="49" spans="1:19" s="2" customFormat="1" ht="53.25" customHeight="1">
      <c r="A49" s="344"/>
      <c r="B49" s="377">
        <v>8</v>
      </c>
      <c r="C49" s="378" t="s">
        <v>453</v>
      </c>
      <c r="D49" s="163" t="s">
        <v>454</v>
      </c>
      <c r="E49" s="379" t="s">
        <v>3</v>
      </c>
      <c r="F49" s="379" t="s">
        <v>452</v>
      </c>
      <c r="G49" s="197">
        <v>261</v>
      </c>
      <c r="H49" s="197">
        <v>893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82"/>
    </row>
    <row r="50" spans="1:19" s="2" customFormat="1" ht="53.25" customHeight="1">
      <c r="A50" s="344"/>
      <c r="B50" s="377"/>
      <c r="C50" s="378"/>
      <c r="D50" s="163" t="s">
        <v>455</v>
      </c>
      <c r="E50" s="379"/>
      <c r="F50" s="379"/>
      <c r="G50" s="197">
        <v>893</v>
      </c>
      <c r="H50" s="197">
        <v>3434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44"/>
      <c r="B51" s="366" t="s">
        <v>383</v>
      </c>
      <c r="C51" s="366"/>
      <c r="D51" s="366"/>
      <c r="E51" s="366"/>
      <c r="F51" s="366"/>
      <c r="G51" s="196">
        <f>SUM(G49:G50)</f>
        <v>1154</v>
      </c>
      <c r="H51" s="196">
        <f t="shared" ref="H51:R51" si="12">SUM(H49:H50)</f>
        <v>4327</v>
      </c>
      <c r="I51" s="196">
        <f t="shared" si="12"/>
        <v>0</v>
      </c>
      <c r="J51" s="196">
        <f t="shared" si="12"/>
        <v>0</v>
      </c>
      <c r="K51" s="196">
        <f t="shared" si="12"/>
        <v>0</v>
      </c>
      <c r="L51" s="196">
        <f t="shared" si="12"/>
        <v>0</v>
      </c>
      <c r="M51" s="196">
        <f t="shared" si="12"/>
        <v>0</v>
      </c>
      <c r="N51" s="196">
        <f t="shared" si="12"/>
        <v>0</v>
      </c>
      <c r="O51" s="196">
        <f t="shared" si="12"/>
        <v>0</v>
      </c>
      <c r="P51" s="196">
        <f t="shared" si="12"/>
        <v>0</v>
      </c>
      <c r="Q51" s="196">
        <f t="shared" si="12"/>
        <v>0</v>
      </c>
      <c r="R51" s="196">
        <f t="shared" si="12"/>
        <v>0</v>
      </c>
      <c r="S51" s="182"/>
    </row>
    <row r="52" spans="1:19" s="2" customFormat="1" ht="53.25" customHeight="1">
      <c r="A52" s="345"/>
      <c r="B52" s="346" t="s">
        <v>384</v>
      </c>
      <c r="C52" s="347"/>
      <c r="D52" s="347"/>
      <c r="E52" s="347"/>
      <c r="F52" s="348"/>
      <c r="G52" s="198">
        <f>SUM(G51,G48)</f>
        <v>4145</v>
      </c>
      <c r="H52" s="198">
        <f t="shared" ref="H52:R52" si="13">SUM(H51,H48)</f>
        <v>14463</v>
      </c>
      <c r="I52" s="198">
        <f t="shared" si="13"/>
        <v>0</v>
      </c>
      <c r="J52" s="198">
        <f t="shared" si="13"/>
        <v>0</v>
      </c>
      <c r="K52" s="198">
        <f t="shared" si="13"/>
        <v>0</v>
      </c>
      <c r="L52" s="198">
        <f t="shared" si="13"/>
        <v>0</v>
      </c>
      <c r="M52" s="198">
        <f t="shared" si="13"/>
        <v>1</v>
      </c>
      <c r="N52" s="198">
        <f t="shared" si="13"/>
        <v>0</v>
      </c>
      <c r="O52" s="198">
        <f t="shared" si="13"/>
        <v>0</v>
      </c>
      <c r="P52" s="198">
        <f t="shared" si="13"/>
        <v>0</v>
      </c>
      <c r="Q52" s="198">
        <f t="shared" si="13"/>
        <v>0</v>
      </c>
      <c r="R52" s="198">
        <f t="shared" si="13"/>
        <v>0</v>
      </c>
      <c r="S52" s="134"/>
    </row>
    <row r="53" spans="1:19" s="2" customFormat="1" ht="65.25" customHeight="1">
      <c r="A53" s="360" t="s">
        <v>399</v>
      </c>
      <c r="B53" s="361"/>
      <c r="C53" s="361"/>
      <c r="D53" s="361"/>
      <c r="E53" s="361"/>
      <c r="F53" s="361"/>
      <c r="G53" s="221">
        <f t="shared" ref="G53:R53" si="14">SUM(G52,G44,G41,G38,G12,G8)</f>
        <v>81353</v>
      </c>
      <c r="H53" s="221">
        <f t="shared" si="14"/>
        <v>257487</v>
      </c>
      <c r="I53" s="221">
        <f t="shared" si="14"/>
        <v>0</v>
      </c>
      <c r="J53" s="221">
        <f t="shared" si="14"/>
        <v>0</v>
      </c>
      <c r="K53" s="221">
        <f t="shared" si="14"/>
        <v>0</v>
      </c>
      <c r="L53" s="221">
        <f t="shared" si="14"/>
        <v>0</v>
      </c>
      <c r="M53" s="221">
        <f t="shared" si="14"/>
        <v>1</v>
      </c>
      <c r="N53" s="221">
        <f t="shared" si="14"/>
        <v>0</v>
      </c>
      <c r="O53" s="221">
        <f t="shared" si="14"/>
        <v>0</v>
      </c>
      <c r="P53" s="221">
        <f t="shared" si="14"/>
        <v>7</v>
      </c>
      <c r="Q53" s="221">
        <f t="shared" si="14"/>
        <v>131</v>
      </c>
      <c r="R53" s="221">
        <f t="shared" si="14"/>
        <v>510</v>
      </c>
      <c r="S53" s="135"/>
    </row>
    <row r="54" spans="1:19" s="3" customFormat="1" ht="6.75" customHeight="1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225"/>
    </row>
    <row r="55" spans="1:19" s="3" customFormat="1" ht="108.75" customHeight="1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63" t="s">
        <v>385</v>
      </c>
      <c r="J56" s="363"/>
      <c r="K56" s="363"/>
      <c r="L56" s="363"/>
      <c r="M56" s="363"/>
      <c r="N56" s="363"/>
      <c r="O56" s="363"/>
      <c r="P56" s="363"/>
      <c r="Q56" s="363"/>
      <c r="R56" s="363"/>
      <c r="S56" s="363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64" t="s">
        <v>386</v>
      </c>
      <c r="J57" s="364"/>
      <c r="K57" s="364"/>
      <c r="L57" s="364"/>
      <c r="M57" s="364"/>
      <c r="N57" s="364"/>
      <c r="O57" s="364"/>
      <c r="P57" s="364"/>
      <c r="Q57" s="364"/>
      <c r="R57" s="364"/>
      <c r="S57" s="364"/>
    </row>
    <row r="58" spans="1:19" s="2" customFormat="1" ht="50.25" customHeight="1">
      <c r="A58" s="136"/>
      <c r="B58" s="142"/>
      <c r="C58" s="143"/>
      <c r="D58" s="138"/>
      <c r="E58" s="131" t="s">
        <v>396</v>
      </c>
      <c r="F58" s="144"/>
      <c r="G58" s="22"/>
      <c r="H58" s="145" t="s">
        <v>264</v>
      </c>
      <c r="I58" s="187" t="s">
        <v>387</v>
      </c>
      <c r="J58" s="146"/>
      <c r="K58" s="187"/>
      <c r="L58" s="187"/>
      <c r="M58" s="159"/>
      <c r="N58" s="187"/>
      <c r="O58" s="187"/>
      <c r="P58" s="187"/>
      <c r="Q58" s="187"/>
      <c r="R58" s="187"/>
      <c r="S58" s="184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7" t="s">
        <v>388</v>
      </c>
      <c r="J59" s="187"/>
      <c r="K59" s="187"/>
      <c r="L59" s="187"/>
      <c r="M59" s="159"/>
      <c r="N59" s="187"/>
      <c r="O59" s="187"/>
      <c r="P59" s="187"/>
      <c r="Q59" s="187"/>
      <c r="R59" s="187"/>
      <c r="S59" s="187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395</v>
      </c>
      <c r="H60" s="145"/>
      <c r="I60" s="187" t="s">
        <v>467</v>
      </c>
      <c r="J60" s="187"/>
      <c r="K60" s="187"/>
      <c r="L60" s="187"/>
      <c r="M60" s="159"/>
      <c r="N60" s="187"/>
      <c r="O60" s="187"/>
      <c r="P60" s="187"/>
      <c r="Q60" s="187"/>
      <c r="R60" s="187"/>
      <c r="S60" s="187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7" t="s">
        <v>389</v>
      </c>
      <c r="J61" s="187"/>
      <c r="K61" s="187"/>
      <c r="L61" s="187"/>
      <c r="M61" s="159"/>
      <c r="N61" s="187"/>
      <c r="O61" s="187"/>
      <c r="P61" s="187"/>
      <c r="Q61" s="187"/>
      <c r="R61" s="187"/>
      <c r="S61" s="187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7" t="s">
        <v>390</v>
      </c>
      <c r="J62" s="187"/>
      <c r="K62" s="136"/>
      <c r="L62" s="150"/>
      <c r="M62" s="160"/>
      <c r="N62" s="150"/>
      <c r="O62" s="150"/>
      <c r="P62" s="150"/>
      <c r="Q62" s="151"/>
      <c r="R62" s="20"/>
      <c r="S62" s="187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61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395</v>
      </c>
      <c r="M64" s="373" t="s">
        <v>481</v>
      </c>
      <c r="N64" s="373"/>
      <c r="O64" s="373"/>
      <c r="P64" s="373"/>
      <c r="Q64" s="373"/>
      <c r="R64" s="373"/>
      <c r="S64" s="373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73" t="s">
        <v>478</v>
      </c>
      <c r="N65" s="373"/>
      <c r="O65" s="373"/>
      <c r="P65" s="373"/>
      <c r="Q65" s="373"/>
      <c r="R65" s="373"/>
      <c r="S65" s="373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65" t="s">
        <v>122</v>
      </c>
      <c r="N66" s="365"/>
      <c r="O66" s="365"/>
      <c r="P66" s="365"/>
      <c r="Q66" s="365"/>
      <c r="R66" s="365"/>
      <c r="S66" s="214"/>
    </row>
    <row r="67" spans="1:20" s="2" customFormat="1" ht="55.5" customHeight="1">
      <c r="A67" s="22"/>
      <c r="B67" s="22"/>
      <c r="C67" s="154"/>
      <c r="D67" s="154"/>
      <c r="E67" s="183"/>
      <c r="F67" s="183"/>
      <c r="G67" s="154"/>
      <c r="H67" s="154"/>
      <c r="I67" s="154"/>
      <c r="J67" s="154"/>
      <c r="K67" s="154"/>
      <c r="L67" s="154"/>
      <c r="M67" s="358" t="s">
        <v>121</v>
      </c>
      <c r="N67" s="358"/>
      <c r="O67" s="358"/>
      <c r="P67" s="358"/>
      <c r="Q67" s="358"/>
      <c r="R67" s="358"/>
      <c r="S67" s="358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395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200"/>
      <c r="U235" s="200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200"/>
      <c r="U236" s="200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200"/>
      <c r="U237" s="200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200"/>
      <c r="U245" s="200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A45:A52"/>
    <mergeCell ref="B45:B47"/>
    <mergeCell ref="C45:C47"/>
    <mergeCell ref="D45:D46"/>
    <mergeCell ref="E13:E23"/>
    <mergeCell ref="F13:F23"/>
    <mergeCell ref="A42:A44"/>
    <mergeCell ref="B25:B36"/>
    <mergeCell ref="C25:C36"/>
    <mergeCell ref="B24:F24"/>
    <mergeCell ref="B38:F38"/>
    <mergeCell ref="B40:F40"/>
    <mergeCell ref="E25:E36"/>
    <mergeCell ref="B37:F37"/>
    <mergeCell ref="M64:S64"/>
    <mergeCell ref="A55:S55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M67:S67"/>
    <mergeCell ref="B9:B10"/>
    <mergeCell ref="A53:F53"/>
    <mergeCell ref="A54:R54"/>
    <mergeCell ref="I56:S56"/>
    <mergeCell ref="I57:S57"/>
    <mergeCell ref="B41:F41"/>
    <mergeCell ref="M66:R66"/>
    <mergeCell ref="B43:F43"/>
    <mergeCell ref="B44:F44"/>
    <mergeCell ref="F9:F10"/>
    <mergeCell ref="F25:F36"/>
    <mergeCell ref="B11:F11"/>
    <mergeCell ref="M65:S65"/>
    <mergeCell ref="B48:F48"/>
    <mergeCell ref="B52:F52"/>
    <mergeCell ref="M1:S1"/>
    <mergeCell ref="J4:J5"/>
    <mergeCell ref="A1:L1"/>
    <mergeCell ref="A6:A7"/>
    <mergeCell ref="B8:F8"/>
    <mergeCell ref="K4:K5"/>
    <mergeCell ref="L4:M4"/>
    <mergeCell ref="E9:E10"/>
    <mergeCell ref="B12:F12"/>
    <mergeCell ref="A9:A10"/>
    <mergeCell ref="C9:C10"/>
    <mergeCell ref="E46:E47"/>
    <mergeCell ref="F46:F47"/>
    <mergeCell ref="B51:F51"/>
    <mergeCell ref="B49:B50"/>
    <mergeCell ref="C49:C50"/>
    <mergeCell ref="E49:E50"/>
    <mergeCell ref="F49:F50"/>
    <mergeCell ref="B13:B23"/>
    <mergeCell ref="C13:C23"/>
    <mergeCell ref="A13:A24"/>
  </mergeCells>
  <pageMargins left="0.9" right="0.25" top="0.5" bottom="0.25" header="0.3" footer="0.3"/>
  <pageSetup paperSize="9" scale="17" fitToHeight="0" orientation="landscape" r:id="rId1"/>
  <rowBreaks count="1" manualBreakCount="1">
    <brk id="38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D4" sqref="D4:D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17" ht="198" customHeight="1">
      <c r="A3" s="409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17" ht="219" customHeight="1">
      <c r="A4" s="410" t="s">
        <v>408</v>
      </c>
      <c r="B4" s="389" t="s">
        <v>409</v>
      </c>
      <c r="C4" s="390"/>
      <c r="D4" s="411" t="s">
        <v>410</v>
      </c>
      <c r="E4" s="411" t="s">
        <v>411</v>
      </c>
      <c r="F4" s="389" t="s">
        <v>412</v>
      </c>
      <c r="G4" s="390"/>
      <c r="H4" s="411" t="s">
        <v>413</v>
      </c>
      <c r="I4" s="411" t="s">
        <v>414</v>
      </c>
      <c r="J4" s="411" t="s">
        <v>415</v>
      </c>
      <c r="K4" s="389" t="s">
        <v>416</v>
      </c>
      <c r="L4" s="390"/>
      <c r="M4" s="389" t="s">
        <v>362</v>
      </c>
      <c r="N4" s="390"/>
      <c r="O4" s="391" t="s">
        <v>417</v>
      </c>
      <c r="P4" s="392"/>
      <c r="Q4" s="393"/>
    </row>
    <row r="5" spans="1:17" ht="409.5" customHeight="1">
      <c r="A5" s="410"/>
      <c r="B5" s="207" t="s">
        <v>418</v>
      </c>
      <c r="C5" s="166" t="s">
        <v>419</v>
      </c>
      <c r="D5" s="412"/>
      <c r="E5" s="412"/>
      <c r="F5" s="166" t="s">
        <v>420</v>
      </c>
      <c r="G5" s="166" t="s">
        <v>421</v>
      </c>
      <c r="H5" s="412"/>
      <c r="I5" s="412"/>
      <c r="J5" s="412"/>
      <c r="K5" s="166" t="s">
        <v>422</v>
      </c>
      <c r="L5" s="166" t="s">
        <v>423</v>
      </c>
      <c r="M5" s="201" t="s">
        <v>439</v>
      </c>
      <c r="N5" s="167" t="s">
        <v>424</v>
      </c>
      <c r="O5" s="208" t="s">
        <v>425</v>
      </c>
      <c r="P5" s="208" t="s">
        <v>426</v>
      </c>
      <c r="Q5" s="208" t="s">
        <v>427</v>
      </c>
    </row>
    <row r="6" spans="1:17" s="2" customFormat="1" ht="110.25" customHeight="1">
      <c r="A6" s="169">
        <v>1</v>
      </c>
      <c r="B6" s="169" t="s">
        <v>47</v>
      </c>
      <c r="C6" s="394"/>
      <c r="D6" s="395" t="s">
        <v>3</v>
      </c>
      <c r="E6" s="398" t="s">
        <v>464</v>
      </c>
      <c r="F6" s="209">
        <v>62762</v>
      </c>
      <c r="G6" s="210">
        <v>201530</v>
      </c>
      <c r="H6" s="211">
        <f>'flood &amp; Drought situation '!I24</f>
        <v>0</v>
      </c>
      <c r="I6" s="211">
        <f>'flood &amp; Drought situation '!J24</f>
        <v>0</v>
      </c>
      <c r="J6" s="211">
        <f>'flood &amp; Drought situation '!K24</f>
        <v>0</v>
      </c>
      <c r="K6" s="211">
        <f>'flood &amp; Drought situation '!L24</f>
        <v>0</v>
      </c>
      <c r="L6" s="211">
        <v>0</v>
      </c>
      <c r="M6" s="211">
        <f>'flood &amp; Drought situation '!N24</f>
        <v>0</v>
      </c>
      <c r="N6" s="211">
        <f>'flood &amp; Drought situation '!O24</f>
        <v>0</v>
      </c>
      <c r="O6" s="211">
        <f>'flood &amp; Drought situation '!P24</f>
        <v>0</v>
      </c>
      <c r="P6" s="211">
        <f>'flood &amp; Drought situation '!Q24</f>
        <v>0</v>
      </c>
      <c r="Q6" s="211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394"/>
      <c r="D7" s="396"/>
      <c r="E7" s="399"/>
      <c r="F7" s="212">
        <v>12880</v>
      </c>
      <c r="G7" s="212">
        <v>36500</v>
      </c>
      <c r="H7" s="211">
        <f>'flood &amp; Drought situation '!I37</f>
        <v>0</v>
      </c>
      <c r="I7" s="211">
        <f>'flood &amp; Drought situation '!J37</f>
        <v>0</v>
      </c>
      <c r="J7" s="211">
        <f>'flood &amp; Drought situation '!K37</f>
        <v>0</v>
      </c>
      <c r="K7" s="211">
        <f>'flood &amp; Drought situation '!L37</f>
        <v>0</v>
      </c>
      <c r="L7" s="211">
        <v>0</v>
      </c>
      <c r="M7" s="211">
        <f>'flood &amp; Drought situation '!N37</f>
        <v>0</v>
      </c>
      <c r="N7" s="211">
        <f>'flood &amp; Drought situation '!O37</f>
        <v>0</v>
      </c>
      <c r="O7" s="211">
        <f>'flood &amp; Drought situation '!P37</f>
        <v>0</v>
      </c>
      <c r="P7" s="211">
        <f>'flood &amp; Drought situation '!Q37</f>
        <v>0</v>
      </c>
      <c r="Q7" s="211">
        <f>'flood &amp; Drought situation '!R37</f>
        <v>0</v>
      </c>
    </row>
    <row r="8" spans="1:17" s="2" customFormat="1" ht="110.25" customHeight="1">
      <c r="A8" s="169">
        <v>3</v>
      </c>
      <c r="B8" s="169" t="s">
        <v>435</v>
      </c>
      <c r="C8" s="394"/>
      <c r="D8" s="396"/>
      <c r="E8" s="399"/>
      <c r="F8" s="209">
        <v>1566</v>
      </c>
      <c r="G8" s="209">
        <v>4994</v>
      </c>
      <c r="H8" s="209">
        <f>'flood &amp; Drought situation '!I43</f>
        <v>0</v>
      </c>
      <c r="I8" s="209">
        <f>'flood &amp; Drought situation '!J43</f>
        <v>0</v>
      </c>
      <c r="J8" s="209">
        <f>'flood &amp; Drought situation '!K43</f>
        <v>0</v>
      </c>
      <c r="K8" s="209">
        <f>'flood &amp; Drought situation '!L43</f>
        <v>0</v>
      </c>
      <c r="L8" s="209">
        <v>0</v>
      </c>
      <c r="M8" s="209">
        <f>'flood &amp; Drought situation '!N43</f>
        <v>0</v>
      </c>
      <c r="N8" s="209">
        <f>'flood &amp; Drought situation '!O43</f>
        <v>0</v>
      </c>
      <c r="O8" s="209">
        <f>'flood &amp; Drought situation '!P43</f>
        <v>0</v>
      </c>
      <c r="P8" s="209">
        <f>'flood &amp; Drought situation '!Q43</f>
        <v>0</v>
      </c>
      <c r="Q8" s="209">
        <f>'flood &amp; Drought situation '!R43</f>
        <v>0</v>
      </c>
    </row>
    <row r="9" spans="1:17" s="2" customFormat="1" ht="110.25" customHeight="1">
      <c r="A9" s="169">
        <v>4</v>
      </c>
      <c r="B9" s="169" t="s">
        <v>73</v>
      </c>
      <c r="C9" s="394"/>
      <c r="D9" s="396"/>
      <c r="E9" s="399"/>
      <c r="F9" s="210">
        <v>2986</v>
      </c>
      <c r="G9" s="210">
        <v>10116</v>
      </c>
      <c r="H9" s="209">
        <f>'flood &amp; Drought situation '!I48</f>
        <v>0</v>
      </c>
      <c r="I9" s="209">
        <f>'flood &amp; Drought situation '!J48</f>
        <v>0</v>
      </c>
      <c r="J9" s="209">
        <f>'flood &amp; Drought situation '!K48</f>
        <v>0</v>
      </c>
      <c r="K9" s="209">
        <v>0</v>
      </c>
      <c r="L9" s="209">
        <v>0</v>
      </c>
      <c r="M9" s="209">
        <v>0</v>
      </c>
      <c r="N9" s="209">
        <f>'flood &amp; Drought situation '!O48</f>
        <v>0</v>
      </c>
      <c r="O9" s="209">
        <f>'flood &amp; Drought situation '!P48</f>
        <v>0</v>
      </c>
      <c r="P9" s="209">
        <f>'flood &amp; Drought situation '!Q48</f>
        <v>0</v>
      </c>
      <c r="Q9" s="209">
        <f>'flood &amp; Drought situation '!R48</f>
        <v>0</v>
      </c>
    </row>
    <row r="10" spans="1:17" s="2" customFormat="1" ht="110.25" customHeight="1">
      <c r="A10" s="169">
        <v>5</v>
      </c>
      <c r="B10" s="169" t="s">
        <v>463</v>
      </c>
      <c r="C10" s="394"/>
      <c r="D10" s="397"/>
      <c r="E10" s="400"/>
      <c r="F10" s="210">
        <v>1154</v>
      </c>
      <c r="G10" s="210">
        <v>4327</v>
      </c>
      <c r="H10" s="209">
        <f>'flood &amp; Drought situation '!I51</f>
        <v>0</v>
      </c>
      <c r="I10" s="209">
        <f>'flood &amp; Drought situation '!J51</f>
        <v>0</v>
      </c>
      <c r="J10" s="209">
        <f>'flood &amp; Drought situation '!K51</f>
        <v>0</v>
      </c>
      <c r="K10" s="209">
        <f>'flood &amp; Drought situation '!L51</f>
        <v>0</v>
      </c>
      <c r="L10" s="209">
        <f>'flood &amp; Drought situation '!M51</f>
        <v>0</v>
      </c>
      <c r="M10" s="209">
        <f>'flood &amp; Drought situation '!N51</f>
        <v>0</v>
      </c>
      <c r="N10" s="209">
        <f>'flood &amp; Drought situation '!O51</f>
        <v>0</v>
      </c>
      <c r="O10" s="209">
        <f>'flood &amp; Drought situation '!P51</f>
        <v>0</v>
      </c>
      <c r="P10" s="209">
        <f>'flood &amp; Drought situation '!Q51</f>
        <v>0</v>
      </c>
      <c r="Q10" s="209">
        <f>'flood &amp; Drought situation '!R51</f>
        <v>0</v>
      </c>
    </row>
    <row r="11" spans="1:17" s="170" customFormat="1" ht="110.25" customHeight="1">
      <c r="A11" s="401" t="s">
        <v>428</v>
      </c>
      <c r="B11" s="402"/>
      <c r="C11" s="402"/>
      <c r="D11" s="402"/>
      <c r="E11" s="403"/>
      <c r="F11" s="213">
        <f t="shared" ref="F11:Q11" si="0">SUM(F6:F10)</f>
        <v>81348</v>
      </c>
      <c r="G11" s="213">
        <f t="shared" si="0"/>
        <v>257467</v>
      </c>
      <c r="H11" s="213">
        <v>0</v>
      </c>
      <c r="I11" s="213">
        <f t="shared" si="0"/>
        <v>0</v>
      </c>
      <c r="J11" s="213">
        <f t="shared" si="0"/>
        <v>0</v>
      </c>
      <c r="K11" s="213">
        <f t="shared" si="0"/>
        <v>0</v>
      </c>
      <c r="L11" s="213">
        <f t="shared" si="0"/>
        <v>0</v>
      </c>
      <c r="M11" s="213">
        <f t="shared" si="0"/>
        <v>0</v>
      </c>
      <c r="N11" s="213">
        <f t="shared" si="0"/>
        <v>0</v>
      </c>
      <c r="O11" s="213">
        <f t="shared" si="0"/>
        <v>0</v>
      </c>
      <c r="P11" s="213">
        <f t="shared" si="0"/>
        <v>0</v>
      </c>
      <c r="Q11" s="213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4" t="s">
        <v>429</v>
      </c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5" t="s">
        <v>477</v>
      </c>
      <c r="I14" s="406"/>
      <c r="J14" s="406"/>
      <c r="K14" s="406"/>
      <c r="L14" s="406"/>
      <c r="M14" s="406"/>
      <c r="N14" s="406"/>
      <c r="O14" s="406"/>
      <c r="P14" s="406"/>
      <c r="Q14" s="40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6" t="s">
        <v>430</v>
      </c>
      <c r="I15" s="171"/>
      <c r="J15" s="206"/>
      <c r="K15" s="206"/>
      <c r="L15" s="172"/>
      <c r="M15" s="206"/>
      <c r="N15" s="206"/>
      <c r="O15" s="206"/>
      <c r="P15" s="206"/>
      <c r="Q15" s="20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6" t="s">
        <v>431</v>
      </c>
      <c r="I16" s="206"/>
      <c r="J16" s="206"/>
      <c r="K16" s="206"/>
      <c r="L16" s="172"/>
      <c r="M16" s="206"/>
      <c r="N16" s="206"/>
      <c r="O16" s="206"/>
      <c r="P16" s="206"/>
      <c r="Q16" s="20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6" t="s">
        <v>466</v>
      </c>
      <c r="I17" s="206"/>
      <c r="J17" s="206"/>
      <c r="K17" s="206"/>
      <c r="L17" s="172"/>
      <c r="M17" s="206"/>
      <c r="N17" s="206"/>
      <c r="O17" s="206"/>
      <c r="P17" s="206"/>
      <c r="Q17" s="20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6" t="s">
        <v>432</v>
      </c>
      <c r="I18" s="206"/>
      <c r="J18" s="206"/>
      <c r="K18" s="206"/>
      <c r="L18" s="172"/>
      <c r="M18" s="206"/>
      <c r="N18" s="206"/>
      <c r="O18" s="206"/>
      <c r="P18" s="206"/>
      <c r="Q18" s="20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6" t="s">
        <v>433</v>
      </c>
      <c r="I19" s="206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07" t="s">
        <v>470</v>
      </c>
      <c r="M20" s="407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3" t="s">
        <v>481</v>
      </c>
      <c r="M21" s="373"/>
      <c r="N21" s="373"/>
      <c r="O21" s="373"/>
      <c r="P21" s="373"/>
      <c r="Q21" s="373"/>
      <c r="R21" s="373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3" t="s">
        <v>478</v>
      </c>
      <c r="M22" s="373"/>
      <c r="N22" s="373"/>
      <c r="O22" s="373"/>
      <c r="P22" s="373"/>
      <c r="Q22" s="373"/>
      <c r="R22" s="373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65" t="s">
        <v>122</v>
      </c>
      <c r="M23" s="365"/>
      <c r="N23" s="365"/>
      <c r="O23" s="365"/>
      <c r="P23" s="365"/>
      <c r="Q23" s="365"/>
      <c r="R23" s="214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2018-01-09T06:04:19Z</cp:lastPrinted>
  <dcterms:created xsi:type="dcterms:W3CDTF">2015-05-12T04:00:00Z</dcterms:created>
  <dcterms:modified xsi:type="dcterms:W3CDTF">2018-01-09T06:09:48Z</dcterms:modified>
</cp:coreProperties>
</file>