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4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H46" i="10" l="1"/>
  <c r="H47" i="10" s="1"/>
  <c r="I46" i="10"/>
  <c r="I47" i="10" s="1"/>
  <c r="J46" i="10"/>
  <c r="J47" i="10" s="1"/>
  <c r="K46" i="10"/>
  <c r="K47" i="10" s="1"/>
  <c r="L46" i="10"/>
  <c r="L47" i="10" s="1"/>
  <c r="M46" i="10"/>
  <c r="M47" i="10" s="1"/>
  <c r="N46" i="10"/>
  <c r="N47" i="10" s="1"/>
  <c r="O46" i="10"/>
  <c r="O47" i="10" s="1"/>
  <c r="P46" i="10"/>
  <c r="P47" i="10" s="1"/>
  <c r="Q46" i="10"/>
  <c r="Q47" i="10" s="1"/>
  <c r="R46" i="10"/>
  <c r="R47" i="10" s="1"/>
  <c r="G46" i="10"/>
  <c r="G47" i="10" s="1"/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2" i="10"/>
  <c r="H43" i="10" s="1"/>
  <c r="I42" i="10"/>
  <c r="H8" i="12" s="1"/>
  <c r="J42" i="10"/>
  <c r="I8" i="12" s="1"/>
  <c r="K42" i="10"/>
  <c r="J8" i="12" s="1"/>
  <c r="L42" i="10"/>
  <c r="K8" i="12" s="1"/>
  <c r="M42" i="10"/>
  <c r="M43" i="10" s="1"/>
  <c r="N42" i="10"/>
  <c r="M8" i="12" s="1"/>
  <c r="O42" i="10"/>
  <c r="N8" i="12" s="1"/>
  <c r="P42" i="10"/>
  <c r="O8" i="12" s="1"/>
  <c r="Q42" i="10"/>
  <c r="P8" i="12" s="1"/>
  <c r="R42" i="10"/>
  <c r="Q8" i="12" s="1"/>
  <c r="G42" i="10"/>
  <c r="G43" i="10" s="1"/>
  <c r="H7" i="12"/>
  <c r="I7" i="12"/>
  <c r="J7" i="12"/>
  <c r="K7" i="12"/>
  <c r="M7" i="12"/>
  <c r="N7" i="12"/>
  <c r="O7" i="12"/>
  <c r="P7" i="12"/>
  <c r="Q7" i="12"/>
  <c r="H40" i="10"/>
  <c r="I6" i="12"/>
  <c r="J6" i="12"/>
  <c r="M40" i="10"/>
  <c r="M6" i="12"/>
  <c r="N6" i="12"/>
  <c r="O6" i="12"/>
  <c r="P6" i="12"/>
  <c r="Q6" i="12"/>
  <c r="G40" i="10"/>
  <c r="P10" i="12" l="1"/>
  <c r="L10" i="12"/>
  <c r="O10" i="12"/>
  <c r="K10" i="12"/>
  <c r="N10" i="12"/>
  <c r="J10" i="12"/>
  <c r="Q10" i="12"/>
  <c r="M10" i="12"/>
  <c r="I10" i="12"/>
  <c r="O40" i="10"/>
  <c r="K40" i="10"/>
  <c r="R43" i="10"/>
  <c r="N43" i="10"/>
  <c r="J43" i="10"/>
  <c r="R40" i="10"/>
  <c r="N40" i="10"/>
  <c r="J40" i="10"/>
  <c r="Q43" i="10"/>
  <c r="I43" i="10"/>
  <c r="Q40" i="10"/>
  <c r="I40" i="10"/>
  <c r="P43" i="10"/>
  <c r="L43" i="10"/>
  <c r="P40" i="10"/>
  <c r="L40" i="10"/>
  <c r="O43" i="10"/>
  <c r="K4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<sst xmlns="http://schemas.openxmlformats.org/spreadsheetml/2006/main" count="606" uniqueCount="480">
  <si>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</si>
  <si>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</si>
  <si>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</si>
  <si>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</si>
  <si>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</si>
  <si>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</si>
  <si>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</si>
  <si>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</si>
  <si>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</si>
  <si>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</si>
  <si>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</si>
  <si>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</si>
  <si>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</si>
  <si>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</si>
  <si>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</si>
  <si>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</si>
  <si>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</si>
  <si>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</si>
  <si>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</si>
  <si>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</si>
  <si>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</si>
  <si>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</si>
  <si>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</si>
  <si>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</si>
  <si>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</si>
  <si>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</si>
  <si>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</si>
  <si>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</si>
  <si>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</si>
  <si>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</si>
  <si>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</si>
  <si>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</si>
  <si>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</si>
  <si>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</si>
  <si>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</si>
  <si>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</si>
  <si>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</si>
  <si>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</si>
  <si>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</si>
  <si>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</si>
  <si>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</si>
  <si>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</si>
  <si>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</si>
  <si>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</si>
  <si>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</si>
  <si>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</si>
  <si>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</si>
  <si>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</si>
  <si>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</si>
  <si>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</si>
  <si>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</si>
  <si>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</si>
  <si>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</si>
  <si>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</si>
  <si>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</si>
  <si>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</si>
  <si>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</si>
  <si>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</si>
  <si>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</si>
  <si>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</si>
  <si>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</si>
  <si>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</si>
  <si>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</si>
  <si>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</si>
  <si>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</si>
  <si>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</si>
  <si>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</si>
  <si>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</si>
  <si>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</si>
  <si>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</si>
  <si>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</si>
  <si>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</si>
  <si>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</si>
  <si>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</si>
  <si>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</si>
  <si>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</si>
  <si>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</si>
  <si>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</si>
  <si>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</si>
  <si>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</si>
  <si>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</si>
  <si>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</si>
  <si>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</si>
  <si>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</si>
  <si>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</si>
  <si>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</si>
  <si>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</si>
  <si>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</si>
  <si>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</si>
  <si>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</si>
  <si>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</si>
  <si>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</si>
  <si>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</si>
  <si>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</si>
  <si>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</si>
  <si>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</si>
  <si>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</si>
  <si>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</si>
  <si>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</si>
  <si>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</si>
  <si>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</si>
  <si>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</si>
  <si>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</si>
  <si>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</si>
  <si>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</si>
  <si>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</si>
  <si>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</si>
  <si>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</si>
  <si>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</si>
  <si>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</si>
  <si>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</si>
  <si>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</si>
  <si>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</si>
  <si>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</si>
  <si>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</si>
  <si>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</si>
  <si>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</si>
  <si>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</si>
  <si>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</si>
  <si>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</si>
  <si>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</si>
  <si>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</si>
  <si>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</si>
  <si>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</si>
  <si>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</si>
  <si>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</si>
  <si>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</si>
  <si>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</si>
  <si>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</si>
  <si>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</si>
  <si>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</si>
  <si>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</si>
  <si>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</si>
  <si>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</si>
  <si>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</si>
  <si>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</si>
  <si>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</si>
  <si>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</si>
  <si>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</si>
  <si>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</si>
  <si>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</si>
  <si>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</si>
  <si>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</si>
  <si>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</si>
  <si>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</si>
  <si>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</si>
  <si>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</si>
  <si>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</si>
  <si>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</si>
  <si>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</si>
  <si>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</si>
  <si>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</si>
  <si>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</si>
  <si>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</si>
  <si>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</si>
  <si>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</si>
  <si>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</si>
  <si>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</si>
  <si>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</si>
  <si>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</si>
  <si>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</si>
  <si>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</si>
  <si>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</si>
  <si>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</si>
  <si>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</si>
  <si>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</si>
  <si>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</si>
  <si>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</si>
  <si>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</si>
  <si>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</si>
  <si>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</si>
  <si>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</si>
  <si>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</si>
  <si>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</si>
  <si>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</si>
  <si>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</si>
  <si>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</si>
  <si>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</si>
  <si>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</si>
  <si>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</si>
  <si>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</si>
  <si>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</si>
  <si>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</si>
  <si>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</si>
  <si>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</si>
  <si>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</si>
  <si>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</si>
  <si>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</si>
  <si>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</si>
  <si>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</si>
  <si>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</si>
  <si>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</si>
  <si>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</si>
  <si>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</si>
  <si>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</si>
  <si>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</si>
  <si>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</si>
  <si>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</si>
  <si>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</si>
  <si>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</si>
  <si>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</si>
  <si>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</si>
  <si>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</si>
  <si>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</si>
  <si>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</si>
  <si>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</si>
  <si>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</si>
  <si>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</si>
  <si>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</si>
  <si>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</si>
  <si>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</si>
  <si>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</si>
  <si>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</si>
  <si>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</si>
  <si>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</si>
  <si>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</si>
  <si>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</si>
  <si>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</si>
  <si>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</si>
  <si>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</si>
  <si>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</si>
  <si>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</si>
  <si>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</si>
  <si>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</si>
  <si>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</si>
  <si>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</si>
  <si>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</si>
  <si>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</si>
  <si>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</si>
  <si>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</si>
  <si>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</si>
  <si>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</si>
  <si>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</si>
  <si>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</si>
  <si>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</si>
  <si>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</si>
  <si>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</si>
  <si>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</si>
  <si>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</si>
  <si>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</si>
  <si>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</si>
  <si>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</si>
  <si>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</si>
  <si>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</si>
  <si>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</si>
  <si>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</si>
  <si>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</si>
  <si>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</si>
  <si>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</si>
  <si>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</si>
  <si>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</si>
  <si>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</si>
  <si>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</si>
  <si>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</si>
  <si>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</si>
  <si>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</si>
  <si>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</si>
  <si>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</si>
  <si>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</si>
  <si>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</si>
  <si>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</si>
  <si>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</si>
  <si>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</si>
  <si>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</si>
  <si>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</si>
  <si>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</si>
  <si>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</si>
  <si>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</si>
  <si>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</si>
  <si>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</si>
  <si>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</si>
  <si>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</si>
  <si>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</si>
  <si>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</si>
  <si>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</si>
  <si>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</si>
  <si>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</si>
  <si>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</si>
  <si>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</si>
  <si>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</si>
  <si>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</si>
  <si>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</si>
  <si>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</si>
  <si>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</si>
  <si>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</si>
  <si>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</si>
  <si>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</si>
  <si>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</si>
  <si>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</si>
  <si>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</si>
  <si>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</si>
  <si>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</si>
  <si>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</si>
  <si>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</si>
  <si>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</si>
  <si>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</si>
  <si>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</si>
  <si>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</si>
  <si>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</si>
  <si>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</si>
  <si>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</si>
  <si>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</si>
  <si>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</si>
  <si>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</si>
  <si>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</si>
  <si>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</si>
  <si>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</si>
  <si>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</si>
  <si>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</si>
  <si>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</si>
  <si>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</si>
  <si>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</si>
  <si>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</si>
  <si>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</si>
  <si>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</si>
  <si>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</si>
  <si>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</si>
  <si>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</si>
  <si>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</si>
  <si>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</si>
  <si>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</si>
  <si>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</si>
  <si>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</si>
  <si>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</si>
  <si>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</si>
  <si>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</si>
  <si>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</si>
  <si>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</si>
  <si>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</si>
  <si>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</si>
  <si>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</si>
  <si>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</si>
  <si>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</si>
  <si>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</si>
  <si>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</si>
  <si>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</si>
  <si>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</si>
  <si>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</si>
  <si>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</si>
  <si>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</si>
  <si>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</si>
  <si>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</si>
  <si>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</si>
  <si>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</si>
  <si>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</si>
  <si>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</si>
  <si>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</si>
  <si>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</si>
  <si>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</si>
  <si>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</si>
  <si>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</si>
  <si>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</si>
  <si>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</si>
  <si>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</si>
  <si>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</si>
  <si>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</si>
  <si>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</si>
  <si>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</si>
  <si>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</si>
  <si>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</si>
  <si>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</si>
  <si>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</si>
  <si>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</si>
  <si>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</si>
  <si>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</si>
  <si>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</si>
  <si>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</si>
  <si>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</si>
  <si>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</si>
  <si>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</si>
  <si>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</si>
  <si>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</si>
  <si>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</si>
  <si>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</si>
  <si>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</si>
  <si>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</si>
  <si>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</si>
  <si>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</si>
  <si>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</si>
  <si>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</si>
  <si>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</si>
  <si>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</si>
  <si>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</si>
  <si>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</si>
  <si>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</si>
  <si>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</si>
  <si>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</si>
  <si>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</si>
  <si>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</si>
  <si>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</si>
  <si>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</si>
  <si>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</si>
  <si>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</si>
  <si>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</si>
  <si>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</si>
  <si>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</si>
  <si>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</si>
  <si>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</si>
  <si>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</si>
  <si>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</si>
  <si>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</si>
  <si>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</si>
  <si>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</si>
  <si>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</si>
  <si>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</si>
  <si>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</si>
  <si>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</si>
  <si>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</si>
  <si>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</si>
  <si>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</si>
  <si>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</si>
  <si>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</si>
  <si>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</si>
  <si>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</si>
  <si>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</si>
  <si>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</si>
  <si>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</si>
  <si>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</si>
  <si>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</si>
  <si>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</si>
  <si>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</si>
  <si>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</si>
  <si>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</si>
  <si>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</si>
  <si>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</si>
  <si>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</si>
  <si>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</si>
  <si>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</si>
  <si>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</si>
  <si>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</si>
  <si>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</si>
  <si>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</si>
  <si>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</si>
  <si>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</si>
  <si>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</si>
  <si>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</si>
  <si>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</si>
  <si>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</si>
  <si>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</si>
  <si>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</si>
  <si>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</si>
  <si>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</si>
  <si>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</si>
  <si>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</si>
  <si>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</si>
  <si>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</si>
  <si>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</si>
  <si>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</si>
  <si>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</si>
  <si>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</si>
  <si>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</si>
  <si>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</si>
  <si>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</si>
  <si>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</si>
  <si>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</si>
  <si>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</si>
  <si>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</si>
  <si>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</si>
  <si>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</si>
  <si>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</si>
  <si>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</si>
  <si>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</si>
  <si>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</si>
  <si>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</si>
  <si>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</si>
  <si>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</si>
  <si>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</si>
  <si>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</si>
  <si>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</si>
  <si>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</si>
  <si>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</si>
  <si>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</si>
  <si>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</si>
  <si>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</si>
  <si>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</si>
  <si>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J.M.A.R.Jayarathna</t>
  </si>
  <si>
    <t>Deputy Director / Duty Officer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</si>
  <si>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</si>
  <si>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24th January 2018 at 1200 hrs                                                           </t>
    </r>
  </si>
  <si>
    <t>2016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</si>
</sst>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24th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0" t="s">
        <v>205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2"/>
    </row>
    <row r="3" spans="1:17" ht="45" customHeight="1">
      <c r="A3" s="303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</row>
    <row r="4" spans="1:17" ht="45" customHeight="1">
      <c r="A4" s="303" t="s">
        <v>206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ht="45" customHeight="1">
      <c r="A5" s="303" t="s">
        <v>207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</row>
    <row r="6" spans="1:17" ht="45" customHeight="1">
      <c r="A6" s="303" t="s">
        <v>208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</row>
    <row r="7" spans="1:17" ht="45" customHeight="1">
      <c r="A7" s="303" t="s">
        <v>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 ht="77.25" customHeight="1">
      <c r="A8" s="298" t="s">
        <v>209</v>
      </c>
      <c r="B8" s="291" t="s">
        <v>0</v>
      </c>
      <c r="C8" s="295" t="s">
        <v>210</v>
      </c>
      <c r="D8" s="295" t="s">
        <v>211</v>
      </c>
      <c r="E8" s="293" t="s">
        <v>212</v>
      </c>
      <c r="F8" s="295" t="s">
        <v>213</v>
      </c>
      <c r="G8" s="291" t="s">
        <v>214</v>
      </c>
      <c r="H8" s="291"/>
      <c r="I8" s="293" t="s">
        <v>215</v>
      </c>
      <c r="J8" s="295" t="s">
        <v>216</v>
      </c>
      <c r="K8" s="295" t="s">
        <v>217</v>
      </c>
      <c r="L8" s="296" t="s">
        <v>218</v>
      </c>
      <c r="M8" s="297"/>
      <c r="N8" s="295" t="s">
        <v>219</v>
      </c>
      <c r="O8" s="295"/>
      <c r="P8" s="295"/>
      <c r="Q8" s="291" t="s">
        <v>220</v>
      </c>
    </row>
    <row r="9" spans="1:17" ht="144.75" customHeight="1">
      <c r="A9" s="299"/>
      <c r="B9" s="291"/>
      <c r="C9" s="295"/>
      <c r="D9" s="295"/>
      <c r="E9" s="294"/>
      <c r="F9" s="295"/>
      <c r="G9" s="67" t="s">
        <v>221</v>
      </c>
      <c r="H9" s="68" t="s">
        <v>222</v>
      </c>
      <c r="I9" s="294"/>
      <c r="J9" s="295"/>
      <c r="K9" s="29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1"/>
    </row>
    <row r="10" spans="1:17" ht="69">
      <c r="A10" s="241" t="s">
        <v>228</v>
      </c>
      <c r="B10" s="263">
        <v>1</v>
      </c>
      <c r="C10" s="271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2"/>
      <c r="B11" s="264"/>
      <c r="C11" s="272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2"/>
      <c r="B12" s="264"/>
      <c r="C12" s="272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2"/>
      <c r="B13" s="264"/>
      <c r="C13" s="272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2"/>
      <c r="B14" s="264"/>
      <c r="C14" s="272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2"/>
      <c r="B15" s="264"/>
      <c r="C15" s="272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2"/>
      <c r="B16" s="264"/>
      <c r="C16" s="272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2"/>
      <c r="B17" s="264"/>
      <c r="C17" s="272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2"/>
      <c r="B18" s="264"/>
      <c r="C18" s="272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2"/>
      <c r="B19" s="264"/>
      <c r="C19" s="272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2"/>
      <c r="B20" s="264"/>
      <c r="C20" s="272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2"/>
      <c r="B21" s="283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2"/>
      <c r="B22" s="276">
        <v>2</v>
      </c>
      <c r="C22" s="251" t="s">
        <v>231</v>
      </c>
      <c r="D22" s="276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2"/>
      <c r="B23" s="277"/>
      <c r="C23" s="251"/>
      <c r="D23" s="277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2"/>
      <c r="B24" s="277"/>
      <c r="C24" s="251"/>
      <c r="D24" s="27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2"/>
      <c r="B25" s="277"/>
      <c r="C25" s="251"/>
      <c r="D25" s="27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2"/>
      <c r="B26" s="278"/>
      <c r="C26" s="251"/>
      <c r="D26" s="27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2"/>
      <c r="B27" s="283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3"/>
      <c r="B28" s="284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1" t="s">
        <v>233</v>
      </c>
      <c r="B29" s="276">
        <v>3</v>
      </c>
      <c r="C29" s="251" t="s">
        <v>234</v>
      </c>
      <c r="D29" s="28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0" t="s">
        <v>23</v>
      </c>
    </row>
    <row r="30" spans="1:17">
      <c r="A30" s="242"/>
      <c r="B30" s="277"/>
      <c r="C30" s="251"/>
      <c r="D30" s="28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1"/>
    </row>
    <row r="31" spans="1:17">
      <c r="A31" s="242"/>
      <c r="B31" s="277"/>
      <c r="C31" s="251"/>
      <c r="D31" s="28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1"/>
    </row>
    <row r="32" spans="1:17">
      <c r="A32" s="242"/>
      <c r="B32" s="277"/>
      <c r="C32" s="251"/>
      <c r="D32" s="28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1"/>
    </row>
    <row r="33" spans="1:17">
      <c r="A33" s="242"/>
      <c r="B33" s="277"/>
      <c r="C33" s="251"/>
      <c r="D33" s="28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1"/>
    </row>
    <row r="34" spans="1:17">
      <c r="A34" s="242"/>
      <c r="B34" s="277"/>
      <c r="C34" s="251"/>
      <c r="D34" s="289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1"/>
    </row>
    <row r="35" spans="1:17">
      <c r="A35" s="242"/>
      <c r="B35" s="277"/>
      <c r="C35" s="251"/>
      <c r="D35" s="289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1"/>
    </row>
    <row r="36" spans="1:17">
      <c r="A36" s="242"/>
      <c r="B36" s="278"/>
      <c r="C36" s="251"/>
      <c r="D36" s="290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2"/>
    </row>
    <row r="37" spans="1:17">
      <c r="A37" s="242"/>
      <c r="B37" s="283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3"/>
      <c r="B38" s="284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1" t="s">
        <v>235</v>
      </c>
      <c r="B39" s="276">
        <v>4</v>
      </c>
      <c r="C39" s="251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5" t="s">
        <v>23</v>
      </c>
    </row>
    <row r="40" spans="1:17">
      <c r="A40" s="242"/>
      <c r="B40" s="277"/>
      <c r="C40" s="251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6"/>
    </row>
    <row r="41" spans="1:17">
      <c r="A41" s="242"/>
      <c r="B41" s="277"/>
      <c r="C41" s="251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6"/>
    </row>
    <row r="42" spans="1:17">
      <c r="A42" s="242"/>
      <c r="B42" s="86"/>
      <c r="C42" s="251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7"/>
    </row>
    <row r="43" spans="1:17">
      <c r="A43" s="242"/>
      <c r="B43" s="283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2"/>
      <c r="B44" s="284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1" t="s">
        <v>237</v>
      </c>
      <c r="B45" s="263">
        <v>5</v>
      </c>
      <c r="C45" s="271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4" t="s">
        <v>23</v>
      </c>
    </row>
    <row r="46" spans="1:17">
      <c r="A46" s="242"/>
      <c r="B46" s="264"/>
      <c r="C46" s="272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5"/>
    </row>
    <row r="47" spans="1:17">
      <c r="A47" s="242"/>
      <c r="B47" s="264"/>
      <c r="C47" s="272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5"/>
    </row>
    <row r="48" spans="1:17">
      <c r="A48" s="242"/>
      <c r="B48" s="264"/>
      <c r="C48" s="272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5"/>
    </row>
    <row r="49" spans="1:17" ht="72">
      <c r="A49" s="242"/>
      <c r="B49" s="264"/>
      <c r="C49" s="272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6"/>
    </row>
    <row r="50" spans="1:17">
      <c r="A50" s="242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2" t="s">
        <v>239</v>
      </c>
      <c r="B52" s="263">
        <v>6</v>
      </c>
      <c r="C52" s="244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4" t="s">
        <v>23</v>
      </c>
    </row>
    <row r="53" spans="1:17">
      <c r="A53" s="262"/>
      <c r="B53" s="264"/>
      <c r="C53" s="245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5"/>
    </row>
    <row r="54" spans="1:17">
      <c r="A54" s="262"/>
      <c r="B54" s="264"/>
      <c r="C54" s="245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5"/>
    </row>
    <row r="55" spans="1:17">
      <c r="A55" s="262"/>
      <c r="B55" s="264"/>
      <c r="C55" s="245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6"/>
    </row>
    <row r="56" spans="1:17">
      <c r="A56" s="262"/>
      <c r="B56" s="264"/>
      <c r="C56" s="245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2"/>
      <c r="B57" s="264"/>
      <c r="C57" s="245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2"/>
      <c r="B58" s="264"/>
      <c r="C58" s="245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2"/>
      <c r="B59" s="264"/>
      <c r="C59" s="245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2"/>
      <c r="B60" s="264"/>
      <c r="C60" s="245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2"/>
      <c r="B61" s="264"/>
      <c r="C61" s="245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2"/>
      <c r="B62" s="264"/>
      <c r="C62" s="245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2"/>
      <c r="B63" s="264"/>
      <c r="C63" s="245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2"/>
      <c r="B64" s="264"/>
      <c r="C64" s="245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2"/>
      <c r="B65" s="264"/>
      <c r="C65" s="245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2"/>
      <c r="B66" s="264"/>
      <c r="C66" s="245"/>
      <c r="D66" s="267"/>
      <c r="E66" s="26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2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2"/>
      <c r="B68" s="276">
        <v>7</v>
      </c>
      <c r="C68" s="271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62"/>
      <c r="B69" s="277"/>
      <c r="C69" s="272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62"/>
      <c r="B70" s="277"/>
      <c r="C70" s="272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62"/>
      <c r="B71" s="277"/>
      <c r="C71" s="272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62"/>
      <c r="B72" s="277"/>
      <c r="C72" s="272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62"/>
      <c r="B73" s="278"/>
      <c r="C73" s="279"/>
      <c r="D73" s="267"/>
      <c r="E73" s="26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62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2"/>
      <c r="B75" s="268">
        <v>8</v>
      </c>
      <c r="C75" s="241" t="s">
        <v>242</v>
      </c>
      <c r="D75" s="259" t="s">
        <v>3</v>
      </c>
      <c r="E75" s="25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4" t="s">
        <v>23</v>
      </c>
    </row>
    <row r="76" spans="1:17">
      <c r="A76" s="262"/>
      <c r="B76" s="269"/>
      <c r="C76" s="242"/>
      <c r="D76" s="260"/>
      <c r="E76" s="26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5"/>
    </row>
    <row r="77" spans="1:17">
      <c r="A77" s="262"/>
      <c r="B77" s="269"/>
      <c r="C77" s="242"/>
      <c r="D77" s="260"/>
      <c r="E77" s="26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5"/>
    </row>
    <row r="78" spans="1:17">
      <c r="A78" s="262"/>
      <c r="B78" s="269"/>
      <c r="C78" s="242"/>
      <c r="D78" s="260"/>
      <c r="E78" s="26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5"/>
    </row>
    <row r="79" spans="1:17">
      <c r="A79" s="262"/>
      <c r="B79" s="270"/>
      <c r="C79" s="243"/>
      <c r="D79" s="261"/>
      <c r="E79" s="26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6"/>
    </row>
    <row r="80" spans="1:17">
      <c r="A80" s="262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2"/>
      <c r="B81" s="256">
        <v>9</v>
      </c>
      <c r="C81" s="241" t="s">
        <v>243</v>
      </c>
      <c r="D81" s="259" t="s">
        <v>3</v>
      </c>
      <c r="E81" s="25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2"/>
      <c r="B82" s="257"/>
      <c r="C82" s="242"/>
      <c r="D82" s="260"/>
      <c r="E82" s="26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2"/>
      <c r="B83" s="257"/>
      <c r="C83" s="242"/>
      <c r="D83" s="260"/>
      <c r="E83" s="26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2"/>
      <c r="B84" s="258"/>
      <c r="C84" s="243"/>
      <c r="D84" s="261"/>
      <c r="E84" s="26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2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2"/>
      <c r="B86" s="256">
        <v>10</v>
      </c>
      <c r="C86" s="241" t="s">
        <v>244</v>
      </c>
      <c r="D86" s="259" t="s">
        <v>3</v>
      </c>
      <c r="E86" s="25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4" t="s">
        <v>68</v>
      </c>
    </row>
    <row r="87" spans="1:17">
      <c r="A87" s="262"/>
      <c r="B87" s="257"/>
      <c r="C87" s="242"/>
      <c r="D87" s="260"/>
      <c r="E87" s="26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5"/>
    </row>
    <row r="88" spans="1:17">
      <c r="A88" s="262"/>
      <c r="B88" s="257"/>
      <c r="C88" s="242"/>
      <c r="D88" s="260"/>
      <c r="E88" s="26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5"/>
    </row>
    <row r="89" spans="1:17">
      <c r="A89" s="262"/>
      <c r="B89" s="258"/>
      <c r="C89" s="243"/>
      <c r="D89" s="261"/>
      <c r="E89" s="26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6"/>
    </row>
    <row r="90" spans="1:17">
      <c r="A90" s="262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2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4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5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8" t="s">
        <v>247</v>
      </c>
      <c r="B95" s="239">
        <v>12</v>
      </c>
      <c r="C95" s="238" t="s">
        <v>248</v>
      </c>
      <c r="D95" s="239" t="s">
        <v>3</v>
      </c>
      <c r="E95" s="23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8"/>
      <c r="B96" s="239"/>
      <c r="C96" s="238"/>
      <c r="D96" s="239"/>
      <c r="E96" s="23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8"/>
      <c r="B97" s="239"/>
      <c r="C97" s="238"/>
      <c r="D97" s="239"/>
      <c r="E97" s="23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8"/>
      <c r="B98" s="239"/>
      <c r="C98" s="238"/>
      <c r="D98" s="239"/>
      <c r="E98" s="23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8"/>
      <c r="B99" s="239"/>
      <c r="C99" s="238"/>
      <c r="D99" s="239"/>
      <c r="E99" s="23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8"/>
      <c r="B100" s="239"/>
      <c r="C100" s="238"/>
      <c r="D100" s="239"/>
      <c r="E100" s="23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8"/>
      <c r="B101" s="239"/>
      <c r="C101" s="238"/>
      <c r="D101" s="239"/>
      <c r="E101" s="23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8"/>
      <c r="B102" s="239"/>
      <c r="C102" s="238"/>
      <c r="D102" s="239"/>
      <c r="E102" s="23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8"/>
      <c r="B103" s="239"/>
      <c r="C103" s="238"/>
      <c r="D103" s="239"/>
      <c r="E103" s="23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8"/>
      <c r="B104" s="239"/>
      <c r="C104" s="238"/>
      <c r="D104" s="239"/>
      <c r="E104" s="23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8"/>
      <c r="B105" s="239"/>
      <c r="C105" s="238"/>
      <c r="D105" s="239"/>
      <c r="E105" s="23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8"/>
      <c r="B106" s="239"/>
      <c r="C106" s="238"/>
      <c r="D106" s="239"/>
      <c r="E106" s="23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8"/>
      <c r="B107" s="239"/>
      <c r="C107" s="238"/>
      <c r="D107" s="239"/>
      <c r="E107" s="23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8"/>
      <c r="B108" s="239"/>
      <c r="C108" s="238"/>
      <c r="D108" s="239"/>
      <c r="E108" s="23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8"/>
      <c r="B109" s="239"/>
      <c r="C109" s="238"/>
      <c r="D109" s="239"/>
      <c r="E109" s="23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8"/>
      <c r="B110" s="239"/>
      <c r="C110" s="238"/>
      <c r="D110" s="239"/>
      <c r="E110" s="23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8"/>
      <c r="B111" s="237" t="s">
        <v>230</v>
      </c>
      <c r="C111" s="237"/>
      <c r="D111" s="237"/>
      <c r="E111" s="237"/>
      <c r="F111" s="23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8"/>
      <c r="B112" s="239">
        <v>13</v>
      </c>
      <c r="C112" s="238" t="s">
        <v>249</v>
      </c>
      <c r="D112" s="238" t="s">
        <v>3</v>
      </c>
      <c r="E112" s="23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4" t="s">
        <v>23</v>
      </c>
    </row>
    <row r="113" spans="1:17">
      <c r="A113" s="238"/>
      <c r="B113" s="239"/>
      <c r="C113" s="238"/>
      <c r="D113" s="238"/>
      <c r="E113" s="23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5"/>
    </row>
    <row r="114" spans="1:17">
      <c r="A114" s="238"/>
      <c r="B114" s="239"/>
      <c r="C114" s="238"/>
      <c r="D114" s="238"/>
      <c r="E114" s="23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5"/>
    </row>
    <row r="115" spans="1:17">
      <c r="A115" s="238"/>
      <c r="B115" s="239"/>
      <c r="C115" s="238"/>
      <c r="D115" s="238"/>
      <c r="E115" s="23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5"/>
    </row>
    <row r="116" spans="1:17">
      <c r="A116" s="238"/>
      <c r="B116" s="239"/>
      <c r="C116" s="238"/>
      <c r="D116" s="238"/>
      <c r="E116" s="23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5"/>
    </row>
    <row r="117" spans="1:17">
      <c r="A117" s="238"/>
      <c r="B117" s="239"/>
      <c r="C117" s="238"/>
      <c r="D117" s="238"/>
      <c r="E117" s="23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5"/>
    </row>
    <row r="118" spans="1:17">
      <c r="A118" s="238"/>
      <c r="B118" s="239"/>
      <c r="C118" s="238"/>
      <c r="D118" s="238"/>
      <c r="E118" s="23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5"/>
    </row>
    <row r="119" spans="1:17">
      <c r="A119" s="238"/>
      <c r="B119" s="239"/>
      <c r="C119" s="238"/>
      <c r="D119" s="238"/>
      <c r="E119" s="23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5"/>
    </row>
    <row r="120" spans="1:17" ht="69">
      <c r="A120" s="238"/>
      <c r="B120" s="239"/>
      <c r="C120" s="238"/>
      <c r="D120" s="238"/>
      <c r="E120" s="23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6"/>
    </row>
    <row r="121" spans="1:17">
      <c r="A121" s="238"/>
      <c r="B121" s="239"/>
      <c r="C121" s="238"/>
      <c r="D121" s="238"/>
      <c r="E121" s="23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8"/>
      <c r="B122" s="239"/>
      <c r="C122" s="238"/>
      <c r="D122" s="238"/>
      <c r="E122" s="23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8"/>
      <c r="B123" s="237" t="s">
        <v>230</v>
      </c>
      <c r="C123" s="237"/>
      <c r="D123" s="237"/>
      <c r="E123" s="237"/>
      <c r="F123" s="23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8"/>
      <c r="B124" s="229" t="s">
        <v>232</v>
      </c>
      <c r="C124" s="229"/>
      <c r="D124" s="229"/>
      <c r="E124" s="229"/>
      <c r="F124" s="22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1" t="s">
        <v>250</v>
      </c>
      <c r="B125" s="240">
        <v>14</v>
      </c>
      <c r="C125" s="251" t="s">
        <v>251</v>
      </c>
      <c r="D125" s="252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2"/>
      <c r="B126" s="240"/>
      <c r="C126" s="251"/>
      <c r="D126" s="252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2"/>
      <c r="B127" s="237" t="s">
        <v>230</v>
      </c>
      <c r="C127" s="237"/>
      <c r="D127" s="237"/>
      <c r="E127" s="237"/>
      <c r="F127" s="23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3"/>
      <c r="B128" s="229" t="s">
        <v>232</v>
      </c>
      <c r="C128" s="229"/>
      <c r="D128" s="229"/>
      <c r="E128" s="229"/>
      <c r="F128" s="22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0" t="s">
        <v>252</v>
      </c>
      <c r="B129" s="231"/>
      <c r="C129" s="231"/>
      <c r="D129" s="231"/>
      <c r="E129" s="231"/>
      <c r="F129" s="23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3" t="s">
        <v>200</v>
      </c>
      <c r="B130" s="233"/>
      <c r="C130" s="105"/>
      <c r="D130" s="105"/>
      <c r="E130" s="105"/>
      <c r="F130" s="105"/>
      <c r="G130" s="105"/>
      <c r="H130" s="106"/>
      <c r="I130" s="234" t="s">
        <v>253</v>
      </c>
      <c r="J130" s="234"/>
      <c r="K130" s="234"/>
      <c r="L130" s="234"/>
      <c r="M130" s="234"/>
      <c r="N130" s="234"/>
      <c r="O130" s="234"/>
      <c r="P130" s="234"/>
      <c r="Q130" s="234"/>
    </row>
    <row r="131" spans="1:17">
      <c r="A131" s="235" t="s">
        <v>201</v>
      </c>
      <c r="B131" s="235"/>
      <c r="C131" s="105"/>
      <c r="D131" s="107"/>
      <c r="E131" s="105"/>
      <c r="F131" s="105"/>
      <c r="G131" s="105"/>
      <c r="H131" s="108"/>
      <c r="I131" s="236" t="s">
        <v>254</v>
      </c>
      <c r="J131" s="236"/>
      <c r="K131" s="236"/>
      <c r="L131" s="236"/>
      <c r="M131" s="236"/>
      <c r="N131" s="236"/>
      <c r="O131" s="236"/>
      <c r="P131" s="236"/>
      <c r="Q131" s="23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7"/>
      <c r="I138" s="227"/>
      <c r="J138" s="227"/>
      <c r="K138" s="227"/>
      <c r="L138" s="118"/>
      <c r="M138" s="228" t="s">
        <v>168</v>
      </c>
      <c r="N138" s="228"/>
      <c r="O138" s="228"/>
      <c r="P138" s="228"/>
      <c r="Q138" s="228"/>
    </row>
    <row r="139" spans="1:17">
      <c r="A139" s="105"/>
      <c r="B139" s="105"/>
      <c r="C139" s="105"/>
      <c r="D139" s="105"/>
      <c r="E139" s="105"/>
      <c r="F139" s="105"/>
      <c r="G139" s="105"/>
      <c r="H139" s="227"/>
      <c r="I139" s="227"/>
      <c r="J139" s="227"/>
      <c r="K139" s="121"/>
      <c r="L139" s="118"/>
      <c r="M139" s="228" t="s">
        <v>204</v>
      </c>
      <c r="N139" s="228"/>
      <c r="O139" s="228"/>
      <c r="P139" s="228"/>
      <c r="Q139" s="22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8" t="s">
        <v>122</v>
      </c>
      <c r="N140" s="228"/>
      <c r="O140" s="228"/>
      <c r="P140" s="228"/>
      <c r="Q140" s="22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8" t="s">
        <v>169</v>
      </c>
      <c r="B1" s="309"/>
      <c r="C1" s="309"/>
      <c r="D1" s="309"/>
      <c r="E1" s="309"/>
      <c r="F1" s="309"/>
      <c r="G1" s="310"/>
    </row>
    <row r="2" spans="1:7" s="23" customFormat="1" ht="19.5" customHeight="1">
      <c r="A2" s="308" t="s">
        <v>170</v>
      </c>
      <c r="B2" s="309"/>
      <c r="C2" s="309"/>
      <c r="D2" s="309"/>
      <c r="E2" s="309"/>
      <c r="F2" s="309"/>
      <c r="G2" s="310"/>
    </row>
    <row r="3" spans="1:7" s="23" customFormat="1" ht="15.75" customHeight="1">
      <c r="A3" s="311" t="s">
        <v>51</v>
      </c>
      <c r="B3" s="312" t="s">
        <v>52</v>
      </c>
      <c r="C3" s="314" t="s">
        <v>53</v>
      </c>
      <c r="D3" s="312" t="s">
        <v>54</v>
      </c>
      <c r="E3" s="315" t="s">
        <v>55</v>
      </c>
      <c r="F3" s="315"/>
      <c r="G3" s="316" t="s">
        <v>56</v>
      </c>
    </row>
    <row r="4" spans="1:7" s="23" customFormat="1" ht="15.75" customHeight="1">
      <c r="A4" s="311"/>
      <c r="B4" s="313"/>
      <c r="C4" s="314"/>
      <c r="D4" s="313"/>
      <c r="E4" s="63" t="s">
        <v>57</v>
      </c>
      <c r="F4" s="62" t="s">
        <v>58</v>
      </c>
      <c r="G4" s="317"/>
    </row>
    <row r="5" spans="1:7" s="23" customFormat="1" ht="15.75" customHeight="1">
      <c r="A5" s="25">
        <v>1</v>
      </c>
      <c r="B5" s="30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7" t="s">
        <v>171</v>
      </c>
      <c r="B30" s="307"/>
      <c r="C30" s="30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21" t="s">
        <v>129</v>
      </c>
      <c r="B7" s="326" t="s">
        <v>0</v>
      </c>
      <c r="C7" s="326" t="s">
        <v>130</v>
      </c>
      <c r="D7" s="321" t="s">
        <v>131</v>
      </c>
      <c r="E7" s="321" t="s">
        <v>132</v>
      </c>
      <c r="F7" s="321" t="s">
        <v>133</v>
      </c>
      <c r="G7" s="323" t="s">
        <v>134</v>
      </c>
      <c r="H7" s="324"/>
      <c r="I7" s="321" t="s">
        <v>135</v>
      </c>
      <c r="J7" s="321" t="s">
        <v>136</v>
      </c>
      <c r="K7" s="321" t="s">
        <v>137</v>
      </c>
      <c r="L7" s="323" t="s">
        <v>138</v>
      </c>
      <c r="M7" s="324"/>
      <c r="N7" s="323" t="s">
        <v>139</v>
      </c>
      <c r="O7" s="325"/>
      <c r="P7" s="324"/>
      <c r="Q7" s="321" t="s">
        <v>140</v>
      </c>
    </row>
    <row r="8" spans="1:17" s="39" customFormat="1" ht="210" customHeight="1">
      <c r="A8" s="322"/>
      <c r="B8" s="326"/>
      <c r="C8" s="326"/>
      <c r="D8" s="322"/>
      <c r="E8" s="322"/>
      <c r="F8" s="322"/>
      <c r="G8" s="42" t="s">
        <v>141</v>
      </c>
      <c r="H8" s="42" t="s">
        <v>142</v>
      </c>
      <c r="I8" s="322"/>
      <c r="J8" s="322"/>
      <c r="K8" s="32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2"/>
    </row>
    <row r="9" spans="1:17" s="47" customFormat="1" ht="228" customHeight="1">
      <c r="A9" s="32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0"/>
      <c r="B10" s="319" t="s">
        <v>149</v>
      </c>
      <c r="C10" s="319"/>
      <c r="D10" s="319"/>
      <c r="E10" s="319"/>
      <c r="F10" s="31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8" t="s">
        <v>121</v>
      </c>
      <c r="N22" s="318"/>
      <c r="O22" s="318"/>
      <c r="P22" s="318"/>
      <c r="Q22" s="31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topLeftCell="A31" zoomScale="24" zoomScaleNormal="24" zoomScaleSheetLayoutView="24" zoomScalePageLayoutView="25" workbookViewId="0">
      <selection activeCell="N48" sqref="N48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6" t="s">
        <v>478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4"/>
      <c r="N1" s="384"/>
      <c r="O1" s="384"/>
      <c r="P1" s="384"/>
      <c r="Q1" s="384"/>
      <c r="R1" s="384"/>
      <c r="S1" s="385"/>
    </row>
    <row r="2" spans="1:19" ht="66.75" customHeight="1">
      <c r="A2" s="388" t="s">
        <v>365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19" ht="66.75" customHeight="1">
      <c r="A3" s="388" t="s">
        <v>363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19" ht="229.5" customHeight="1">
      <c r="A4" s="356" t="s">
        <v>366</v>
      </c>
      <c r="B4" s="389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89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4" t="s">
        <v>463</v>
      </c>
      <c r="D6" s="220" t="s">
        <v>6</v>
      </c>
      <c r="E6" s="348" t="s">
        <v>477</v>
      </c>
      <c r="F6" s="346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4"/>
      <c r="D7" s="220" t="s">
        <v>465</v>
      </c>
      <c r="E7" s="348"/>
      <c r="F7" s="347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0">
        <v>3</v>
      </c>
      <c r="C14" s="351" t="s">
        <v>397</v>
      </c>
      <c r="D14" s="161" t="s">
        <v>49</v>
      </c>
      <c r="E14" s="358" t="s">
        <v>3</v>
      </c>
      <c r="F14" s="365" t="s">
        <v>479</v>
      </c>
      <c r="G14" s="208">
        <v>6947</v>
      </c>
      <c r="H14" s="186">
        <v>21950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5" t="s">
        <v>383</v>
      </c>
      <c r="C25" s="345"/>
      <c r="D25" s="345"/>
      <c r="E25" s="345"/>
      <c r="F25" s="345"/>
      <c r="G25" s="185">
        <f t="shared" ref="G25:R25" si="4">SUM(G14:G24)</f>
        <v>62762</v>
      </c>
      <c r="H25" s="185">
        <f t="shared" si="4"/>
        <v>201530</v>
      </c>
      <c r="I25" s="185">
        <f t="shared" si="4"/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4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4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4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4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4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4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4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4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4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4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4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4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4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5" t="s">
        <v>383</v>
      </c>
      <c r="C39" s="345"/>
      <c r="D39" s="345"/>
      <c r="E39" s="345"/>
      <c r="F39" s="345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3" t="s">
        <v>384</v>
      </c>
      <c r="C40" s="343"/>
      <c r="D40" s="343"/>
      <c r="E40" s="343"/>
      <c r="F40" s="343"/>
      <c r="G40" s="187">
        <f t="shared" ref="G40:R40" si="6">G25+G39</f>
        <v>74621</v>
      </c>
      <c r="H40" s="187">
        <f t="shared" si="6"/>
        <v>235875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75" t="s">
        <v>383</v>
      </c>
      <c r="C42" s="375"/>
      <c r="D42" s="375"/>
      <c r="E42" s="375"/>
      <c r="F42" s="375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54.75" customHeight="1">
      <c r="A43" s="360"/>
      <c r="B43" s="343" t="s">
        <v>384</v>
      </c>
      <c r="C43" s="343"/>
      <c r="D43" s="343"/>
      <c r="E43" s="343"/>
      <c r="F43" s="343"/>
      <c r="G43" s="192">
        <f>SUM(G42)</f>
        <v>1914</v>
      </c>
      <c r="H43" s="192">
        <f t="shared" ref="H43:R43" si="8">SUM(H42)</f>
        <v>6063</v>
      </c>
      <c r="I43" s="192">
        <f t="shared" si="8"/>
        <v>0</v>
      </c>
      <c r="J43" s="192">
        <f t="shared" si="8"/>
        <v>0</v>
      </c>
      <c r="K43" s="192">
        <f t="shared" si="8"/>
        <v>0</v>
      </c>
      <c r="L43" s="192">
        <f t="shared" si="8"/>
        <v>0</v>
      </c>
      <c r="M43" s="192">
        <f t="shared" si="8"/>
        <v>0</v>
      </c>
      <c r="N43" s="192">
        <f t="shared" si="8"/>
        <v>0</v>
      </c>
      <c r="O43" s="192">
        <f t="shared" si="8"/>
        <v>0</v>
      </c>
      <c r="P43" s="192">
        <f t="shared" si="8"/>
        <v>0</v>
      </c>
      <c r="Q43" s="192">
        <f t="shared" si="8"/>
        <v>0</v>
      </c>
      <c r="R43" s="192">
        <f t="shared" si="8"/>
        <v>0</v>
      </c>
      <c r="S43" s="134"/>
    </row>
    <row r="44" spans="1:19" s="2" customFormat="1" ht="56.25" customHeight="1">
      <c r="A44" s="338" t="s">
        <v>460</v>
      </c>
      <c r="B44" s="340">
        <v>7</v>
      </c>
      <c r="C44" s="338" t="s">
        <v>431</v>
      </c>
      <c r="D44" s="155" t="s">
        <v>110</v>
      </c>
      <c r="E44" s="365" t="s">
        <v>3</v>
      </c>
      <c r="F44" s="365" t="s">
        <v>442</v>
      </c>
      <c r="G44" s="191">
        <v>800</v>
      </c>
      <c r="H44" s="191">
        <v>2900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34"/>
    </row>
    <row r="45" spans="1:19" s="2" customFormat="1" ht="59.25" customHeight="1">
      <c r="A45" s="342"/>
      <c r="B45" s="341"/>
      <c r="C45" s="339"/>
      <c r="D45" s="212" t="s">
        <v>432</v>
      </c>
      <c r="E45" s="367"/>
      <c r="F45" s="367"/>
      <c r="G45" s="191">
        <v>2186</v>
      </c>
      <c r="H45" s="191">
        <v>7216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7"/>
    </row>
    <row r="46" spans="1:19" s="2" customFormat="1" ht="53.25" customHeight="1">
      <c r="A46" s="342"/>
      <c r="B46" s="345" t="s">
        <v>383</v>
      </c>
      <c r="C46" s="345"/>
      <c r="D46" s="345"/>
      <c r="E46" s="345"/>
      <c r="F46" s="345"/>
      <c r="G46" s="190">
        <f t="shared" ref="G46:R46" si="9">SUM(G44:G45)</f>
        <v>2986</v>
      </c>
      <c r="H46" s="190">
        <f t="shared" si="9"/>
        <v>10116</v>
      </c>
      <c r="I46" s="190">
        <f t="shared" si="9"/>
        <v>0</v>
      </c>
      <c r="J46" s="190">
        <f t="shared" si="9"/>
        <v>0</v>
      </c>
      <c r="K46" s="190">
        <f t="shared" si="9"/>
        <v>0</v>
      </c>
      <c r="L46" s="190">
        <f t="shared" si="9"/>
        <v>0</v>
      </c>
      <c r="M46" s="190">
        <f t="shared" si="9"/>
        <v>0</v>
      </c>
      <c r="N46" s="190">
        <f t="shared" si="9"/>
        <v>0</v>
      </c>
      <c r="O46" s="190">
        <f t="shared" si="9"/>
        <v>0</v>
      </c>
      <c r="P46" s="190">
        <f t="shared" si="9"/>
        <v>0</v>
      </c>
      <c r="Q46" s="190">
        <f t="shared" si="9"/>
        <v>0</v>
      </c>
      <c r="R46" s="190">
        <f t="shared" si="9"/>
        <v>0</v>
      </c>
      <c r="S46" s="178"/>
    </row>
    <row r="47" spans="1:19" s="2" customFormat="1" ht="53.25" customHeight="1">
      <c r="A47" s="339"/>
      <c r="B47" s="362" t="s">
        <v>384</v>
      </c>
      <c r="C47" s="363"/>
      <c r="D47" s="363"/>
      <c r="E47" s="363"/>
      <c r="F47" s="364"/>
      <c r="G47" s="192">
        <f>SUM(G46)</f>
        <v>2986</v>
      </c>
      <c r="H47" s="192">
        <f t="shared" ref="H47:R47" si="10">SUM(H46)</f>
        <v>10116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34"/>
    </row>
    <row r="48" spans="1:19" s="2" customFormat="1" ht="93.75" customHeight="1">
      <c r="A48" s="348" t="s">
        <v>470</v>
      </c>
      <c r="B48" s="223">
        <v>8</v>
      </c>
      <c r="C48" s="222" t="s">
        <v>469</v>
      </c>
      <c r="D48" s="222" t="s">
        <v>291</v>
      </c>
      <c r="E48" s="222" t="s">
        <v>471</v>
      </c>
      <c r="F48" s="223" t="s">
        <v>472</v>
      </c>
      <c r="G48" s="193"/>
      <c r="H48" s="193">
        <v>2</v>
      </c>
      <c r="I48" s="193"/>
      <c r="J48" s="193"/>
      <c r="K48" s="193">
        <v>2</v>
      </c>
      <c r="L48" s="193"/>
      <c r="M48" s="193"/>
      <c r="N48" s="193"/>
      <c r="O48" s="193"/>
      <c r="P48" s="193"/>
      <c r="Q48" s="193"/>
      <c r="R48" s="193"/>
      <c r="S48" s="134"/>
    </row>
    <row r="49" spans="1:20" s="2" customFormat="1" ht="53.25" customHeight="1">
      <c r="A49" s="348"/>
      <c r="B49" s="375" t="s">
        <v>383</v>
      </c>
      <c r="C49" s="375"/>
      <c r="D49" s="375"/>
      <c r="E49" s="375"/>
      <c r="F49" s="375"/>
      <c r="G49" s="190">
        <f>SUM(G48)</f>
        <v>0</v>
      </c>
      <c r="H49" s="190">
        <f t="shared" ref="H49:R50" si="11">SUM(H48)</f>
        <v>2</v>
      </c>
      <c r="I49" s="190">
        <f t="shared" si="11"/>
        <v>0</v>
      </c>
      <c r="J49" s="190">
        <f t="shared" si="11"/>
        <v>0</v>
      </c>
      <c r="K49" s="190">
        <f t="shared" si="11"/>
        <v>2</v>
      </c>
      <c r="L49" s="190">
        <f t="shared" si="11"/>
        <v>0</v>
      </c>
      <c r="M49" s="190">
        <f t="shared" si="11"/>
        <v>0</v>
      </c>
      <c r="N49" s="190">
        <f t="shared" si="11"/>
        <v>0</v>
      </c>
      <c r="O49" s="190">
        <f t="shared" si="11"/>
        <v>0</v>
      </c>
      <c r="P49" s="190">
        <f t="shared" si="11"/>
        <v>0</v>
      </c>
      <c r="Q49" s="190">
        <f t="shared" si="11"/>
        <v>0</v>
      </c>
      <c r="R49" s="190">
        <f t="shared" si="11"/>
        <v>0</v>
      </c>
      <c r="S49" s="134"/>
    </row>
    <row r="50" spans="1:20" s="2" customFormat="1" ht="53.25" customHeight="1">
      <c r="A50" s="348"/>
      <c r="B50" s="362" t="s">
        <v>384</v>
      </c>
      <c r="C50" s="363"/>
      <c r="D50" s="363"/>
      <c r="E50" s="363"/>
      <c r="F50" s="364"/>
      <c r="G50" s="189">
        <f>SUM(G49)</f>
        <v>0</v>
      </c>
      <c r="H50" s="189">
        <f t="shared" si="11"/>
        <v>2</v>
      </c>
      <c r="I50" s="189">
        <f t="shared" si="11"/>
        <v>0</v>
      </c>
      <c r="J50" s="189">
        <f t="shared" si="11"/>
        <v>0</v>
      </c>
      <c r="K50" s="189">
        <f t="shared" si="11"/>
        <v>2</v>
      </c>
      <c r="L50" s="189">
        <f t="shared" si="11"/>
        <v>0</v>
      </c>
      <c r="M50" s="189">
        <f t="shared" si="11"/>
        <v>0</v>
      </c>
      <c r="N50" s="189">
        <f t="shared" si="11"/>
        <v>0</v>
      </c>
      <c r="O50" s="189">
        <f t="shared" si="11"/>
        <v>0</v>
      </c>
      <c r="P50" s="189">
        <f t="shared" si="11"/>
        <v>0</v>
      </c>
      <c r="Q50" s="189">
        <f t="shared" si="11"/>
        <v>0</v>
      </c>
      <c r="R50" s="189">
        <f t="shared" si="11"/>
        <v>0</v>
      </c>
      <c r="S50" s="134"/>
    </row>
    <row r="51" spans="1:20" s="2" customFormat="1" ht="65.25" customHeight="1">
      <c r="A51" s="377" t="s">
        <v>396</v>
      </c>
      <c r="B51" s="378"/>
      <c r="C51" s="378"/>
      <c r="D51" s="378"/>
      <c r="E51" s="378"/>
      <c r="F51" s="378"/>
      <c r="G51" s="211">
        <f>SUM(G50,G47,G43,G40,G13,G9)</f>
        <v>80192</v>
      </c>
      <c r="H51" s="211">
        <f t="shared" ref="H51:R51" si="12">SUM(H50,H47,H43,H40,H13,H9)</f>
        <v>255079</v>
      </c>
      <c r="I51" s="211">
        <f t="shared" si="12"/>
        <v>0</v>
      </c>
      <c r="J51" s="211">
        <f t="shared" si="12"/>
        <v>0</v>
      </c>
      <c r="K51" s="211">
        <f t="shared" si="12"/>
        <v>2</v>
      </c>
      <c r="L51" s="211">
        <f t="shared" si="12"/>
        <v>208</v>
      </c>
      <c r="M51" s="211">
        <f t="shared" si="12"/>
        <v>463</v>
      </c>
      <c r="N51" s="211">
        <f t="shared" si="12"/>
        <v>0</v>
      </c>
      <c r="O51" s="211">
        <f t="shared" si="12"/>
        <v>0</v>
      </c>
      <c r="P51" s="211">
        <f t="shared" si="12"/>
        <v>3</v>
      </c>
      <c r="Q51" s="211">
        <f t="shared" si="12"/>
        <v>115</v>
      </c>
      <c r="R51" s="211">
        <f t="shared" si="12"/>
        <v>453</v>
      </c>
      <c r="S51" s="135"/>
    </row>
    <row r="52" spans="1:20" s="3" customFormat="1" ht="6.75" customHeight="1">
      <c r="A52" s="374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4"/>
      <c r="O52" s="374"/>
      <c r="P52" s="374"/>
      <c r="Q52" s="374"/>
      <c r="R52" s="374"/>
      <c r="S52" s="215"/>
    </row>
    <row r="53" spans="1:20" s="3" customFormat="1" ht="108.75" customHeight="1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374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79" t="s">
        <v>385</v>
      </c>
      <c r="J54" s="379"/>
      <c r="K54" s="379"/>
      <c r="L54" s="379"/>
      <c r="M54" s="379"/>
      <c r="N54" s="379"/>
      <c r="O54" s="379"/>
      <c r="P54" s="379"/>
      <c r="Q54" s="379"/>
      <c r="R54" s="379"/>
      <c r="S54" s="379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80" t="s">
        <v>386</v>
      </c>
      <c r="J55" s="380"/>
      <c r="K55" s="380"/>
      <c r="L55" s="380"/>
      <c r="M55" s="380"/>
      <c r="N55" s="380"/>
      <c r="O55" s="380"/>
      <c r="P55" s="380"/>
      <c r="Q55" s="380"/>
      <c r="R55" s="380"/>
      <c r="S55" s="380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3" t="s">
        <v>387</v>
      </c>
      <c r="J56" s="146"/>
      <c r="K56" s="183"/>
      <c r="L56" s="183"/>
      <c r="M56" s="157"/>
      <c r="N56" s="183"/>
      <c r="O56" s="183"/>
      <c r="P56" s="183"/>
      <c r="Q56" s="183"/>
      <c r="R56" s="183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3" t="s">
        <v>388</v>
      </c>
      <c r="J57" s="183"/>
      <c r="K57" s="183"/>
      <c r="L57" s="183"/>
      <c r="M57" s="157"/>
      <c r="N57" s="183"/>
      <c r="O57" s="183"/>
      <c r="P57" s="183"/>
      <c r="Q57" s="183"/>
      <c r="R57" s="183"/>
      <c r="S57" s="183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3" t="s">
        <v>450</v>
      </c>
      <c r="J58" s="183"/>
      <c r="K58" s="183"/>
      <c r="L58" s="183"/>
      <c r="M58" s="157"/>
      <c r="N58" s="183"/>
      <c r="O58" s="183"/>
      <c r="P58" s="183"/>
      <c r="Q58" s="183"/>
      <c r="R58" s="183"/>
      <c r="S58" s="183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3" t="s">
        <v>389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3" t="s">
        <v>390</v>
      </c>
      <c r="J60" s="183"/>
      <c r="K60" s="136"/>
      <c r="L60" s="150"/>
      <c r="M60" s="158"/>
      <c r="N60" s="150"/>
      <c r="O60" s="150"/>
      <c r="P60" s="150"/>
      <c r="Q60" s="151"/>
      <c r="R60" s="20"/>
      <c r="S60" s="183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73" t="s">
        <v>475</v>
      </c>
      <c r="N62" s="373"/>
      <c r="O62" s="373"/>
      <c r="P62" s="373"/>
      <c r="Q62" s="373"/>
      <c r="R62" s="373"/>
      <c r="S62" s="373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73" t="s">
        <v>476</v>
      </c>
      <c r="N63" s="373"/>
      <c r="O63" s="373"/>
      <c r="P63" s="373"/>
      <c r="Q63" s="373"/>
      <c r="R63" s="373"/>
      <c r="S63" s="373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81" t="s">
        <v>122</v>
      </c>
      <c r="N64" s="381"/>
      <c r="O64" s="381"/>
      <c r="P64" s="381"/>
      <c r="Q64" s="381"/>
      <c r="R64" s="381"/>
      <c r="S64" s="207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76" t="s">
        <v>121</v>
      </c>
      <c r="N65" s="376"/>
      <c r="O65" s="376"/>
      <c r="P65" s="376"/>
      <c r="Q65" s="376"/>
      <c r="R65" s="376"/>
      <c r="S65" s="376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4"/>
      <c r="U233" s="194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4"/>
      <c r="U234" s="194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5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5:S65"/>
    <mergeCell ref="B10:B11"/>
    <mergeCell ref="A51:F51"/>
    <mergeCell ref="A52:R52"/>
    <mergeCell ref="I54:S54"/>
    <mergeCell ref="I55:S55"/>
    <mergeCell ref="M64:R64"/>
    <mergeCell ref="B42:F42"/>
    <mergeCell ref="B43:F43"/>
    <mergeCell ref="F10:F11"/>
    <mergeCell ref="F26:F38"/>
    <mergeCell ref="E44:E45"/>
    <mergeCell ref="F44:F45"/>
    <mergeCell ref="B12:F12"/>
    <mergeCell ref="M63:S63"/>
    <mergeCell ref="M62:S62"/>
    <mergeCell ref="A53:S53"/>
    <mergeCell ref="B47:F47"/>
    <mergeCell ref="A48:A50"/>
    <mergeCell ref="B49:F49"/>
    <mergeCell ref="B50:F50"/>
    <mergeCell ref="P4:R4"/>
    <mergeCell ref="I4:I5"/>
    <mergeCell ref="A41:A43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4:C45"/>
    <mergeCell ref="B44:B45"/>
    <mergeCell ref="A44:A47"/>
    <mergeCell ref="B40:F40"/>
    <mergeCell ref="E26:E38"/>
    <mergeCell ref="B39:F39"/>
    <mergeCell ref="B46:F46"/>
  </mergeCells>
  <pageMargins left="0.9" right="0.25" top="0.5" bottom="0.25" header="0.3" footer="0.3"/>
  <pageSetup paperSize="9" scale="1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view="pageBreakPreview" zoomScale="24" zoomScaleNormal="24" zoomScaleSheetLayoutView="24" zoomScalePageLayoutView="25" workbookViewId="0">
      <selection activeCell="C31" sqref="C3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17" ht="198" customHeight="1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17" ht="219" customHeight="1">
      <c r="A4" s="392" t="s">
        <v>401</v>
      </c>
      <c r="B4" s="393" t="s">
        <v>402</v>
      </c>
      <c r="C4" s="394"/>
      <c r="D4" s="395" t="s">
        <v>403</v>
      </c>
      <c r="E4" s="395" t="s">
        <v>404</v>
      </c>
      <c r="F4" s="393" t="s">
        <v>405</v>
      </c>
      <c r="G4" s="394"/>
      <c r="H4" s="395" t="s">
        <v>406</v>
      </c>
      <c r="I4" s="395" t="s">
        <v>407</v>
      </c>
      <c r="J4" s="395" t="s">
        <v>408</v>
      </c>
      <c r="K4" s="393" t="s">
        <v>409</v>
      </c>
      <c r="L4" s="394"/>
      <c r="M4" s="393" t="s">
        <v>362</v>
      </c>
      <c r="N4" s="394"/>
      <c r="O4" s="397" t="s">
        <v>410</v>
      </c>
      <c r="P4" s="398"/>
      <c r="Q4" s="399"/>
    </row>
    <row r="5" spans="1:17" ht="409.5" customHeight="1">
      <c r="A5" s="392"/>
      <c r="B5" s="200" t="s">
        <v>411</v>
      </c>
      <c r="C5" s="162" t="s">
        <v>412</v>
      </c>
      <c r="D5" s="396"/>
      <c r="E5" s="396"/>
      <c r="F5" s="162" t="s">
        <v>413</v>
      </c>
      <c r="G5" s="162" t="s">
        <v>414</v>
      </c>
      <c r="H5" s="396"/>
      <c r="I5" s="396"/>
      <c r="J5" s="396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0"/>
      <c r="D6" s="401" t="s">
        <v>3</v>
      </c>
      <c r="E6" s="403" t="s">
        <v>468</v>
      </c>
      <c r="F6" s="202">
        <v>62762</v>
      </c>
      <c r="G6" s="203">
        <v>201530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0"/>
      <c r="D7" s="402"/>
      <c r="E7" s="404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0"/>
      <c r="D8" s="402"/>
      <c r="E8" s="404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73</v>
      </c>
      <c r="C9" s="400"/>
      <c r="D9" s="402"/>
      <c r="E9" s="404"/>
      <c r="F9" s="203">
        <v>2986</v>
      </c>
      <c r="G9" s="203">
        <v>10116</v>
      </c>
      <c r="H9" s="202">
        <v>0</v>
      </c>
      <c r="I9" s="202">
        <f>'flood &amp; Drought situation '!J46</f>
        <v>0</v>
      </c>
      <c r="J9" s="202">
        <f>'flood &amp; Drought situation '!K46</f>
        <v>0</v>
      </c>
      <c r="K9" s="202">
        <v>0</v>
      </c>
      <c r="L9" s="202">
        <v>0</v>
      </c>
      <c r="M9" s="202">
        <v>0</v>
      </c>
      <c r="N9" s="202">
        <f>'flood &amp; Drought situation '!O46</f>
        <v>0</v>
      </c>
      <c r="O9" s="202">
        <f>'flood &amp; Drought situation '!P46</f>
        <v>0</v>
      </c>
      <c r="P9" s="202">
        <f>'flood &amp; Drought situation '!Q46</f>
        <v>0</v>
      </c>
      <c r="Q9" s="202">
        <f>'flood &amp; Drought situation '!R46</f>
        <v>0</v>
      </c>
    </row>
    <row r="10" spans="1:17" s="166" customFormat="1" ht="110.25" customHeight="1">
      <c r="A10" s="405" t="s">
        <v>421</v>
      </c>
      <c r="B10" s="406"/>
      <c r="C10" s="406"/>
      <c r="D10" s="406"/>
      <c r="E10" s="407"/>
      <c r="F10" s="206">
        <f>SUM(F6:F9)</f>
        <v>79521</v>
      </c>
      <c r="G10" s="206">
        <f>SUM(G6:G9)</f>
        <v>252054</v>
      </c>
      <c r="H10" s="206">
        <v>0</v>
      </c>
      <c r="I10" s="206">
        <f t="shared" ref="I10:Q10" si="0">SUM(I6:I9)</f>
        <v>0</v>
      </c>
      <c r="J10" s="206">
        <f t="shared" si="0"/>
        <v>0</v>
      </c>
      <c r="K10" s="206">
        <f t="shared" si="0"/>
        <v>0</v>
      </c>
      <c r="L10" s="206">
        <f t="shared" si="0"/>
        <v>0</v>
      </c>
      <c r="M10" s="206">
        <f t="shared" si="0"/>
        <v>0</v>
      </c>
      <c r="N10" s="206">
        <f t="shared" si="0"/>
        <v>0</v>
      </c>
      <c r="O10" s="206">
        <f t="shared" si="0"/>
        <v>0</v>
      </c>
      <c r="P10" s="206">
        <f t="shared" si="0"/>
        <v>0</v>
      </c>
      <c r="Q10" s="206">
        <f t="shared" si="0"/>
        <v>0</v>
      </c>
    </row>
    <row r="11" spans="1:17" s="166" customFormat="1" ht="15.75" customHeight="1">
      <c r="A11" s="175"/>
      <c r="B11" s="175"/>
      <c r="C11" s="175"/>
      <c r="D11" s="175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8" t="s">
        <v>422</v>
      </c>
      <c r="I12" s="408"/>
      <c r="J12" s="408"/>
      <c r="K12" s="408"/>
      <c r="L12" s="408"/>
      <c r="M12" s="408"/>
      <c r="N12" s="408"/>
      <c r="O12" s="408"/>
      <c r="P12" s="408"/>
      <c r="Q12" s="408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09" t="s">
        <v>458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199" t="s">
        <v>423</v>
      </c>
      <c r="I14" s="167"/>
      <c r="J14" s="199"/>
      <c r="K14" s="199"/>
      <c r="L14" s="168"/>
      <c r="M14" s="199"/>
      <c r="N14" s="199"/>
      <c r="O14" s="199"/>
      <c r="P14" s="199"/>
      <c r="Q14" s="199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199" t="s">
        <v>424</v>
      </c>
      <c r="I15" s="199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199" t="s">
        <v>449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199" t="s">
        <v>425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199" t="s">
        <v>426</v>
      </c>
      <c r="I18" s="199"/>
      <c r="J18" s="169"/>
      <c r="K18" s="170"/>
      <c r="L18" s="171"/>
      <c r="M18" s="170"/>
      <c r="N18" s="170"/>
      <c r="O18" s="170"/>
      <c r="P18" s="172"/>
      <c r="Q18" s="173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69"/>
      <c r="I19" s="169"/>
      <c r="J19" s="169"/>
      <c r="K19" s="170"/>
      <c r="L19" s="411" t="s">
        <v>453</v>
      </c>
      <c r="M19" s="411"/>
      <c r="N19" s="173"/>
      <c r="O19" s="173"/>
      <c r="P19" s="173"/>
      <c r="Q19" s="166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 t="s">
        <v>393</v>
      </c>
      <c r="L20" s="373" t="s">
        <v>475</v>
      </c>
      <c r="M20" s="373"/>
      <c r="N20" s="373"/>
      <c r="O20" s="373"/>
      <c r="P20" s="373"/>
      <c r="Q20" s="373"/>
      <c r="R20" s="373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/>
      <c r="L21" s="373" t="s">
        <v>476</v>
      </c>
      <c r="M21" s="373"/>
      <c r="N21" s="373"/>
      <c r="O21" s="373"/>
      <c r="P21" s="373"/>
      <c r="Q21" s="373"/>
      <c r="R21" s="373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4"/>
      <c r="I22" s="174"/>
      <c r="J22" s="174"/>
      <c r="K22" s="170"/>
      <c r="L22" s="381" t="s">
        <v>122</v>
      </c>
      <c r="M22" s="381"/>
      <c r="N22" s="381"/>
      <c r="O22" s="381"/>
      <c r="P22" s="381"/>
      <c r="Q22" s="381"/>
      <c r="R22" s="207"/>
    </row>
    <row r="23" spans="1:18" s="2" customFormat="1" ht="66.75" customHeight="1">
      <c r="H23" s="164"/>
      <c r="I23" s="1"/>
      <c r="J23" s="164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2018-01-24T07:09:59Z</cp:lastPrinted>
  <dcterms:created xsi:type="dcterms:W3CDTF">2015-05-12T04:00:00Z</dcterms:created>
  <dcterms:modified xsi:type="dcterms:W3CDTF">2018-01-24T07:17:04Z</dcterms:modified>
</cp:coreProperties>
</file>