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9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2" i="10" l="1"/>
  <c r="I52" i="10"/>
  <c r="J52" i="10"/>
  <c r="K52" i="10"/>
  <c r="L52" i="10"/>
  <c r="M52" i="10"/>
  <c r="N52" i="10"/>
  <c r="O52" i="10"/>
  <c r="P52" i="10"/>
  <c r="Q52" i="10"/>
  <c r="R52" i="10"/>
  <c r="G52" i="10"/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5" i="10"/>
  <c r="H56" i="10" s="1"/>
  <c r="H60" i="10" s="1"/>
  <c r="I55" i="10"/>
  <c r="I56" i="10" s="1"/>
  <c r="I60" i="10" s="1"/>
  <c r="J55" i="10"/>
  <c r="J56" i="10" s="1"/>
  <c r="J60" i="10" s="1"/>
  <c r="K55" i="10"/>
  <c r="K56" i="10" s="1"/>
  <c r="K60" i="10" s="1"/>
  <c r="L55" i="10"/>
  <c r="L56" i="10" s="1"/>
  <c r="L60" i="10" s="1"/>
  <c r="M55" i="10"/>
  <c r="M56" i="10" s="1"/>
  <c r="M60" i="10" s="1"/>
  <c r="N55" i="10"/>
  <c r="N56" i="10" s="1"/>
  <c r="N60" i="10" s="1"/>
  <c r="O55" i="10"/>
  <c r="O56" i="10" s="1"/>
  <c r="O60" i="10" s="1"/>
  <c r="P55" i="10"/>
  <c r="P56" i="10" s="1"/>
  <c r="P60" i="10" s="1"/>
  <c r="Q55" i="10"/>
  <c r="Q56" i="10" s="1"/>
  <c r="Q60" i="10" s="1"/>
  <c r="R55" i="10"/>
  <c r="R56" i="10" s="1"/>
  <c r="R60" i="10" s="1"/>
  <c r="G55" i="10"/>
  <c r="G56" i="10" s="1"/>
  <c r="G60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<sst xmlns="http://schemas.openxmlformats.org/spreadsheetml/2006/main" count="629" uniqueCount="496">
  <si>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</si>
  <si>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</si>
  <si>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</si>
  <si>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</si>
  <si>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</si>
  <si>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</si>
  <si>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</si>
  <si>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</si>
  <si>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</si>
  <si>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</si>
  <si>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</si>
  <si>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</si>
  <si>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</si>
  <si>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</si>
  <si>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</si>
  <si>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</si>
  <si>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</si>
  <si>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</si>
  <si>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</si>
  <si>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</si>
  <si>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</si>
  <si>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</si>
  <si>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</si>
  <si>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</si>
  <si>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</si>
  <si>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</si>
  <si>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</si>
  <si>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</si>
  <si>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</si>
  <si>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</si>
  <si>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</si>
  <si>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</si>
  <si>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</si>
  <si>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</si>
  <si>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</si>
  <si>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</si>
  <si>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</si>
  <si>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</si>
  <si>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</si>
  <si>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</si>
  <si>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</si>
  <si>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</si>
  <si>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</si>
  <si>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</si>
  <si>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</si>
  <si>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</si>
  <si>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</si>
  <si>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</si>
  <si>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</si>
  <si>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</si>
  <si>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</si>
  <si>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</si>
  <si>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</si>
  <si>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</si>
  <si>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</si>
  <si>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</si>
  <si>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</si>
  <si>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</si>
  <si>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</si>
  <si>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</si>
  <si>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</si>
  <si>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</si>
  <si>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</si>
  <si>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</si>
  <si>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</si>
  <si>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</si>
  <si>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</si>
  <si>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</si>
  <si>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</si>
  <si>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</si>
  <si>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</si>
  <si>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</si>
  <si>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</si>
  <si>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</si>
  <si>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</si>
  <si>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</si>
  <si>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</si>
  <si>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</si>
  <si>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</si>
  <si>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</si>
  <si>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</si>
  <si>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</si>
  <si>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</si>
  <si>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</si>
  <si>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</si>
  <si>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</si>
  <si>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</si>
  <si>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</si>
  <si>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</si>
  <si>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</si>
  <si>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</si>
  <si>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</si>
  <si>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</si>
  <si>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</si>
  <si>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</si>
  <si>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</si>
  <si>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</si>
  <si>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</si>
  <si>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</si>
  <si>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</si>
  <si>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</si>
  <si>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</si>
  <si>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</si>
  <si>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</si>
  <si>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</si>
  <si>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</si>
  <si>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</si>
  <si>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</si>
  <si>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</si>
  <si>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</si>
  <si>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</si>
  <si>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</si>
  <si>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</si>
  <si>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</si>
  <si>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</si>
  <si>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</si>
  <si>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</si>
  <si>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</si>
  <si>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</si>
  <si>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</si>
  <si>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</si>
  <si>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</si>
  <si>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</si>
  <si>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</si>
  <si>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</si>
  <si>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</si>
  <si>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</si>
  <si>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</si>
  <si>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</si>
  <si>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</si>
  <si>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</si>
  <si>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</si>
  <si>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</si>
  <si>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</si>
  <si>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</si>
  <si>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</si>
  <si>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</si>
  <si>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</si>
  <si>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</si>
  <si>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</si>
  <si>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</si>
  <si>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</si>
  <si>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</si>
  <si>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</si>
  <si>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</si>
  <si>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</si>
  <si>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</si>
  <si>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</si>
  <si>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</si>
  <si>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</si>
  <si>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</si>
  <si>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</si>
  <si>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</si>
  <si>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</si>
  <si>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</si>
  <si>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</si>
  <si>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</si>
  <si>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</si>
  <si>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</si>
  <si>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</si>
  <si>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</si>
  <si>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</si>
  <si>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</si>
  <si>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</si>
  <si>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</si>
  <si>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</si>
  <si>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</si>
  <si>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</si>
  <si>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</si>
  <si>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</si>
  <si>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</si>
  <si>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</si>
  <si>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</si>
  <si>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</si>
  <si>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</si>
  <si>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</si>
  <si>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</si>
  <si>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</si>
  <si>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</si>
  <si>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</si>
  <si>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</si>
  <si>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</si>
  <si>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</si>
  <si>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</si>
  <si>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</si>
  <si>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</si>
  <si>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</si>
  <si>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</si>
  <si>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</si>
  <si>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</si>
  <si>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</si>
  <si>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</si>
  <si>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</si>
  <si>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</si>
  <si>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</si>
  <si>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</si>
  <si>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</si>
  <si>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</si>
  <si>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</si>
  <si>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</si>
  <si>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</si>
  <si>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</si>
  <si>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</si>
  <si>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</si>
  <si>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</si>
  <si>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</si>
  <si>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</si>
  <si>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</si>
  <si>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</si>
  <si>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</si>
  <si>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</si>
  <si>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</si>
  <si>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</si>
  <si>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</si>
  <si>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</si>
  <si>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</si>
  <si>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</si>
  <si>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</si>
  <si>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</si>
  <si>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</si>
  <si>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</si>
  <si>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</si>
  <si>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</si>
  <si>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</si>
  <si>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</si>
  <si>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</si>
  <si>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</si>
  <si>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</si>
  <si>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</si>
  <si>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</si>
  <si>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</si>
  <si>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</si>
  <si>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</si>
  <si>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</si>
  <si>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</si>
  <si>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</si>
  <si>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</si>
  <si>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</si>
  <si>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</si>
  <si>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</si>
  <si>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</si>
  <si>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</si>
  <si>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</si>
  <si>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</si>
  <si>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</si>
  <si>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</si>
  <si>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</si>
  <si>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</si>
  <si>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</si>
  <si>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</si>
  <si>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</si>
  <si>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</si>
  <si>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</si>
  <si>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</si>
  <si>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</si>
  <si>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</si>
  <si>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</si>
  <si>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</si>
  <si>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</si>
  <si>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</si>
  <si>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</si>
  <si>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</si>
  <si>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</si>
  <si>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</si>
  <si>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</si>
  <si>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</si>
  <si>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</si>
  <si>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</si>
  <si>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</si>
  <si>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</si>
  <si>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</si>
  <si>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</si>
  <si>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</si>
  <si>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</si>
  <si>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</si>
  <si>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</si>
  <si>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</si>
  <si>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</si>
  <si>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</si>
  <si>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</si>
  <si>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</si>
  <si>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</si>
  <si>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</si>
  <si>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</si>
  <si>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</si>
  <si>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</si>
  <si>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</si>
  <si>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</si>
  <si>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</si>
  <si>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</si>
  <si>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</si>
  <si>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</si>
  <si>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</si>
  <si>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</si>
  <si>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</si>
  <si>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</si>
  <si>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</si>
  <si>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</si>
  <si>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</si>
  <si>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</si>
  <si>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</si>
  <si>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</si>
  <si>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</si>
  <si>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</si>
  <si>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</si>
  <si>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</si>
  <si>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</si>
  <si>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</si>
  <si>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</si>
  <si>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</si>
  <si>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</si>
  <si>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</si>
  <si>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</si>
  <si>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</si>
  <si>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</si>
  <si>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</si>
  <si>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</si>
  <si>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</si>
  <si>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</si>
  <si>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</si>
  <si>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</si>
  <si>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</si>
  <si>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</si>
  <si>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</si>
  <si>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</si>
  <si>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</si>
  <si>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</si>
  <si>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</si>
  <si>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</si>
  <si>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</si>
  <si>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</si>
  <si>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</si>
  <si>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</si>
  <si>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</si>
  <si>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</si>
  <si>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</si>
  <si>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</si>
  <si>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</si>
  <si>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</si>
  <si>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</si>
  <si>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</si>
  <si>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</si>
  <si>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</si>
  <si>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</si>
  <si>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</si>
  <si>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</si>
  <si>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</si>
  <si>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</si>
  <si>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</si>
  <si>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</si>
  <si>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</si>
  <si>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</si>
  <si>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</si>
  <si>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</si>
  <si>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</si>
  <si>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</si>
  <si>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</si>
  <si>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</si>
  <si>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</si>
  <si>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</si>
  <si>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</si>
  <si>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</si>
  <si>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</si>
  <si>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</si>
  <si>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</si>
  <si>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</si>
  <si>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</si>
  <si>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</si>
  <si>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</si>
  <si>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</si>
  <si>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</si>
  <si>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</si>
  <si>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</si>
  <si>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</si>
  <si>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</si>
  <si>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</si>
  <si>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</si>
  <si>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</si>
  <si>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</si>
  <si>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</si>
  <si>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</si>
  <si>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</si>
  <si>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</si>
  <si>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</si>
  <si>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</si>
  <si>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</si>
  <si>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</si>
  <si>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</si>
  <si>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</si>
  <si>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</si>
  <si>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</si>
  <si>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</si>
  <si>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</si>
  <si>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</si>
  <si>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</si>
  <si>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</si>
  <si>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</si>
  <si>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</si>
  <si>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</si>
  <si>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</si>
  <si>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</si>
  <si>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</si>
  <si>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</si>
  <si>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</si>
  <si>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</si>
  <si>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</si>
  <si>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</si>
  <si>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</si>
  <si>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</si>
  <si>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</si>
  <si>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</si>
  <si>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</si>
  <si>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</si>
  <si>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</si>
  <si>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</si>
  <si>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</si>
  <si>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</si>
  <si>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</si>
  <si>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</si>
  <si>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</si>
  <si>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</si>
  <si>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</si>
  <si>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</si>
  <si>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</si>
  <si>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</si>
  <si>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</si>
  <si>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</si>
  <si>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</si>
  <si>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</si>
  <si>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</si>
  <si>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</si>
  <si>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</si>
  <si>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</si>
  <si>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</si>
  <si>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</si>
  <si>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</si>
  <si>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</si>
  <si>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</si>
  <si>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</si>
  <si>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</si>
  <si>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</si>
  <si>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</si>
  <si>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</si>
  <si>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</si>
  <si>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</si>
  <si>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</si>
  <si>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</si>
  <si>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</si>
  <si>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</si>
  <si>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</si>
  <si>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</si>
  <si>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</si>
  <si>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</si>
  <si>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</si>
  <si>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</si>
  <si>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</si>
  <si>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</si>
  <si>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</si>
  <si>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</si>
  <si>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</si>
  <si>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</si>
  <si>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</si>
  <si>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</si>
  <si>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</si>
  <si>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</si>
  <si>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</si>
  <si>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</si>
  <si>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</si>
  <si>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</si>
  <si>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</si>
  <si>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</si>
  <si>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</si>
  <si>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</si>
  <si>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</si>
  <si>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</si>
  <si>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</si>
  <si>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</si>
  <si>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</si>
  <si>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</si>
  <si>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</si>
  <si>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</si>
  <si>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</si>
  <si>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</si>
  <si>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</si>
  <si>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</si>
  <si>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</si>
  <si>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</si>
  <si>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</si>
  <si>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</si>
  <si>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19th January 2018 at 1800 hrs                                                           </t>
    </r>
  </si>
  <si>
    <t>Nanattan</t>
  </si>
  <si>
    <t>Drowning</t>
  </si>
  <si>
    <t>2018.01.18</t>
  </si>
  <si>
    <t>J.M.A.R.Jayarathna</t>
  </si>
  <si>
    <t>Deputy Director / Duty Officer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</si>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</sst>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4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0" fontId="92" fillId="2" borderId="6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1" fontId="92" fillId="0" borderId="6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102" fillId="9" borderId="10" xfId="1" applyFont="1" applyFill="1" applyBorder="1" applyAlignment="1">
      <alignment horizontal="center" vertical="center" wrapText="1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19th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tabSelected="1" view="pageBreakPreview" zoomScale="24" zoomScaleNormal="24" zoomScaleSheetLayoutView="24" zoomScalePageLayoutView="25" workbookViewId="0">
      <selection activeCell="U5" sqref="U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8" t="s">
        <v>489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4"/>
      <c r="N1" s="344"/>
      <c r="O1" s="344"/>
      <c r="P1" s="344"/>
      <c r="Q1" s="344"/>
      <c r="R1" s="344"/>
      <c r="S1" s="345"/>
    </row>
    <row r="2" spans="1:19" ht="66.75" customHeight="1">
      <c r="A2" s="354" t="s">
        <v>365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</row>
    <row r="3" spans="1:19" ht="66.75" customHeight="1">
      <c r="A3" s="354" t="s">
        <v>363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</row>
    <row r="4" spans="1:19" ht="229.5" customHeight="1">
      <c r="A4" s="346" t="s">
        <v>366</v>
      </c>
      <c r="B4" s="355" t="s">
        <v>0</v>
      </c>
      <c r="C4" s="352" t="s">
        <v>364</v>
      </c>
      <c r="D4" s="353"/>
      <c r="E4" s="346" t="s">
        <v>367</v>
      </c>
      <c r="F4" s="346" t="s">
        <v>368</v>
      </c>
      <c r="G4" s="352" t="s">
        <v>369</v>
      </c>
      <c r="H4" s="353"/>
      <c r="I4" s="346" t="s">
        <v>370</v>
      </c>
      <c r="J4" s="346" t="s">
        <v>371</v>
      </c>
      <c r="K4" s="346" t="s">
        <v>372</v>
      </c>
      <c r="L4" s="352" t="s">
        <v>373</v>
      </c>
      <c r="M4" s="353"/>
      <c r="N4" s="352" t="s">
        <v>362</v>
      </c>
      <c r="O4" s="353"/>
      <c r="P4" s="352" t="s">
        <v>374</v>
      </c>
      <c r="Q4" s="384"/>
      <c r="R4" s="353"/>
      <c r="S4" s="346" t="s">
        <v>375</v>
      </c>
    </row>
    <row r="5" spans="1:19" ht="380.25" customHeight="1">
      <c r="A5" s="347"/>
      <c r="B5" s="355"/>
      <c r="C5" s="216" t="s">
        <v>376</v>
      </c>
      <c r="D5" s="216" t="s">
        <v>392</v>
      </c>
      <c r="E5" s="347"/>
      <c r="F5" s="347"/>
      <c r="G5" s="216" t="s">
        <v>377</v>
      </c>
      <c r="H5" s="216" t="s">
        <v>378</v>
      </c>
      <c r="I5" s="347"/>
      <c r="J5" s="347"/>
      <c r="K5" s="347"/>
      <c r="L5" s="216" t="s">
        <v>395</v>
      </c>
      <c r="M5" s="216" t="s">
        <v>379</v>
      </c>
      <c r="N5" s="231" t="s">
        <v>436</v>
      </c>
      <c r="O5" s="423" t="s">
        <v>495</v>
      </c>
      <c r="P5" s="216" t="s">
        <v>380</v>
      </c>
      <c r="Q5" s="216" t="s">
        <v>381</v>
      </c>
      <c r="R5" s="216" t="s">
        <v>382</v>
      </c>
      <c r="S5" s="347"/>
    </row>
    <row r="6" spans="1:19" s="2" customFormat="1" ht="126" customHeight="1">
      <c r="A6" s="369" t="s">
        <v>478</v>
      </c>
      <c r="B6" s="393">
        <v>1</v>
      </c>
      <c r="C6" s="392" t="s">
        <v>474</v>
      </c>
      <c r="D6" s="226" t="s">
        <v>6</v>
      </c>
      <c r="E6" s="383" t="s">
        <v>402</v>
      </c>
      <c r="F6" s="390" t="s">
        <v>475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67"/>
      <c r="B7" s="394"/>
      <c r="C7" s="392"/>
      <c r="D7" s="226" t="s">
        <v>476</v>
      </c>
      <c r="E7" s="383"/>
      <c r="F7" s="391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67"/>
      <c r="B8" s="373" t="s">
        <v>477</v>
      </c>
      <c r="C8" s="374"/>
      <c r="D8" s="374"/>
      <c r="E8" s="374"/>
      <c r="F8" s="375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70"/>
      <c r="B9" s="350" t="s">
        <v>384</v>
      </c>
      <c r="C9" s="351"/>
      <c r="D9" s="351"/>
      <c r="E9" s="351"/>
      <c r="F9" s="351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67" t="s">
        <v>463</v>
      </c>
      <c r="B10" s="357">
        <v>2</v>
      </c>
      <c r="C10" s="367" t="s">
        <v>470</v>
      </c>
      <c r="D10" s="184" t="s">
        <v>400</v>
      </c>
      <c r="E10" s="367" t="s">
        <v>399</v>
      </c>
      <c r="F10" s="366" t="s">
        <v>472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467</v>
      </c>
    </row>
    <row r="11" spans="1:19" s="160" customFormat="1" ht="90.75" customHeight="1">
      <c r="A11" s="367"/>
      <c r="B11" s="357"/>
      <c r="C11" s="367"/>
      <c r="D11" s="184" t="s">
        <v>401</v>
      </c>
      <c r="E11" s="367"/>
      <c r="F11" s="367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73" t="s">
        <v>383</v>
      </c>
      <c r="C12" s="374"/>
      <c r="D12" s="374"/>
      <c r="E12" s="374"/>
      <c r="F12" s="375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50" t="s">
        <v>384</v>
      </c>
      <c r="C13" s="351"/>
      <c r="D13" s="351"/>
      <c r="E13" s="351"/>
      <c r="F13" s="380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69" t="s">
        <v>462</v>
      </c>
      <c r="B14" s="378">
        <v>3</v>
      </c>
      <c r="C14" s="385" t="s">
        <v>398</v>
      </c>
      <c r="D14" s="161" t="s">
        <v>49</v>
      </c>
      <c r="E14" s="369" t="s">
        <v>3</v>
      </c>
      <c r="F14" s="371" t="s">
        <v>457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67"/>
      <c r="B15" s="357"/>
      <c r="C15" s="386"/>
      <c r="D15" s="161" t="s">
        <v>91</v>
      </c>
      <c r="E15" s="367"/>
      <c r="F15" s="387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67"/>
      <c r="B16" s="357"/>
      <c r="C16" s="386"/>
      <c r="D16" s="161" t="s">
        <v>452</v>
      </c>
      <c r="E16" s="367"/>
      <c r="F16" s="387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67"/>
      <c r="B17" s="357"/>
      <c r="C17" s="386"/>
      <c r="D17" s="161" t="s">
        <v>47</v>
      </c>
      <c r="E17" s="367"/>
      <c r="F17" s="387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67"/>
      <c r="B18" s="357"/>
      <c r="C18" s="386"/>
      <c r="D18" s="161" t="s">
        <v>453</v>
      </c>
      <c r="E18" s="367"/>
      <c r="F18" s="387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67"/>
      <c r="B19" s="357"/>
      <c r="C19" s="386"/>
      <c r="D19" s="161" t="s">
        <v>454</v>
      </c>
      <c r="E19" s="367"/>
      <c r="F19" s="387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67"/>
      <c r="B20" s="357"/>
      <c r="C20" s="386"/>
      <c r="D20" s="161" t="s">
        <v>455</v>
      </c>
      <c r="E20" s="367"/>
      <c r="F20" s="387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67"/>
      <c r="B21" s="357"/>
      <c r="C21" s="386"/>
      <c r="D21" s="161" t="s">
        <v>50</v>
      </c>
      <c r="E21" s="367"/>
      <c r="F21" s="387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67"/>
      <c r="B22" s="357"/>
      <c r="C22" s="386"/>
      <c r="D22" s="161" t="s">
        <v>118</v>
      </c>
      <c r="E22" s="367"/>
      <c r="F22" s="387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67"/>
      <c r="B23" s="357"/>
      <c r="C23" s="386"/>
      <c r="D23" s="161" t="s">
        <v>456</v>
      </c>
      <c r="E23" s="367"/>
      <c r="F23" s="387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67"/>
      <c r="B24" s="222"/>
      <c r="C24" s="386"/>
      <c r="D24" s="224" t="s">
        <v>48</v>
      </c>
      <c r="E24" s="370"/>
      <c r="F24" s="372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67"/>
      <c r="B25" s="377" t="s">
        <v>383</v>
      </c>
      <c r="C25" s="377"/>
      <c r="D25" s="377"/>
      <c r="E25" s="377"/>
      <c r="F25" s="377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67"/>
      <c r="B26" s="388">
        <v>4</v>
      </c>
      <c r="C26" s="385" t="s">
        <v>459</v>
      </c>
      <c r="D26" s="223" t="s">
        <v>440</v>
      </c>
      <c r="E26" s="392" t="s">
        <v>3</v>
      </c>
      <c r="F26" s="368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67"/>
      <c r="B27" s="389"/>
      <c r="C27" s="386"/>
      <c r="D27" s="223" t="s">
        <v>35</v>
      </c>
      <c r="E27" s="392"/>
      <c r="F27" s="368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67"/>
      <c r="B28" s="389"/>
      <c r="C28" s="386"/>
      <c r="D28" s="223" t="s">
        <v>473</v>
      </c>
      <c r="E28" s="392"/>
      <c r="F28" s="368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67"/>
      <c r="B29" s="389"/>
      <c r="C29" s="386"/>
      <c r="D29" s="223" t="s">
        <v>468</v>
      </c>
      <c r="E29" s="392"/>
      <c r="F29" s="368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67"/>
      <c r="B30" s="389"/>
      <c r="C30" s="386"/>
      <c r="D30" s="223" t="s">
        <v>441</v>
      </c>
      <c r="E30" s="392"/>
      <c r="F30" s="368"/>
      <c r="G30" s="188">
        <v>35</v>
      </c>
      <c r="H30" s="188">
        <v>150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67"/>
      <c r="B31" s="389"/>
      <c r="C31" s="386"/>
      <c r="D31" s="223" t="s">
        <v>114</v>
      </c>
      <c r="E31" s="392"/>
      <c r="F31" s="368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67"/>
      <c r="B32" s="389"/>
      <c r="C32" s="386"/>
      <c r="D32" s="223" t="s">
        <v>442</v>
      </c>
      <c r="E32" s="392"/>
      <c r="F32" s="368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67"/>
      <c r="B33" s="389"/>
      <c r="C33" s="386"/>
      <c r="D33" s="223" t="s">
        <v>443</v>
      </c>
      <c r="E33" s="392"/>
      <c r="F33" s="368"/>
      <c r="G33" s="188">
        <v>1718</v>
      </c>
      <c r="H33" s="188">
        <v>5250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67"/>
      <c r="B34" s="389"/>
      <c r="C34" s="386"/>
      <c r="D34" s="223" t="s">
        <v>444</v>
      </c>
      <c r="E34" s="392"/>
      <c r="F34" s="368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67"/>
      <c r="B35" s="389"/>
      <c r="C35" s="386"/>
      <c r="D35" s="223" t="s">
        <v>445</v>
      </c>
      <c r="E35" s="392"/>
      <c r="F35" s="368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67"/>
      <c r="B36" s="389"/>
      <c r="C36" s="386"/>
      <c r="D36" s="223" t="s">
        <v>446</v>
      </c>
      <c r="E36" s="392"/>
      <c r="F36" s="368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67"/>
      <c r="B37" s="389"/>
      <c r="C37" s="386"/>
      <c r="D37" s="223" t="s">
        <v>447</v>
      </c>
      <c r="E37" s="392"/>
      <c r="F37" s="368"/>
      <c r="G37" s="188">
        <v>598</v>
      </c>
      <c r="H37" s="188">
        <v>2179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53.25" customHeight="1">
      <c r="A38" s="367"/>
      <c r="B38" s="377" t="s">
        <v>383</v>
      </c>
      <c r="C38" s="377"/>
      <c r="D38" s="377"/>
      <c r="E38" s="377"/>
      <c r="F38" s="377"/>
      <c r="G38" s="187">
        <f t="shared" ref="G38:R38" si="5">SUM(G26:G37)</f>
        <v>12167</v>
      </c>
      <c r="H38" s="187">
        <f t="shared" si="5"/>
        <v>35089</v>
      </c>
      <c r="I38" s="187">
        <f t="shared" si="5"/>
        <v>0</v>
      </c>
      <c r="J38" s="187">
        <f t="shared" si="5"/>
        <v>0</v>
      </c>
      <c r="K38" s="187">
        <f t="shared" si="5"/>
        <v>0</v>
      </c>
      <c r="L38" s="187">
        <f t="shared" si="5"/>
        <v>0</v>
      </c>
      <c r="M38" s="187">
        <f t="shared" si="5"/>
        <v>0</v>
      </c>
      <c r="N38" s="187">
        <f t="shared" si="5"/>
        <v>0</v>
      </c>
      <c r="O38" s="187">
        <f t="shared" si="5"/>
        <v>0</v>
      </c>
      <c r="P38" s="187">
        <f t="shared" si="5"/>
        <v>0</v>
      </c>
      <c r="Q38" s="187">
        <f t="shared" si="5"/>
        <v>0</v>
      </c>
      <c r="R38" s="187">
        <f t="shared" si="5"/>
        <v>0</v>
      </c>
      <c r="S38" s="134"/>
    </row>
    <row r="39" spans="1:19" s="2" customFormat="1" ht="53.25" customHeight="1">
      <c r="A39" s="370"/>
      <c r="B39" s="365" t="s">
        <v>384</v>
      </c>
      <c r="C39" s="365"/>
      <c r="D39" s="365"/>
      <c r="E39" s="365"/>
      <c r="F39" s="365"/>
      <c r="G39" s="189">
        <f t="shared" ref="G39:R39" si="6">G25+G38</f>
        <v>74929</v>
      </c>
      <c r="H39" s="189">
        <f t="shared" si="6"/>
        <v>236619</v>
      </c>
      <c r="I39" s="189">
        <f t="shared" si="6"/>
        <v>0</v>
      </c>
      <c r="J39" s="189">
        <f t="shared" si="6"/>
        <v>0</v>
      </c>
      <c r="K39" s="189">
        <f t="shared" si="6"/>
        <v>0</v>
      </c>
      <c r="L39" s="189">
        <f t="shared" si="6"/>
        <v>0</v>
      </c>
      <c r="M39" s="189">
        <f t="shared" si="6"/>
        <v>0</v>
      </c>
      <c r="N39" s="189">
        <f t="shared" si="6"/>
        <v>0</v>
      </c>
      <c r="O39" s="189">
        <f t="shared" si="6"/>
        <v>0</v>
      </c>
      <c r="P39" s="189">
        <f t="shared" si="6"/>
        <v>0</v>
      </c>
      <c r="Q39" s="189">
        <f t="shared" si="6"/>
        <v>0</v>
      </c>
      <c r="R39" s="189">
        <f t="shared" si="6"/>
        <v>0</v>
      </c>
      <c r="S39" s="134"/>
    </row>
    <row r="40" spans="1:19" s="2" customFormat="1" ht="273.75" customHeight="1">
      <c r="A40" s="215" t="s">
        <v>396</v>
      </c>
      <c r="B40" s="220">
        <v>5</v>
      </c>
      <c r="C40" s="162" t="s">
        <v>403</v>
      </c>
      <c r="D40" s="163" t="s">
        <v>404</v>
      </c>
      <c r="E40" s="218" t="s">
        <v>399</v>
      </c>
      <c r="F40" s="219" t="s">
        <v>433</v>
      </c>
      <c r="G40" s="188"/>
      <c r="H40" s="188"/>
      <c r="I40" s="188"/>
      <c r="J40" s="188"/>
      <c r="K40" s="188"/>
      <c r="L40" s="188"/>
      <c r="M40" s="188"/>
      <c r="N40" s="188"/>
      <c r="O40" s="188"/>
      <c r="P40" s="188">
        <v>2</v>
      </c>
      <c r="Q40" s="188">
        <v>6</v>
      </c>
      <c r="R40" s="188">
        <v>25</v>
      </c>
      <c r="S40" s="221" t="s">
        <v>434</v>
      </c>
    </row>
    <row r="41" spans="1:19" s="2" customFormat="1" ht="53.25" customHeight="1">
      <c r="A41" s="215"/>
      <c r="B41" s="373" t="s">
        <v>383</v>
      </c>
      <c r="C41" s="374"/>
      <c r="D41" s="374"/>
      <c r="E41" s="374"/>
      <c r="F41" s="374"/>
      <c r="G41" s="187">
        <f t="shared" ref="G41:R41" si="7">SUM(G40:G40)</f>
        <v>0</v>
      </c>
      <c r="H41" s="187">
        <f t="shared" si="7"/>
        <v>0</v>
      </c>
      <c r="I41" s="187">
        <f t="shared" si="7"/>
        <v>0</v>
      </c>
      <c r="J41" s="187">
        <f t="shared" si="7"/>
        <v>0</v>
      </c>
      <c r="K41" s="187">
        <f t="shared" si="7"/>
        <v>0</v>
      </c>
      <c r="L41" s="187">
        <f t="shared" si="7"/>
        <v>0</v>
      </c>
      <c r="M41" s="187">
        <f t="shared" si="7"/>
        <v>0</v>
      </c>
      <c r="N41" s="187">
        <f t="shared" si="7"/>
        <v>0</v>
      </c>
      <c r="O41" s="187">
        <f t="shared" si="7"/>
        <v>0</v>
      </c>
      <c r="P41" s="187">
        <f t="shared" si="7"/>
        <v>2</v>
      </c>
      <c r="Q41" s="187">
        <f t="shared" si="7"/>
        <v>6</v>
      </c>
      <c r="R41" s="187">
        <f t="shared" si="7"/>
        <v>25</v>
      </c>
      <c r="S41" s="134"/>
    </row>
    <row r="42" spans="1:19" s="2" customFormat="1" ht="53.25" customHeight="1">
      <c r="A42" s="215"/>
      <c r="B42" s="378">
        <v>6</v>
      </c>
      <c r="C42" s="369" t="s">
        <v>480</v>
      </c>
      <c r="D42" s="229" t="s">
        <v>481</v>
      </c>
      <c r="E42" s="371" t="s">
        <v>483</v>
      </c>
      <c r="F42" s="371" t="s">
        <v>484</v>
      </c>
      <c r="G42" s="186">
        <v>2</v>
      </c>
      <c r="H42" s="186">
        <v>9</v>
      </c>
      <c r="I42" s="186"/>
      <c r="J42" s="186"/>
      <c r="K42" s="186"/>
      <c r="L42" s="186"/>
      <c r="M42" s="186">
        <v>2</v>
      </c>
      <c r="N42" s="186"/>
      <c r="O42" s="186"/>
      <c r="P42" s="186"/>
      <c r="Q42" s="186"/>
      <c r="R42" s="186"/>
      <c r="S42" s="134"/>
    </row>
    <row r="43" spans="1:19" s="2" customFormat="1" ht="53.25" customHeight="1">
      <c r="A43" s="215"/>
      <c r="B43" s="379"/>
      <c r="C43" s="370"/>
      <c r="D43" s="229" t="s">
        <v>482</v>
      </c>
      <c r="E43" s="372"/>
      <c r="F43" s="372"/>
      <c r="G43" s="186">
        <v>1</v>
      </c>
      <c r="H43" s="186">
        <v>3</v>
      </c>
      <c r="I43" s="186"/>
      <c r="J43" s="186"/>
      <c r="K43" s="186"/>
      <c r="L43" s="186"/>
      <c r="M43" s="186">
        <v>1</v>
      </c>
      <c r="N43" s="186"/>
      <c r="O43" s="186"/>
      <c r="P43" s="186"/>
      <c r="Q43" s="186"/>
      <c r="R43" s="186"/>
      <c r="S43" s="134"/>
    </row>
    <row r="44" spans="1:19" s="2" customFormat="1" ht="53.25" customHeight="1">
      <c r="A44" s="215"/>
      <c r="B44" s="373" t="s">
        <v>383</v>
      </c>
      <c r="C44" s="374"/>
      <c r="D44" s="374"/>
      <c r="E44" s="374"/>
      <c r="F44" s="374"/>
      <c r="G44" s="187">
        <f>SUM(G42:G43)</f>
        <v>3</v>
      </c>
      <c r="H44" s="187">
        <f t="shared" ref="H44:R44" si="8">SUM(H42:H43)</f>
        <v>12</v>
      </c>
      <c r="I44" s="187">
        <f t="shared" si="8"/>
        <v>0</v>
      </c>
      <c r="J44" s="187">
        <f t="shared" si="8"/>
        <v>0</v>
      </c>
      <c r="K44" s="187">
        <f t="shared" si="8"/>
        <v>0</v>
      </c>
      <c r="L44" s="187">
        <f t="shared" si="8"/>
        <v>0</v>
      </c>
      <c r="M44" s="187">
        <f t="shared" si="8"/>
        <v>3</v>
      </c>
      <c r="N44" s="187">
        <f t="shared" si="8"/>
        <v>0</v>
      </c>
      <c r="O44" s="187">
        <f t="shared" si="8"/>
        <v>0</v>
      </c>
      <c r="P44" s="187">
        <f t="shared" si="8"/>
        <v>0</v>
      </c>
      <c r="Q44" s="187">
        <f t="shared" si="8"/>
        <v>0</v>
      </c>
      <c r="R44" s="187">
        <f t="shared" si="8"/>
        <v>0</v>
      </c>
      <c r="S44" s="134"/>
    </row>
    <row r="45" spans="1:19" s="2" customFormat="1" ht="53.25" customHeight="1">
      <c r="A45" s="211"/>
      <c r="B45" s="351" t="s">
        <v>384</v>
      </c>
      <c r="C45" s="351"/>
      <c r="D45" s="351"/>
      <c r="E45" s="351"/>
      <c r="F45" s="351"/>
      <c r="G45" s="191">
        <f>SUM(G44,G41)</f>
        <v>3</v>
      </c>
      <c r="H45" s="191">
        <f t="shared" ref="H45:R45" si="9">SUM(H44,H41)</f>
        <v>12</v>
      </c>
      <c r="I45" s="191">
        <f t="shared" si="9"/>
        <v>0</v>
      </c>
      <c r="J45" s="191">
        <f t="shared" si="9"/>
        <v>0</v>
      </c>
      <c r="K45" s="191">
        <f t="shared" si="9"/>
        <v>0</v>
      </c>
      <c r="L45" s="191">
        <f t="shared" si="9"/>
        <v>0</v>
      </c>
      <c r="M45" s="191">
        <f t="shared" si="9"/>
        <v>3</v>
      </c>
      <c r="N45" s="191">
        <f t="shared" si="9"/>
        <v>0</v>
      </c>
      <c r="O45" s="191">
        <f t="shared" si="9"/>
        <v>0</v>
      </c>
      <c r="P45" s="191">
        <f t="shared" si="9"/>
        <v>2</v>
      </c>
      <c r="Q45" s="191">
        <f t="shared" si="9"/>
        <v>6</v>
      </c>
      <c r="R45" s="191">
        <f t="shared" si="9"/>
        <v>25</v>
      </c>
      <c r="S45" s="134"/>
    </row>
    <row r="46" spans="1:19" s="160" customFormat="1" ht="138.75" customHeight="1">
      <c r="A46" s="369" t="s">
        <v>466</v>
      </c>
      <c r="B46" s="212">
        <v>7</v>
      </c>
      <c r="C46" s="227" t="s">
        <v>431</v>
      </c>
      <c r="D46" s="161" t="s">
        <v>439</v>
      </c>
      <c r="E46" s="200" t="s">
        <v>3</v>
      </c>
      <c r="F46" s="161" t="s">
        <v>465</v>
      </c>
      <c r="G46" s="195">
        <v>1914</v>
      </c>
      <c r="H46" s="195">
        <v>6063</v>
      </c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9"/>
    </row>
    <row r="47" spans="1:19" s="2" customFormat="1" ht="72" customHeight="1">
      <c r="A47" s="367"/>
      <c r="B47" s="364" t="s">
        <v>383</v>
      </c>
      <c r="C47" s="364"/>
      <c r="D47" s="364"/>
      <c r="E47" s="364"/>
      <c r="F47" s="364"/>
      <c r="G47" s="192">
        <f t="shared" ref="G47:R47" si="10">SUM(G46:G46)</f>
        <v>1914</v>
      </c>
      <c r="H47" s="192">
        <f t="shared" si="10"/>
        <v>6063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80"/>
    </row>
    <row r="48" spans="1:19" s="2" customFormat="1" ht="54.75" customHeight="1">
      <c r="A48" s="370"/>
      <c r="B48" s="365" t="s">
        <v>384</v>
      </c>
      <c r="C48" s="365"/>
      <c r="D48" s="365"/>
      <c r="E48" s="365"/>
      <c r="F48" s="365"/>
      <c r="G48" s="194">
        <f>SUM(G47)</f>
        <v>1914</v>
      </c>
      <c r="H48" s="194">
        <f t="shared" ref="H48:R48" si="11">SUM(H47)</f>
        <v>6063</v>
      </c>
      <c r="I48" s="194">
        <f t="shared" si="11"/>
        <v>0</v>
      </c>
      <c r="J48" s="194">
        <f t="shared" si="11"/>
        <v>0</v>
      </c>
      <c r="K48" s="194">
        <f t="shared" si="11"/>
        <v>0</v>
      </c>
      <c r="L48" s="194">
        <f t="shared" si="11"/>
        <v>0</v>
      </c>
      <c r="M48" s="194">
        <f t="shared" si="11"/>
        <v>0</v>
      </c>
      <c r="N48" s="194">
        <f t="shared" si="11"/>
        <v>0</v>
      </c>
      <c r="O48" s="194">
        <f t="shared" si="11"/>
        <v>0</v>
      </c>
      <c r="P48" s="194">
        <f t="shared" si="11"/>
        <v>0</v>
      </c>
      <c r="Q48" s="194">
        <f t="shared" si="11"/>
        <v>0</v>
      </c>
      <c r="R48" s="194">
        <f t="shared" si="11"/>
        <v>0</v>
      </c>
      <c r="S48" s="134"/>
    </row>
    <row r="49" spans="1:19" s="2" customFormat="1" ht="56.25" customHeight="1">
      <c r="A49" s="369" t="s">
        <v>471</v>
      </c>
      <c r="B49" s="378">
        <v>8</v>
      </c>
      <c r="C49" s="369" t="s">
        <v>437</v>
      </c>
      <c r="D49" s="155" t="s">
        <v>110</v>
      </c>
      <c r="E49" s="371" t="s">
        <v>3</v>
      </c>
      <c r="F49" s="371" t="s">
        <v>448</v>
      </c>
      <c r="G49" s="193">
        <v>800</v>
      </c>
      <c r="H49" s="193">
        <v>2900</v>
      </c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34"/>
    </row>
    <row r="50" spans="1:19" s="2" customFormat="1" ht="59.25" customHeight="1">
      <c r="A50" s="367"/>
      <c r="B50" s="357"/>
      <c r="C50" s="367"/>
      <c r="D50" s="214" t="s">
        <v>438</v>
      </c>
      <c r="E50" s="372"/>
      <c r="F50" s="372"/>
      <c r="G50" s="193">
        <v>2186</v>
      </c>
      <c r="H50" s="193">
        <v>7216</v>
      </c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9"/>
    </row>
    <row r="51" spans="1:19" s="2" customFormat="1" ht="59.25" customHeight="1">
      <c r="A51" s="367"/>
      <c r="B51" s="379"/>
      <c r="C51" s="370"/>
      <c r="D51" s="232" t="s">
        <v>490</v>
      </c>
      <c r="E51" s="230" t="s">
        <v>491</v>
      </c>
      <c r="F51" s="230" t="s">
        <v>492</v>
      </c>
      <c r="G51" s="193">
        <v>1</v>
      </c>
      <c r="H51" s="193">
        <v>6</v>
      </c>
      <c r="I51" s="193">
        <v>1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9"/>
    </row>
    <row r="52" spans="1:19" s="2" customFormat="1" ht="53.25" customHeight="1">
      <c r="A52" s="367"/>
      <c r="B52" s="377" t="s">
        <v>383</v>
      </c>
      <c r="C52" s="377"/>
      <c r="D52" s="377"/>
      <c r="E52" s="377"/>
      <c r="F52" s="377"/>
      <c r="G52" s="192">
        <f>SUM(G49:G51)</f>
        <v>2987</v>
      </c>
      <c r="H52" s="192">
        <f t="shared" ref="H52:R52" si="12">SUM(H49:H51)</f>
        <v>10122</v>
      </c>
      <c r="I52" s="192">
        <f t="shared" si="12"/>
        <v>1</v>
      </c>
      <c r="J52" s="192">
        <f t="shared" si="12"/>
        <v>0</v>
      </c>
      <c r="K52" s="192">
        <f t="shared" si="12"/>
        <v>0</v>
      </c>
      <c r="L52" s="192">
        <f t="shared" si="12"/>
        <v>0</v>
      </c>
      <c r="M52" s="192">
        <f t="shared" si="12"/>
        <v>0</v>
      </c>
      <c r="N52" s="192">
        <f t="shared" si="12"/>
        <v>0</v>
      </c>
      <c r="O52" s="192">
        <f t="shared" si="12"/>
        <v>0</v>
      </c>
      <c r="P52" s="192">
        <f t="shared" si="12"/>
        <v>0</v>
      </c>
      <c r="Q52" s="192">
        <f t="shared" si="12"/>
        <v>0</v>
      </c>
      <c r="R52" s="192">
        <f t="shared" si="12"/>
        <v>0</v>
      </c>
      <c r="S52" s="180"/>
    </row>
    <row r="53" spans="1:19" s="2" customFormat="1" ht="53.25" customHeight="1">
      <c r="A53" s="367"/>
      <c r="B53" s="382">
        <v>9</v>
      </c>
      <c r="C53" s="383" t="s">
        <v>449</v>
      </c>
      <c r="D53" s="161" t="s">
        <v>450</v>
      </c>
      <c r="E53" s="381" t="s">
        <v>3</v>
      </c>
      <c r="F53" s="381" t="s">
        <v>448</v>
      </c>
      <c r="G53" s="193">
        <v>261</v>
      </c>
      <c r="H53" s="193">
        <v>893</v>
      </c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80"/>
    </row>
    <row r="54" spans="1:19" s="2" customFormat="1" ht="53.25" customHeight="1">
      <c r="A54" s="367"/>
      <c r="B54" s="382"/>
      <c r="C54" s="383"/>
      <c r="D54" s="161" t="s">
        <v>451</v>
      </c>
      <c r="E54" s="381"/>
      <c r="F54" s="381"/>
      <c r="G54" s="193">
        <v>893</v>
      </c>
      <c r="H54" s="193">
        <v>3434</v>
      </c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80"/>
    </row>
    <row r="55" spans="1:19" s="2" customFormat="1" ht="53.25" customHeight="1">
      <c r="A55" s="367"/>
      <c r="B55" s="364" t="s">
        <v>383</v>
      </c>
      <c r="C55" s="364"/>
      <c r="D55" s="364"/>
      <c r="E55" s="364"/>
      <c r="F55" s="364"/>
      <c r="G55" s="192">
        <f>SUM(G53:G54)</f>
        <v>1154</v>
      </c>
      <c r="H55" s="192">
        <f t="shared" ref="H55:R55" si="13">SUM(H53:H54)</f>
        <v>4327</v>
      </c>
      <c r="I55" s="192">
        <f t="shared" si="13"/>
        <v>0</v>
      </c>
      <c r="J55" s="192">
        <f t="shared" si="13"/>
        <v>0</v>
      </c>
      <c r="K55" s="192">
        <f t="shared" si="13"/>
        <v>0</v>
      </c>
      <c r="L55" s="192">
        <f t="shared" si="13"/>
        <v>0</v>
      </c>
      <c r="M55" s="192">
        <f t="shared" si="13"/>
        <v>0</v>
      </c>
      <c r="N55" s="192">
        <f t="shared" si="13"/>
        <v>0</v>
      </c>
      <c r="O55" s="192">
        <f t="shared" si="13"/>
        <v>0</v>
      </c>
      <c r="P55" s="192">
        <f t="shared" si="13"/>
        <v>0</v>
      </c>
      <c r="Q55" s="192">
        <f t="shared" si="13"/>
        <v>0</v>
      </c>
      <c r="R55" s="192">
        <f t="shared" si="13"/>
        <v>0</v>
      </c>
      <c r="S55" s="180"/>
    </row>
    <row r="56" spans="1:19" s="2" customFormat="1" ht="53.25" customHeight="1">
      <c r="A56" s="370"/>
      <c r="B56" s="350" t="s">
        <v>384</v>
      </c>
      <c r="C56" s="351"/>
      <c r="D56" s="351"/>
      <c r="E56" s="351"/>
      <c r="F56" s="380"/>
      <c r="G56" s="194">
        <f>SUM(G55,G52)</f>
        <v>4141</v>
      </c>
      <c r="H56" s="194">
        <f t="shared" ref="H56:R56" si="14">SUM(H55,H52)</f>
        <v>14449</v>
      </c>
      <c r="I56" s="194">
        <f t="shared" si="14"/>
        <v>1</v>
      </c>
      <c r="J56" s="194">
        <f t="shared" si="14"/>
        <v>0</v>
      </c>
      <c r="K56" s="194">
        <f t="shared" si="14"/>
        <v>0</v>
      </c>
      <c r="L56" s="194">
        <f t="shared" si="14"/>
        <v>0</v>
      </c>
      <c r="M56" s="194">
        <f t="shared" si="14"/>
        <v>0</v>
      </c>
      <c r="N56" s="194">
        <f t="shared" si="14"/>
        <v>0</v>
      </c>
      <c r="O56" s="194">
        <f t="shared" si="14"/>
        <v>0</v>
      </c>
      <c r="P56" s="194">
        <f t="shared" si="14"/>
        <v>0</v>
      </c>
      <c r="Q56" s="194">
        <f t="shared" si="14"/>
        <v>0</v>
      </c>
      <c r="R56" s="194">
        <f t="shared" si="14"/>
        <v>0</v>
      </c>
      <c r="S56" s="134"/>
    </row>
    <row r="57" spans="1:19" s="2" customFormat="1" ht="93.75" customHeight="1">
      <c r="A57" s="383" t="s">
        <v>486</v>
      </c>
      <c r="B57" s="229">
        <v>10</v>
      </c>
      <c r="C57" s="228" t="s">
        <v>485</v>
      </c>
      <c r="D57" s="228" t="s">
        <v>291</v>
      </c>
      <c r="E57" s="228" t="s">
        <v>487</v>
      </c>
      <c r="F57" s="229" t="s">
        <v>488</v>
      </c>
      <c r="G57" s="195"/>
      <c r="H57" s="195">
        <v>2</v>
      </c>
      <c r="I57" s="195"/>
      <c r="J57" s="195"/>
      <c r="K57" s="195">
        <v>2</v>
      </c>
      <c r="L57" s="195"/>
      <c r="M57" s="195"/>
      <c r="N57" s="195"/>
      <c r="O57" s="195"/>
      <c r="P57" s="195"/>
      <c r="Q57" s="195"/>
      <c r="R57" s="195"/>
      <c r="S57" s="134"/>
    </row>
    <row r="58" spans="1:19" s="2" customFormat="1" ht="53.25" customHeight="1">
      <c r="A58" s="383"/>
      <c r="B58" s="364" t="s">
        <v>383</v>
      </c>
      <c r="C58" s="364"/>
      <c r="D58" s="364"/>
      <c r="E58" s="364"/>
      <c r="F58" s="364"/>
      <c r="G58" s="192">
        <f>SUM(G57)</f>
        <v>0</v>
      </c>
      <c r="H58" s="192">
        <f t="shared" ref="H58:R59" si="15">SUM(H57)</f>
        <v>2</v>
      </c>
      <c r="I58" s="192">
        <f t="shared" si="15"/>
        <v>0</v>
      </c>
      <c r="J58" s="192">
        <f t="shared" si="15"/>
        <v>0</v>
      </c>
      <c r="K58" s="192">
        <f t="shared" si="15"/>
        <v>2</v>
      </c>
      <c r="L58" s="192">
        <f t="shared" si="15"/>
        <v>0</v>
      </c>
      <c r="M58" s="192">
        <f t="shared" si="15"/>
        <v>0</v>
      </c>
      <c r="N58" s="192">
        <f t="shared" si="15"/>
        <v>0</v>
      </c>
      <c r="O58" s="192">
        <f t="shared" si="15"/>
        <v>0</v>
      </c>
      <c r="P58" s="192">
        <f t="shared" si="15"/>
        <v>0</v>
      </c>
      <c r="Q58" s="192">
        <f t="shared" si="15"/>
        <v>0</v>
      </c>
      <c r="R58" s="192">
        <f t="shared" si="15"/>
        <v>0</v>
      </c>
      <c r="S58" s="134"/>
    </row>
    <row r="59" spans="1:19" s="2" customFormat="1" ht="53.25" customHeight="1">
      <c r="A59" s="383"/>
      <c r="B59" s="350" t="s">
        <v>384</v>
      </c>
      <c r="C59" s="351"/>
      <c r="D59" s="351"/>
      <c r="E59" s="351"/>
      <c r="F59" s="380"/>
      <c r="G59" s="191">
        <f>SUM(G58)</f>
        <v>0</v>
      </c>
      <c r="H59" s="191">
        <f t="shared" si="15"/>
        <v>2</v>
      </c>
      <c r="I59" s="191">
        <f t="shared" si="15"/>
        <v>0</v>
      </c>
      <c r="J59" s="191">
        <f t="shared" si="15"/>
        <v>0</v>
      </c>
      <c r="K59" s="191">
        <f t="shared" si="15"/>
        <v>2</v>
      </c>
      <c r="L59" s="191">
        <f t="shared" si="15"/>
        <v>0</v>
      </c>
      <c r="M59" s="191">
        <f t="shared" si="15"/>
        <v>0</v>
      </c>
      <c r="N59" s="191">
        <f t="shared" si="15"/>
        <v>0</v>
      </c>
      <c r="O59" s="191">
        <f t="shared" si="15"/>
        <v>0</v>
      </c>
      <c r="P59" s="191">
        <f t="shared" si="15"/>
        <v>0</v>
      </c>
      <c r="Q59" s="191">
        <f t="shared" si="15"/>
        <v>0</v>
      </c>
      <c r="R59" s="191">
        <f t="shared" si="15"/>
        <v>0</v>
      </c>
      <c r="S59" s="134"/>
    </row>
    <row r="60" spans="1:19" s="2" customFormat="1" ht="65.25" customHeight="1">
      <c r="A60" s="358" t="s">
        <v>397</v>
      </c>
      <c r="B60" s="359"/>
      <c r="C60" s="359"/>
      <c r="D60" s="359"/>
      <c r="E60" s="359"/>
      <c r="F60" s="359"/>
      <c r="G60" s="213">
        <f>SUM(G59,G56,G48,G45,G39,G13,G9)</f>
        <v>81658</v>
      </c>
      <c r="H60" s="213">
        <f t="shared" ref="H60:R60" si="16">SUM(H59,H56,H48,H45,H39,H13,H9)</f>
        <v>260168</v>
      </c>
      <c r="I60" s="213">
        <f t="shared" si="16"/>
        <v>1</v>
      </c>
      <c r="J60" s="213">
        <f t="shared" si="16"/>
        <v>0</v>
      </c>
      <c r="K60" s="213">
        <f t="shared" si="16"/>
        <v>2</v>
      </c>
      <c r="L60" s="213">
        <f t="shared" si="16"/>
        <v>208</v>
      </c>
      <c r="M60" s="213">
        <f t="shared" si="16"/>
        <v>466</v>
      </c>
      <c r="N60" s="213">
        <f t="shared" si="16"/>
        <v>0</v>
      </c>
      <c r="O60" s="213">
        <f t="shared" si="16"/>
        <v>0</v>
      </c>
      <c r="P60" s="213">
        <f t="shared" si="16"/>
        <v>5</v>
      </c>
      <c r="Q60" s="213">
        <f t="shared" si="16"/>
        <v>121</v>
      </c>
      <c r="R60" s="213">
        <f t="shared" si="16"/>
        <v>478</v>
      </c>
      <c r="S60" s="135"/>
    </row>
    <row r="61" spans="1:19" s="3" customFormat="1" ht="6.75" customHeight="1">
      <c r="A61" s="360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60"/>
      <c r="R61" s="360"/>
      <c r="S61" s="217"/>
    </row>
    <row r="62" spans="1:19" s="3" customFormat="1" ht="108.75" customHeight="1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61" t="s">
        <v>385</v>
      </c>
      <c r="J63" s="361"/>
      <c r="K63" s="361"/>
      <c r="L63" s="361"/>
      <c r="M63" s="361"/>
      <c r="N63" s="361"/>
      <c r="O63" s="361"/>
      <c r="P63" s="361"/>
      <c r="Q63" s="361"/>
      <c r="R63" s="361"/>
      <c r="S63" s="361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62" t="s">
        <v>386</v>
      </c>
      <c r="J64" s="362"/>
      <c r="K64" s="362"/>
      <c r="L64" s="362"/>
      <c r="M64" s="362"/>
      <c r="N64" s="362"/>
      <c r="O64" s="362"/>
      <c r="P64" s="362"/>
      <c r="Q64" s="362"/>
      <c r="R64" s="362"/>
      <c r="S64" s="362"/>
    </row>
    <row r="65" spans="1:20" s="2" customFormat="1" ht="50.25" customHeight="1">
      <c r="A65" s="136"/>
      <c r="B65" s="142"/>
      <c r="C65" s="143"/>
      <c r="D65" s="138"/>
      <c r="E65" s="131" t="s">
        <v>394</v>
      </c>
      <c r="F65" s="144"/>
      <c r="G65" s="22"/>
      <c r="H65" s="145" t="s">
        <v>264</v>
      </c>
      <c r="I65" s="185" t="s">
        <v>387</v>
      </c>
      <c r="J65" s="146"/>
      <c r="K65" s="185"/>
      <c r="L65" s="185"/>
      <c r="M65" s="157"/>
      <c r="N65" s="185"/>
      <c r="O65" s="185"/>
      <c r="P65" s="185"/>
      <c r="Q65" s="185"/>
      <c r="R65" s="185"/>
      <c r="S65" s="182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5" t="s">
        <v>388</v>
      </c>
      <c r="J66" s="185"/>
      <c r="K66" s="185"/>
      <c r="L66" s="185"/>
      <c r="M66" s="157"/>
      <c r="N66" s="185"/>
      <c r="O66" s="185"/>
      <c r="P66" s="185"/>
      <c r="Q66" s="185"/>
      <c r="R66" s="185"/>
      <c r="S66" s="185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393</v>
      </c>
      <c r="H67" s="145"/>
      <c r="I67" s="185" t="s">
        <v>461</v>
      </c>
      <c r="J67" s="185"/>
      <c r="K67" s="185"/>
      <c r="L67" s="185"/>
      <c r="M67" s="157"/>
      <c r="N67" s="185"/>
      <c r="O67" s="185"/>
      <c r="P67" s="185"/>
      <c r="Q67" s="185"/>
      <c r="R67" s="185"/>
      <c r="S67" s="185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5" t="s">
        <v>389</v>
      </c>
      <c r="J68" s="185"/>
      <c r="K68" s="185"/>
      <c r="L68" s="185"/>
      <c r="M68" s="157"/>
      <c r="N68" s="185"/>
      <c r="O68" s="185"/>
      <c r="P68" s="185"/>
      <c r="Q68" s="185"/>
      <c r="R68" s="185"/>
      <c r="S68" s="185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5" t="s">
        <v>390</v>
      </c>
      <c r="J69" s="185"/>
      <c r="K69" s="136"/>
      <c r="L69" s="150"/>
      <c r="M69" s="158"/>
      <c r="N69" s="150"/>
      <c r="O69" s="150"/>
      <c r="P69" s="150"/>
      <c r="Q69" s="151"/>
      <c r="R69" s="20"/>
      <c r="S69" s="185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59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393</v>
      </c>
      <c r="M71" s="376" t="s">
        <v>493</v>
      </c>
      <c r="N71" s="376"/>
      <c r="O71" s="376"/>
      <c r="P71" s="376"/>
      <c r="Q71" s="376"/>
      <c r="R71" s="376"/>
      <c r="S71" s="376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76" t="s">
        <v>494</v>
      </c>
      <c r="N72" s="376"/>
      <c r="O72" s="376"/>
      <c r="P72" s="376"/>
      <c r="Q72" s="376"/>
      <c r="R72" s="376"/>
      <c r="S72" s="376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63" t="s">
        <v>122</v>
      </c>
      <c r="N73" s="363"/>
      <c r="O73" s="363"/>
      <c r="P73" s="363"/>
      <c r="Q73" s="363"/>
      <c r="R73" s="363"/>
      <c r="S73" s="209"/>
    </row>
    <row r="74" spans="1:20" s="2" customFormat="1" ht="55.5" customHeight="1">
      <c r="A74" s="22"/>
      <c r="B74" s="22"/>
      <c r="C74" s="154"/>
      <c r="D74" s="154"/>
      <c r="E74" s="181"/>
      <c r="F74" s="181"/>
      <c r="G74" s="154"/>
      <c r="H74" s="154"/>
      <c r="I74" s="154"/>
      <c r="J74" s="154"/>
      <c r="K74" s="154"/>
      <c r="L74" s="154"/>
      <c r="M74" s="356" t="s">
        <v>121</v>
      </c>
      <c r="N74" s="356"/>
      <c r="O74" s="356"/>
      <c r="P74" s="356"/>
      <c r="Q74" s="356"/>
      <c r="R74" s="356"/>
      <c r="S74" s="356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393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6"/>
      <c r="U242" s="196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6"/>
      <c r="U243" s="196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6"/>
      <c r="U244" s="196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6"/>
      <c r="U250" s="196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6"/>
      <c r="U251" s="196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96"/>
      <c r="U252" s="196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7">
    <mergeCell ref="B39:F39"/>
    <mergeCell ref="E26:E37"/>
    <mergeCell ref="B38:F38"/>
    <mergeCell ref="C53:C54"/>
    <mergeCell ref="B44:F44"/>
    <mergeCell ref="B42:B43"/>
    <mergeCell ref="C42:C43"/>
    <mergeCell ref="E42:E43"/>
    <mergeCell ref="F42:F43"/>
    <mergeCell ref="B49:B51"/>
    <mergeCell ref="C49:C51"/>
    <mergeCell ref="F6:F7"/>
    <mergeCell ref="E6:E7"/>
    <mergeCell ref="C6:C7"/>
    <mergeCell ref="B6:B7"/>
    <mergeCell ref="C26:C37"/>
    <mergeCell ref="B25:F25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A49:A56"/>
    <mergeCell ref="M72:S72"/>
    <mergeCell ref="B52:F52"/>
    <mergeCell ref="M71:S71"/>
    <mergeCell ref="A62:S62"/>
    <mergeCell ref="B56:F56"/>
    <mergeCell ref="E53:E54"/>
    <mergeCell ref="F53:F54"/>
    <mergeCell ref="B55:F55"/>
    <mergeCell ref="B53:B54"/>
    <mergeCell ref="A57:A59"/>
    <mergeCell ref="B58:F58"/>
    <mergeCell ref="B59:F59"/>
    <mergeCell ref="M74:S74"/>
    <mergeCell ref="B10:B11"/>
    <mergeCell ref="A60:F60"/>
    <mergeCell ref="A61:R61"/>
    <mergeCell ref="I63:S63"/>
    <mergeCell ref="I64:S64"/>
    <mergeCell ref="B45:F45"/>
    <mergeCell ref="M73:R73"/>
    <mergeCell ref="B47:F47"/>
    <mergeCell ref="B48:F48"/>
    <mergeCell ref="F10:F11"/>
    <mergeCell ref="F26:F37"/>
    <mergeCell ref="E49:E50"/>
    <mergeCell ref="F49:F50"/>
    <mergeCell ref="B12:F12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F1" sqref="F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</row>
    <row r="3" spans="1:17" ht="198" customHeight="1">
      <c r="A3" s="415"/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</row>
    <row r="4" spans="1:17" ht="219" customHeight="1">
      <c r="A4" s="416" t="s">
        <v>405</v>
      </c>
      <c r="B4" s="395" t="s">
        <v>406</v>
      </c>
      <c r="C4" s="396"/>
      <c r="D4" s="417" t="s">
        <v>407</v>
      </c>
      <c r="E4" s="417" t="s">
        <v>408</v>
      </c>
      <c r="F4" s="395" t="s">
        <v>409</v>
      </c>
      <c r="G4" s="396"/>
      <c r="H4" s="417" t="s">
        <v>410</v>
      </c>
      <c r="I4" s="417" t="s">
        <v>411</v>
      </c>
      <c r="J4" s="417" t="s">
        <v>412</v>
      </c>
      <c r="K4" s="395" t="s">
        <v>413</v>
      </c>
      <c r="L4" s="396"/>
      <c r="M4" s="395" t="s">
        <v>362</v>
      </c>
      <c r="N4" s="396"/>
      <c r="O4" s="397" t="s">
        <v>414</v>
      </c>
      <c r="P4" s="398"/>
      <c r="Q4" s="399"/>
    </row>
    <row r="5" spans="1:17" ht="409.5" customHeight="1">
      <c r="A5" s="416"/>
      <c r="B5" s="202" t="s">
        <v>415</v>
      </c>
      <c r="C5" s="164" t="s">
        <v>416</v>
      </c>
      <c r="D5" s="418"/>
      <c r="E5" s="418"/>
      <c r="F5" s="164" t="s">
        <v>417</v>
      </c>
      <c r="G5" s="164" t="s">
        <v>418</v>
      </c>
      <c r="H5" s="418"/>
      <c r="I5" s="418"/>
      <c r="J5" s="418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0"/>
      <c r="D6" s="401" t="s">
        <v>3</v>
      </c>
      <c r="E6" s="404" t="s">
        <v>479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0"/>
      <c r="D7" s="402"/>
      <c r="E7" s="405"/>
      <c r="F7" s="207">
        <v>12167</v>
      </c>
      <c r="G7" s="207">
        <v>35089</v>
      </c>
      <c r="H7" s="206">
        <f>'flood &amp; Drought situation '!I38</f>
        <v>0</v>
      </c>
      <c r="I7" s="206">
        <f>'flood &amp; Drought situation '!J38</f>
        <v>0</v>
      </c>
      <c r="J7" s="206">
        <f>'flood &amp; Drought situation '!K38</f>
        <v>0</v>
      </c>
      <c r="K7" s="206">
        <f>'flood &amp; Drought situation '!L38</f>
        <v>0</v>
      </c>
      <c r="L7" s="206">
        <v>0</v>
      </c>
      <c r="M7" s="206">
        <f>'flood &amp; Drought situation '!N38</f>
        <v>0</v>
      </c>
      <c r="N7" s="206">
        <f>'flood &amp; Drought situation '!O38</f>
        <v>0</v>
      </c>
      <c r="O7" s="206">
        <f>'flood &amp; Drought situation '!P38</f>
        <v>0</v>
      </c>
      <c r="P7" s="206">
        <f>'flood &amp; Drought situation '!Q38</f>
        <v>0</v>
      </c>
      <c r="Q7" s="206">
        <f>'flood &amp; Drought situation '!R38</f>
        <v>0</v>
      </c>
    </row>
    <row r="8" spans="1:17" s="2" customFormat="1" ht="110.25" customHeight="1">
      <c r="A8" s="167">
        <v>3</v>
      </c>
      <c r="B8" s="225" t="s">
        <v>432</v>
      </c>
      <c r="C8" s="400"/>
      <c r="D8" s="402"/>
      <c r="E8" s="405"/>
      <c r="F8" s="204">
        <v>1914</v>
      </c>
      <c r="G8" s="204">
        <v>6063</v>
      </c>
      <c r="H8" s="204">
        <f>'flood &amp; Drought situation '!I47</f>
        <v>0</v>
      </c>
      <c r="I8" s="204">
        <f>'flood &amp; Drought situation '!J47</f>
        <v>0</v>
      </c>
      <c r="J8" s="204">
        <f>'flood &amp; Drought situation '!K47</f>
        <v>0</v>
      </c>
      <c r="K8" s="204">
        <f>'flood &amp; Drought situation '!L47</f>
        <v>0</v>
      </c>
      <c r="L8" s="204">
        <v>0</v>
      </c>
      <c r="M8" s="204">
        <f>'flood &amp; Drought situation '!N47</f>
        <v>0</v>
      </c>
      <c r="N8" s="204">
        <f>'flood &amp; Drought situation '!O47</f>
        <v>0</v>
      </c>
      <c r="O8" s="204">
        <f>'flood &amp; Drought situation '!P47</f>
        <v>0</v>
      </c>
      <c r="P8" s="204">
        <f>'flood &amp; Drought situation '!Q47</f>
        <v>0</v>
      </c>
      <c r="Q8" s="204">
        <f>'flood &amp; Drought situation '!R47</f>
        <v>0</v>
      </c>
    </row>
    <row r="9" spans="1:17" s="2" customFormat="1" ht="110.25" customHeight="1">
      <c r="A9" s="167">
        <v>4</v>
      </c>
      <c r="B9" s="225" t="s">
        <v>73</v>
      </c>
      <c r="C9" s="400"/>
      <c r="D9" s="402"/>
      <c r="E9" s="405"/>
      <c r="F9" s="205">
        <v>2986</v>
      </c>
      <c r="G9" s="205">
        <v>10116</v>
      </c>
      <c r="H9" s="204">
        <f>'flood &amp; Drought situation '!I52</f>
        <v>1</v>
      </c>
      <c r="I9" s="204">
        <f>'flood &amp; Drought situation '!J52</f>
        <v>0</v>
      </c>
      <c r="J9" s="204">
        <f>'flood &amp; Drought situation '!K52</f>
        <v>0</v>
      </c>
      <c r="K9" s="204">
        <v>0</v>
      </c>
      <c r="L9" s="204">
        <v>0</v>
      </c>
      <c r="M9" s="204">
        <v>0</v>
      </c>
      <c r="N9" s="204">
        <f>'flood &amp; Drought situation '!O52</f>
        <v>0</v>
      </c>
      <c r="O9" s="204">
        <f>'flood &amp; Drought situation '!P52</f>
        <v>0</v>
      </c>
      <c r="P9" s="204">
        <f>'flood &amp; Drought situation '!Q52</f>
        <v>0</v>
      </c>
      <c r="Q9" s="204">
        <f>'flood &amp; Drought situation '!R52</f>
        <v>0</v>
      </c>
    </row>
    <row r="10" spans="1:17" s="2" customFormat="1" ht="110.25" customHeight="1">
      <c r="A10" s="167">
        <v>5</v>
      </c>
      <c r="B10" s="225" t="s">
        <v>458</v>
      </c>
      <c r="C10" s="400"/>
      <c r="D10" s="403"/>
      <c r="E10" s="406"/>
      <c r="F10" s="205">
        <v>1154</v>
      </c>
      <c r="G10" s="205">
        <v>4327</v>
      </c>
      <c r="H10" s="204">
        <f>'flood &amp; Drought situation '!I55</f>
        <v>0</v>
      </c>
      <c r="I10" s="204">
        <f>'flood &amp; Drought situation '!J55</f>
        <v>0</v>
      </c>
      <c r="J10" s="204">
        <f>'flood &amp; Drought situation '!K55</f>
        <v>0</v>
      </c>
      <c r="K10" s="204">
        <f>'flood &amp; Drought situation '!L55</f>
        <v>0</v>
      </c>
      <c r="L10" s="204">
        <f>'flood &amp; Drought situation '!M55</f>
        <v>0</v>
      </c>
      <c r="M10" s="204">
        <f>'flood &amp; Drought situation '!N55</f>
        <v>0</v>
      </c>
      <c r="N10" s="204">
        <f>'flood &amp; Drought situation '!O55</f>
        <v>0</v>
      </c>
      <c r="O10" s="204">
        <f>'flood &amp; Drought situation '!P55</f>
        <v>0</v>
      </c>
      <c r="P10" s="204">
        <f>'flood &amp; Drought situation '!Q55</f>
        <v>0</v>
      </c>
      <c r="Q10" s="204">
        <f>'flood &amp; Drought situation '!R55</f>
        <v>0</v>
      </c>
    </row>
    <row r="11" spans="1:17" s="168" customFormat="1" ht="110.25" customHeight="1">
      <c r="A11" s="407" t="s">
        <v>425</v>
      </c>
      <c r="B11" s="408"/>
      <c r="C11" s="408"/>
      <c r="D11" s="408"/>
      <c r="E11" s="409"/>
      <c r="F11" s="208">
        <f t="shared" ref="F11:Q11" si="0">SUM(F6:F10)</f>
        <v>80983</v>
      </c>
      <c r="G11" s="208">
        <f t="shared" si="0"/>
        <v>257125</v>
      </c>
      <c r="H11" s="208"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8">
        <f t="shared" si="0"/>
        <v>0</v>
      </c>
      <c r="O11" s="208">
        <f t="shared" si="0"/>
        <v>0</v>
      </c>
      <c r="P11" s="208">
        <f t="shared" si="0"/>
        <v>0</v>
      </c>
      <c r="Q11" s="208">
        <f t="shared" si="0"/>
        <v>0</v>
      </c>
    </row>
    <row r="12" spans="1:17" s="168" customFormat="1" ht="15.75" customHeight="1">
      <c r="A12" s="177"/>
      <c r="B12" s="177"/>
      <c r="C12" s="177"/>
      <c r="D12" s="177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0" t="s">
        <v>426</v>
      </c>
      <c r="I13" s="410"/>
      <c r="J13" s="410"/>
      <c r="K13" s="410"/>
      <c r="L13" s="410"/>
      <c r="M13" s="410"/>
      <c r="N13" s="410"/>
      <c r="O13" s="410"/>
      <c r="P13" s="410"/>
      <c r="Q13" s="410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1" t="s">
        <v>469</v>
      </c>
      <c r="I14" s="412"/>
      <c r="J14" s="412"/>
      <c r="K14" s="412"/>
      <c r="L14" s="412"/>
      <c r="M14" s="412"/>
      <c r="N14" s="412"/>
      <c r="O14" s="412"/>
      <c r="P14" s="412"/>
      <c r="Q14" s="412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201" t="s">
        <v>427</v>
      </c>
      <c r="I15" s="169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1" t="s">
        <v>428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1" t="s">
        <v>460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1" t="s">
        <v>429</v>
      </c>
      <c r="I18" s="201"/>
      <c r="J18" s="201"/>
      <c r="K18" s="201"/>
      <c r="L18" s="170"/>
      <c r="M18" s="201"/>
      <c r="N18" s="201"/>
      <c r="O18" s="201"/>
      <c r="P18" s="201"/>
      <c r="Q18" s="20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1" t="s">
        <v>430</v>
      </c>
      <c r="I19" s="201"/>
      <c r="J19" s="171"/>
      <c r="K19" s="172"/>
      <c r="L19" s="173"/>
      <c r="M19" s="172"/>
      <c r="N19" s="172"/>
      <c r="O19" s="172"/>
      <c r="P19" s="174"/>
      <c r="Q19" s="175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/>
      <c r="L20" s="413" t="s">
        <v>464</v>
      </c>
      <c r="M20" s="413"/>
      <c r="N20" s="175"/>
      <c r="O20" s="175"/>
      <c r="P20" s="175"/>
      <c r="Q20" s="1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 t="s">
        <v>393</v>
      </c>
      <c r="L21" s="376" t="s">
        <v>493</v>
      </c>
      <c r="M21" s="376"/>
      <c r="N21" s="376"/>
      <c r="O21" s="376"/>
      <c r="P21" s="376"/>
      <c r="Q21" s="376"/>
      <c r="R21" s="376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1"/>
      <c r="I22" s="171"/>
      <c r="J22" s="171"/>
      <c r="K22" s="172"/>
      <c r="L22" s="376" t="s">
        <v>494</v>
      </c>
      <c r="M22" s="376"/>
      <c r="N22" s="376"/>
      <c r="O22" s="376"/>
      <c r="P22" s="376"/>
      <c r="Q22" s="376"/>
      <c r="R22" s="376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6"/>
      <c r="I23" s="176"/>
      <c r="J23" s="176"/>
      <c r="K23" s="172"/>
      <c r="L23" s="363" t="s">
        <v>122</v>
      </c>
      <c r="M23" s="363"/>
      <c r="N23" s="363"/>
      <c r="O23" s="363"/>
      <c r="P23" s="363"/>
      <c r="Q23" s="363"/>
      <c r="R23" s="209"/>
    </row>
    <row r="24" spans="1:18" s="2" customFormat="1" ht="66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6"/>
      <c r="I319" s="1"/>
      <c r="J319" s="166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9" t="s">
        <v>75</v>
      </c>
      <c r="B3" s="125" t="s">
        <v>75</v>
      </c>
      <c r="D3" s="419" t="s">
        <v>88</v>
      </c>
      <c r="E3" s="125" t="s">
        <v>340</v>
      </c>
    </row>
    <row r="4" spans="1:5">
      <c r="A4" s="420"/>
      <c r="B4" s="422" t="s">
        <v>265</v>
      </c>
      <c r="D4" s="420"/>
      <c r="E4" s="126" t="s">
        <v>341</v>
      </c>
    </row>
    <row r="5" spans="1:5">
      <c r="A5" s="420"/>
      <c r="B5" s="422"/>
      <c r="D5" s="420"/>
      <c r="E5" s="126" t="s">
        <v>342</v>
      </c>
    </row>
    <row r="6" spans="1:5">
      <c r="A6" s="420"/>
      <c r="B6" s="126" t="s">
        <v>318</v>
      </c>
      <c r="D6" s="420"/>
      <c r="E6" s="126" t="s">
        <v>343</v>
      </c>
    </row>
    <row r="7" spans="1:5">
      <c r="A7" s="420"/>
      <c r="B7" s="126" t="s">
        <v>268</v>
      </c>
      <c r="D7" s="420"/>
      <c r="E7" s="126" t="s">
        <v>344</v>
      </c>
    </row>
    <row r="8" spans="1:5">
      <c r="A8" s="420"/>
      <c r="B8" s="126" t="s">
        <v>314</v>
      </c>
      <c r="D8" s="420"/>
      <c r="E8" s="126" t="s">
        <v>345</v>
      </c>
    </row>
    <row r="9" spans="1:5">
      <c r="A9" s="420"/>
      <c r="B9" s="126" t="s">
        <v>269</v>
      </c>
      <c r="D9" s="420"/>
      <c r="E9" s="126" t="s">
        <v>346</v>
      </c>
    </row>
    <row r="10" spans="1:5">
      <c r="A10" s="420"/>
      <c r="B10" s="126" t="s">
        <v>336</v>
      </c>
      <c r="D10" s="420"/>
      <c r="E10" s="126" t="s">
        <v>347</v>
      </c>
    </row>
    <row r="11" spans="1:5">
      <c r="A11" s="420"/>
      <c r="B11" s="126" t="s">
        <v>317</v>
      </c>
      <c r="D11" s="420"/>
      <c r="E11" s="126" t="s">
        <v>348</v>
      </c>
    </row>
    <row r="12" spans="1:5">
      <c r="A12" s="420"/>
      <c r="B12" s="126" t="s">
        <v>273</v>
      </c>
      <c r="D12" s="420"/>
      <c r="E12" s="126" t="s">
        <v>349</v>
      </c>
    </row>
    <row r="13" spans="1:5">
      <c r="A13" s="420"/>
      <c r="B13" s="126" t="s">
        <v>319</v>
      </c>
      <c r="D13" s="420"/>
      <c r="E13" s="126" t="s">
        <v>350</v>
      </c>
    </row>
    <row r="14" spans="1:5">
      <c r="A14" s="420"/>
      <c r="B14" s="126" t="s">
        <v>316</v>
      </c>
      <c r="D14" s="420"/>
      <c r="E14" s="126" t="s">
        <v>351</v>
      </c>
    </row>
    <row r="15" spans="1:5">
      <c r="A15" s="420"/>
      <c r="B15" s="126" t="s">
        <v>274</v>
      </c>
      <c r="D15" s="420"/>
      <c r="E15" s="126" t="s">
        <v>294</v>
      </c>
    </row>
    <row r="16" spans="1:5">
      <c r="A16" s="420"/>
      <c r="B16" s="126" t="s">
        <v>275</v>
      </c>
      <c r="D16" s="420"/>
      <c r="E16" s="126" t="s">
        <v>352</v>
      </c>
    </row>
    <row r="17" spans="1:5">
      <c r="A17" s="420"/>
      <c r="B17" s="126" t="s">
        <v>315</v>
      </c>
      <c r="D17" s="420"/>
      <c r="E17" s="126" t="s">
        <v>353</v>
      </c>
    </row>
    <row r="18" spans="1:5" ht="16.5" thickBot="1">
      <c r="A18" s="420"/>
      <c r="B18" s="126" t="s">
        <v>276</v>
      </c>
      <c r="D18" s="421"/>
      <c r="E18" s="127" t="s">
        <v>339</v>
      </c>
    </row>
    <row r="19" spans="1:5" ht="16.5" thickBot="1">
      <c r="A19" s="420"/>
      <c r="B19" s="126" t="s">
        <v>356</v>
      </c>
      <c r="D19" s="128"/>
      <c r="E19" s="128"/>
    </row>
    <row r="20" spans="1:5" ht="16.5" thickBot="1">
      <c r="A20" s="421"/>
      <c r="B20" s="127" t="s">
        <v>337</v>
      </c>
      <c r="D20" s="419" t="s">
        <v>328</v>
      </c>
      <c r="E20" s="125" t="s">
        <v>327</v>
      </c>
    </row>
    <row r="21" spans="1:5" ht="16.5" thickBot="1">
      <c r="A21" s="128"/>
      <c r="B21" s="128"/>
      <c r="D21" s="420"/>
      <c r="E21" s="129" t="s">
        <v>325</v>
      </c>
    </row>
    <row r="22" spans="1:5">
      <c r="A22" s="419" t="s">
        <v>359</v>
      </c>
      <c r="B22" s="125" t="s">
        <v>271</v>
      </c>
      <c r="D22" s="420"/>
      <c r="E22" s="129" t="s">
        <v>357</v>
      </c>
    </row>
    <row r="23" spans="1:5">
      <c r="A23" s="420"/>
      <c r="B23" s="126" t="s">
        <v>272</v>
      </c>
      <c r="D23" s="420"/>
      <c r="E23" s="126" t="s">
        <v>301</v>
      </c>
    </row>
    <row r="24" spans="1:5">
      <c r="A24" s="420"/>
      <c r="B24" s="126" t="s">
        <v>338</v>
      </c>
      <c r="D24" s="420"/>
      <c r="E24" s="129" t="s">
        <v>293</v>
      </c>
    </row>
    <row r="25" spans="1:5">
      <c r="A25" s="420"/>
      <c r="B25" s="126" t="s">
        <v>322</v>
      </c>
      <c r="D25" s="420"/>
      <c r="E25" s="126" t="s">
        <v>354</v>
      </c>
    </row>
    <row r="26" spans="1:5">
      <c r="A26" s="420"/>
      <c r="B26" s="126" t="s">
        <v>323</v>
      </c>
      <c r="D26" s="420"/>
      <c r="E26" s="126" t="s">
        <v>355</v>
      </c>
    </row>
    <row r="27" spans="1:5">
      <c r="A27" s="420"/>
      <c r="B27" s="126" t="s">
        <v>76</v>
      </c>
      <c r="D27" s="420"/>
      <c r="E27" s="129" t="s">
        <v>292</v>
      </c>
    </row>
    <row r="28" spans="1:5" ht="16.5" thickBot="1">
      <c r="A28" s="421"/>
      <c r="B28" s="127" t="s">
        <v>270</v>
      </c>
      <c r="D28" s="420"/>
      <c r="E28" s="129" t="s">
        <v>324</v>
      </c>
    </row>
    <row r="29" spans="1:5">
      <c r="D29" s="420"/>
      <c r="E29" s="126" t="s">
        <v>328</v>
      </c>
    </row>
    <row r="30" spans="1:5">
      <c r="D30" s="420"/>
      <c r="E30" s="126" t="s">
        <v>358</v>
      </c>
    </row>
    <row r="31" spans="1:5" ht="16.5" thickBot="1">
      <c r="D31" s="421"/>
      <c r="E31" s="127" t="s">
        <v>326</v>
      </c>
    </row>
    <row r="32" spans="1:5" ht="6" customHeight="1" thickBot="1">
      <c r="D32" s="128"/>
      <c r="E32" s="128"/>
    </row>
    <row r="33" spans="4:5">
      <c r="D33" s="419" t="s">
        <v>89</v>
      </c>
      <c r="E33" s="125" t="s">
        <v>277</v>
      </c>
    </row>
    <row r="34" spans="4:5">
      <c r="D34" s="420"/>
      <c r="E34" s="126" t="s">
        <v>278</v>
      </c>
    </row>
    <row r="35" spans="4:5">
      <c r="D35" s="420"/>
      <c r="E35" s="126" t="s">
        <v>279</v>
      </c>
    </row>
    <row r="36" spans="4:5">
      <c r="D36" s="420"/>
      <c r="E36" s="126" t="s">
        <v>280</v>
      </c>
    </row>
    <row r="37" spans="4:5">
      <c r="D37" s="420"/>
      <c r="E37" s="126" t="s">
        <v>332</v>
      </c>
    </row>
    <row r="38" spans="4:5">
      <c r="D38" s="420"/>
      <c r="E38" s="126" t="s">
        <v>281</v>
      </c>
    </row>
    <row r="39" spans="4:5">
      <c r="D39" s="420"/>
      <c r="E39" s="126" t="s">
        <v>266</v>
      </c>
    </row>
    <row r="40" spans="4:5">
      <c r="D40" s="420"/>
      <c r="E40" s="126" t="s">
        <v>282</v>
      </c>
    </row>
    <row r="41" spans="4:5">
      <c r="D41" s="420"/>
      <c r="E41" s="126" t="s">
        <v>283</v>
      </c>
    </row>
    <row r="42" spans="4:5">
      <c r="D42" s="420"/>
      <c r="E42" s="126" t="s">
        <v>284</v>
      </c>
    </row>
    <row r="43" spans="4:5">
      <c r="D43" s="420"/>
      <c r="E43" s="126" t="s">
        <v>285</v>
      </c>
    </row>
    <row r="44" spans="4:5">
      <c r="D44" s="420"/>
      <c r="E44" s="126" t="s">
        <v>286</v>
      </c>
    </row>
    <row r="45" spans="4:5">
      <c r="D45" s="420"/>
      <c r="E45" s="126" t="s">
        <v>287</v>
      </c>
    </row>
    <row r="46" spans="4:5">
      <c r="D46" s="420"/>
      <c r="E46" s="126" t="s">
        <v>288</v>
      </c>
    </row>
    <row r="47" spans="4:5">
      <c r="D47" s="420"/>
      <c r="E47" s="126" t="s">
        <v>289</v>
      </c>
    </row>
    <row r="48" spans="4:5">
      <c r="D48" s="420"/>
      <c r="E48" s="126" t="s">
        <v>290</v>
      </c>
    </row>
    <row r="49" spans="1:5">
      <c r="D49" s="420"/>
      <c r="E49" s="126" t="s">
        <v>291</v>
      </c>
    </row>
    <row r="50" spans="1:5">
      <c r="D50" s="420"/>
      <c r="E50" s="126" t="s">
        <v>333</v>
      </c>
    </row>
    <row r="51" spans="1:5" ht="16.5" thickBot="1">
      <c r="D51" s="421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9" t="s">
        <v>86</v>
      </c>
      <c r="B53" s="125" t="s">
        <v>295</v>
      </c>
    </row>
    <row r="54" spans="1:5">
      <c r="A54" s="420"/>
      <c r="B54" s="126" t="s">
        <v>330</v>
      </c>
    </row>
    <row r="55" spans="1:5">
      <c r="A55" s="420"/>
      <c r="B55" s="126" t="s">
        <v>296</v>
      </c>
    </row>
    <row r="56" spans="1:5">
      <c r="A56" s="420"/>
      <c r="B56" s="126" t="s">
        <v>297</v>
      </c>
    </row>
    <row r="57" spans="1:5">
      <c r="A57" s="420"/>
      <c r="B57" s="126" t="s">
        <v>329</v>
      </c>
    </row>
    <row r="58" spans="1:5">
      <c r="A58" s="420"/>
      <c r="B58" s="126" t="s">
        <v>331</v>
      </c>
    </row>
    <row r="59" spans="1:5">
      <c r="A59" s="420"/>
      <c r="B59" s="126" t="s">
        <v>86</v>
      </c>
    </row>
    <row r="60" spans="1:5" ht="16.5" thickBot="1">
      <c r="A60" s="421"/>
      <c r="B60" s="127" t="s">
        <v>298</v>
      </c>
    </row>
    <row r="61" spans="1:5" ht="16.5" thickBot="1">
      <c r="A61" s="128"/>
      <c r="B61" s="128"/>
    </row>
    <row r="62" spans="1:5">
      <c r="A62" s="419" t="s">
        <v>360</v>
      </c>
      <c r="B62" s="125" t="s">
        <v>302</v>
      </c>
    </row>
    <row r="63" spans="1:5">
      <c r="A63" s="420"/>
      <c r="B63" s="126" t="s">
        <v>303</v>
      </c>
    </row>
    <row r="64" spans="1:5">
      <c r="A64" s="420"/>
      <c r="B64" s="126" t="s">
        <v>304</v>
      </c>
    </row>
    <row r="65" spans="1:2">
      <c r="A65" s="420"/>
      <c r="B65" s="126" t="s">
        <v>305</v>
      </c>
    </row>
    <row r="66" spans="1:2">
      <c r="A66" s="420"/>
      <c r="B66" s="126" t="s">
        <v>267</v>
      </c>
    </row>
    <row r="67" spans="1:2">
      <c r="A67" s="420"/>
      <c r="B67" s="126" t="s">
        <v>306</v>
      </c>
    </row>
    <row r="68" spans="1:2">
      <c r="A68" s="420"/>
      <c r="B68" s="126" t="s">
        <v>307</v>
      </c>
    </row>
    <row r="69" spans="1:2">
      <c r="A69" s="420"/>
      <c r="B69" s="126" t="s">
        <v>308</v>
      </c>
    </row>
    <row r="70" spans="1:2">
      <c r="A70" s="420"/>
      <c r="B70" s="126" t="s">
        <v>309</v>
      </c>
    </row>
    <row r="71" spans="1:2">
      <c r="A71" s="420"/>
      <c r="B71" s="126" t="s">
        <v>310</v>
      </c>
    </row>
    <row r="72" spans="1:2">
      <c r="A72" s="420"/>
      <c r="B72" s="126" t="s">
        <v>311</v>
      </c>
    </row>
    <row r="73" spans="1:2">
      <c r="A73" s="420"/>
      <c r="B73" s="126" t="s">
        <v>312</v>
      </c>
    </row>
    <row r="74" spans="1:2">
      <c r="A74" s="420"/>
      <c r="B74" s="126" t="s">
        <v>313</v>
      </c>
    </row>
    <row r="75" spans="1:2" ht="16.5" thickBot="1">
      <c r="A75" s="421"/>
      <c r="B75" s="127" t="s">
        <v>335</v>
      </c>
    </row>
    <row r="76" spans="1:2" ht="16.5" thickBot="1">
      <c r="A76" s="128"/>
      <c r="B76" s="128"/>
    </row>
    <row r="77" spans="1:2">
      <c r="A77" s="419" t="s">
        <v>85</v>
      </c>
      <c r="B77" s="125" t="s">
        <v>299</v>
      </c>
    </row>
    <row r="78" spans="1:2">
      <c r="A78" s="420"/>
      <c r="B78" s="126" t="s">
        <v>9</v>
      </c>
    </row>
    <row r="79" spans="1:2">
      <c r="A79" s="420"/>
      <c r="B79" s="126" t="s">
        <v>300</v>
      </c>
    </row>
    <row r="80" spans="1:2">
      <c r="A80" s="420"/>
      <c r="B80" s="126" t="s">
        <v>321</v>
      </c>
    </row>
    <row r="81" spans="1:2">
      <c r="A81" s="420"/>
      <c r="B81" s="126" t="s">
        <v>85</v>
      </c>
    </row>
    <row r="82" spans="1:2" ht="16.5" thickBot="1">
      <c r="A82" s="421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2018-01-19T12:24:32Z</cp:lastPrinted>
  <dcterms:created xsi:type="dcterms:W3CDTF">2015-05-12T04:00:00Z</dcterms:created>
  <dcterms:modified xsi:type="dcterms:W3CDTF">2018-01-19T12:29:25Z</dcterms:modified>
</cp:coreProperties>
</file>