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4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'!$A$1:$U$73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1" i="10" l="1"/>
  <c r="I11" i="10"/>
  <c r="J11" i="10"/>
  <c r="K11" i="10"/>
  <c r="L11" i="10"/>
  <c r="M11" i="10"/>
  <c r="N11" i="10"/>
  <c r="O11" i="10"/>
  <c r="P11" i="10"/>
  <c r="Q11" i="10"/>
  <c r="R11" i="10"/>
  <c r="G11" i="10"/>
  <c r="H10" i="10"/>
  <c r="I10" i="10"/>
  <c r="J10" i="10"/>
  <c r="K10" i="10"/>
  <c r="L10" i="10"/>
  <c r="M10" i="10"/>
  <c r="N10" i="10"/>
  <c r="O10" i="10"/>
  <c r="P10" i="10"/>
  <c r="Q10" i="10"/>
  <c r="R10" i="10"/>
  <c r="G10" i="10"/>
  <c r="H58" i="10" l="1"/>
  <c r="I58" i="10"/>
  <c r="J58" i="10"/>
  <c r="K58" i="10"/>
  <c r="L58" i="10"/>
  <c r="M58" i="10"/>
  <c r="N58" i="10"/>
  <c r="O58" i="10"/>
  <c r="P58" i="10"/>
  <c r="Q58" i="10"/>
  <c r="R58" i="10"/>
  <c r="G58" i="10"/>
  <c r="G59" i="10" s="1"/>
  <c r="I56" i="10" l="1"/>
  <c r="I59" i="10" s="1"/>
  <c r="J56" i="10"/>
  <c r="J59" i="10" s="1"/>
  <c r="K56" i="10"/>
  <c r="K59" i="10" s="1"/>
  <c r="L56" i="10"/>
  <c r="L59" i="10" s="1"/>
  <c r="M56" i="10"/>
  <c r="M59" i="10" s="1"/>
  <c r="N56" i="10"/>
  <c r="N59" i="10" s="1"/>
  <c r="O56" i="10"/>
  <c r="O59" i="10" s="1"/>
  <c r="P56" i="10"/>
  <c r="P59" i="10" s="1"/>
  <c r="Q56" i="10"/>
  <c r="Q59" i="10" s="1"/>
  <c r="R56" i="10"/>
  <c r="R59" i="10" s="1"/>
  <c r="H56" i="10"/>
  <c r="H59" i="10" s="1"/>
  <c r="H40" i="10" l="1"/>
  <c r="G40" i="10"/>
  <c r="H27" i="10" l="1"/>
  <c r="I27" i="10"/>
  <c r="J27" i="10"/>
  <c r="K27" i="10"/>
  <c r="L27" i="10"/>
  <c r="M27" i="10"/>
  <c r="N27" i="10"/>
  <c r="O27" i="10"/>
  <c r="P27" i="10"/>
  <c r="Q27" i="10"/>
  <c r="R27" i="10"/>
  <c r="G27" i="10"/>
  <c r="H50" i="10" l="1"/>
  <c r="I50" i="10"/>
  <c r="J50" i="10"/>
  <c r="K50" i="10"/>
  <c r="L50" i="10"/>
  <c r="M50" i="10"/>
  <c r="N50" i="10"/>
  <c r="O50" i="10"/>
  <c r="P50" i="10"/>
  <c r="Q50" i="10"/>
  <c r="R50" i="10"/>
  <c r="G50" i="10"/>
  <c r="G14" i="10" l="1"/>
  <c r="G15" i="10" s="1"/>
  <c r="H14" i="10"/>
  <c r="H15" i="10" s="1"/>
  <c r="I14" i="10"/>
  <c r="I15" i="10" s="1"/>
  <c r="J14" i="10"/>
  <c r="J15" i="10" s="1"/>
  <c r="K14" i="10"/>
  <c r="K15" i="10" s="1"/>
  <c r="L14" i="10"/>
  <c r="L15" i="10" s="1"/>
  <c r="M14" i="10"/>
  <c r="M15" i="10" s="1"/>
  <c r="N14" i="10"/>
  <c r="N15" i="10" s="1"/>
  <c r="O14" i="10"/>
  <c r="O15" i="10" s="1"/>
  <c r="P14" i="10"/>
  <c r="P15" i="10" s="1"/>
  <c r="Q14" i="10"/>
  <c r="Q15" i="10" s="1"/>
  <c r="R14" i="10"/>
  <c r="R15" i="10" s="1"/>
  <c r="H43" i="10" l="1"/>
  <c r="H44" i="10" s="1"/>
  <c r="I43" i="10"/>
  <c r="I44" i="10" s="1"/>
  <c r="J43" i="10"/>
  <c r="J44" i="10" s="1"/>
  <c r="K43" i="10"/>
  <c r="K44" i="10" s="1"/>
  <c r="L43" i="10"/>
  <c r="L44" i="10" s="1"/>
  <c r="M43" i="10"/>
  <c r="M44" i="10" s="1"/>
  <c r="N43" i="10"/>
  <c r="N44" i="10" s="1"/>
  <c r="O43" i="10"/>
  <c r="O44" i="10" s="1"/>
  <c r="P43" i="10"/>
  <c r="P44" i="10" s="1"/>
  <c r="Q43" i="10"/>
  <c r="Q44" i="10" s="1"/>
  <c r="R43" i="10"/>
  <c r="R44" i="10" s="1"/>
  <c r="G43" i="10" l="1"/>
  <c r="G44" i="10" s="1"/>
  <c r="H7" i="10" l="1"/>
  <c r="I7" i="10"/>
  <c r="J7" i="10"/>
  <c r="K7" i="10"/>
  <c r="L7" i="10"/>
  <c r="M7" i="10"/>
  <c r="N7" i="10"/>
  <c r="O7" i="10"/>
  <c r="P7" i="10"/>
  <c r="Q7" i="10"/>
  <c r="R7" i="10"/>
  <c r="G7" i="10"/>
  <c r="I40" i="10" l="1"/>
  <c r="J40" i="10"/>
  <c r="K40" i="10"/>
  <c r="L40" i="10"/>
  <c r="M40" i="10"/>
  <c r="N40" i="10"/>
  <c r="O40" i="10"/>
  <c r="P40" i="10"/>
  <c r="Q40" i="10"/>
  <c r="R40" i="10"/>
  <c r="F11" i="12" l="1"/>
  <c r="G11" i="12"/>
  <c r="H53" i="10"/>
  <c r="H54" i="10" s="1"/>
  <c r="I53" i="10"/>
  <c r="I54" i="10" s="1"/>
  <c r="J53" i="10"/>
  <c r="J54" i="10" s="1"/>
  <c r="K53" i="10"/>
  <c r="K54" i="10" s="1"/>
  <c r="L53" i="10"/>
  <c r="L54" i="10" s="1"/>
  <c r="M53" i="10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H9" i="12"/>
  <c r="I9" i="12"/>
  <c r="J9" i="12"/>
  <c r="N9" i="12"/>
  <c r="O9" i="12"/>
  <c r="P9" i="12"/>
  <c r="Q9" i="12"/>
  <c r="H46" i="10"/>
  <c r="H47" i="10" s="1"/>
  <c r="I46" i="10"/>
  <c r="H8" i="12" s="1"/>
  <c r="J46" i="10"/>
  <c r="I8" i="12" s="1"/>
  <c r="K46" i="10"/>
  <c r="J8" i="12" s="1"/>
  <c r="L46" i="10"/>
  <c r="K8" i="12" s="1"/>
  <c r="M46" i="10"/>
  <c r="M47" i="10" s="1"/>
  <c r="N46" i="10"/>
  <c r="M8" i="12" s="1"/>
  <c r="O46" i="10"/>
  <c r="N8" i="12" s="1"/>
  <c r="P46" i="10"/>
  <c r="O8" i="12" s="1"/>
  <c r="Q46" i="10"/>
  <c r="P8" i="12" s="1"/>
  <c r="R46" i="10"/>
  <c r="Q8" i="12" s="1"/>
  <c r="G46" i="10"/>
  <c r="G47" i="10" s="1"/>
  <c r="H7" i="12"/>
  <c r="I7" i="12"/>
  <c r="J7" i="12"/>
  <c r="K7" i="12"/>
  <c r="M7" i="12"/>
  <c r="N7" i="12"/>
  <c r="O7" i="12"/>
  <c r="P7" i="12"/>
  <c r="Q7" i="12"/>
  <c r="H41" i="10"/>
  <c r="I6" i="12"/>
  <c r="J6" i="12"/>
  <c r="K6" i="12"/>
  <c r="M41" i="10"/>
  <c r="M6" i="12"/>
  <c r="N6" i="12"/>
  <c r="O6" i="12"/>
  <c r="P6" i="12"/>
  <c r="Q6" i="12"/>
  <c r="G41" i="10"/>
  <c r="M54" i="10" l="1"/>
  <c r="M60" i="10" s="1"/>
  <c r="H60" i="10"/>
  <c r="G60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1" i="10"/>
  <c r="K41" i="10"/>
  <c r="R47" i="10"/>
  <c r="N47" i="10"/>
  <c r="J47" i="10"/>
  <c r="R41" i="10"/>
  <c r="R60" i="10" s="1"/>
  <c r="N41" i="10"/>
  <c r="J41" i="10"/>
  <c r="Q47" i="10"/>
  <c r="Q60" i="10" s="1"/>
  <c r="I47" i="10"/>
  <c r="I60" i="10" s="1"/>
  <c r="Q41" i="10"/>
  <c r="I41" i="10"/>
  <c r="P47" i="10"/>
  <c r="P60" i="10" s="1"/>
  <c r="L47" i="10"/>
  <c r="L60" i="10" s="1"/>
  <c r="P41" i="10"/>
  <c r="L41" i="10"/>
  <c r="O47" i="10"/>
  <c r="O60" i="10" s="1"/>
  <c r="K47" i="10"/>
  <c r="K60" i="10" s="1"/>
  <c r="J60" i="10" l="1"/>
  <c r="N60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<sst xmlns="http://schemas.openxmlformats.org/spreadsheetml/2006/main" count="630" uniqueCount="493">
  <si>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</si>
  <si>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</si>
  <si>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</si>
  <si>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</si>
  <si>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</si>
  <si>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</si>
  <si>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</si>
  <si>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</si>
  <si>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</si>
  <si>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</si>
  <si>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</si>
  <si>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</si>
  <si>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</si>
  <si>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</si>
  <si>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</si>
  <si>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</si>
  <si>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</si>
  <si>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</si>
  <si>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</si>
  <si>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</si>
  <si>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</si>
  <si>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</si>
  <si>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</si>
  <si>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</si>
  <si>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</si>
  <si>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</si>
  <si>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</si>
  <si>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</si>
  <si>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</si>
  <si>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</si>
  <si>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</si>
  <si>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</si>
  <si>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</si>
  <si>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</si>
  <si>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</si>
  <si>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</si>
  <si>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</si>
  <si>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</si>
  <si>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</si>
  <si>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</si>
  <si>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</si>
  <si>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</si>
  <si>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</si>
  <si>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</si>
  <si>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</si>
  <si>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</si>
  <si>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</si>
  <si>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</si>
  <si>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</si>
  <si>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</si>
  <si>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</si>
  <si>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</si>
  <si>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</si>
  <si>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</si>
  <si>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</si>
  <si>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</si>
  <si>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</si>
  <si>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</si>
  <si>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</si>
  <si>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</si>
  <si>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</si>
  <si>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</si>
  <si>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</si>
  <si>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</si>
  <si>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</si>
  <si>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</si>
  <si>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</si>
  <si>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</si>
  <si>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</si>
  <si>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</si>
  <si>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</si>
  <si>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</si>
  <si>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</si>
  <si>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</si>
  <si>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</si>
  <si>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</si>
  <si>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</si>
  <si>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</si>
  <si>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</si>
  <si>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</si>
  <si>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</si>
  <si>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</si>
  <si>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</si>
  <si>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</si>
  <si>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</si>
  <si>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</si>
  <si>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</si>
  <si>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</si>
  <si>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</si>
  <si>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</si>
  <si>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</si>
  <si>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</si>
  <si>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</si>
  <si>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</si>
  <si>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</si>
  <si>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</si>
  <si>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</si>
  <si>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</si>
  <si>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</si>
  <si>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</si>
  <si>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</si>
  <si>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</si>
  <si>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</si>
  <si>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</si>
  <si>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</si>
  <si>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</si>
  <si>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</si>
  <si>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</si>
  <si>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</si>
  <si>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</si>
  <si>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</si>
  <si>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</si>
  <si>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</si>
  <si>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</si>
  <si>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</si>
  <si>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</si>
  <si>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</si>
  <si>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</si>
  <si>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</si>
  <si>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</si>
  <si>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</si>
  <si>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</si>
  <si>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</si>
  <si>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</si>
  <si>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</si>
  <si>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</si>
  <si>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</si>
  <si>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</si>
  <si>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</si>
  <si>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</si>
  <si>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</si>
  <si>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</si>
  <si>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</si>
  <si>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</si>
  <si>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</si>
  <si>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</si>
  <si>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</si>
  <si>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</si>
  <si>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</si>
  <si>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</si>
  <si>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</si>
  <si>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</si>
  <si>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</si>
  <si>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</si>
  <si>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</si>
  <si>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</si>
  <si>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</si>
  <si>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</si>
  <si>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</si>
  <si>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</si>
  <si>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</si>
  <si>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</si>
  <si>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</si>
  <si>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</si>
  <si>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</si>
  <si>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</si>
  <si>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</si>
  <si>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</si>
  <si>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</si>
  <si>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</si>
  <si>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</si>
  <si>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</si>
  <si>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</si>
  <si>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</si>
  <si>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</si>
  <si>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</si>
  <si>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</si>
  <si>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</si>
  <si>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</si>
  <si>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</si>
  <si>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</si>
  <si>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</si>
  <si>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</si>
  <si>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</si>
  <si>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</si>
  <si>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</si>
  <si>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</si>
  <si>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</si>
  <si>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</si>
  <si>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</si>
  <si>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</si>
  <si>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</si>
  <si>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</si>
  <si>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</si>
  <si>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</si>
  <si>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</si>
  <si>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</si>
  <si>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</si>
  <si>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</si>
  <si>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</si>
  <si>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</si>
  <si>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</si>
  <si>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</si>
  <si>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</si>
  <si>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</si>
  <si>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</si>
  <si>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</si>
  <si>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</si>
  <si>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</si>
  <si>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</si>
  <si>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</si>
  <si>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</si>
  <si>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</si>
  <si>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</si>
  <si>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</si>
  <si>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</si>
  <si>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</si>
  <si>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</si>
  <si>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</si>
  <si>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</si>
  <si>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</si>
  <si>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</si>
  <si>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</si>
  <si>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</si>
  <si>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</si>
  <si>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</si>
  <si>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</si>
  <si>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</si>
  <si>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</si>
  <si>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</si>
  <si>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</si>
  <si>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</si>
  <si>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</si>
  <si>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</si>
  <si>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</si>
  <si>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</si>
  <si>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</si>
  <si>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</si>
  <si>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</si>
  <si>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</si>
  <si>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</si>
  <si>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</si>
  <si>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</si>
  <si>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</si>
  <si>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</si>
  <si>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</si>
  <si>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</si>
  <si>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</si>
  <si>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</si>
  <si>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</si>
  <si>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</si>
  <si>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</si>
  <si>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</si>
  <si>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</si>
  <si>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</si>
  <si>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</si>
  <si>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</si>
  <si>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</si>
  <si>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</si>
  <si>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</si>
  <si>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</si>
  <si>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</si>
  <si>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</si>
  <si>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</si>
  <si>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</si>
  <si>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</si>
  <si>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</si>
  <si>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</si>
  <si>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</si>
  <si>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</si>
  <si>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</si>
  <si>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</si>
  <si>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</si>
  <si>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</si>
  <si>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</si>
  <si>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</si>
  <si>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</si>
  <si>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</si>
  <si>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</si>
  <si>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</si>
  <si>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</si>
  <si>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</si>
  <si>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</si>
  <si>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</si>
  <si>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</si>
  <si>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</si>
  <si>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</si>
  <si>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</si>
  <si>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</si>
  <si>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</si>
  <si>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</si>
  <si>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</si>
  <si>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</si>
  <si>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</si>
  <si>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</si>
  <si>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</si>
  <si>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</si>
  <si>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</si>
  <si>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</si>
  <si>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</si>
  <si>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</si>
  <si>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</si>
  <si>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</si>
  <si>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</si>
  <si>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</si>
  <si>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</si>
  <si>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</si>
  <si>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</si>
  <si>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</si>
  <si>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</si>
  <si>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</si>
  <si>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</si>
  <si>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</si>
  <si>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</si>
  <si>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</si>
  <si>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</si>
  <si>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</si>
  <si>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</si>
  <si>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</si>
  <si>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</si>
  <si>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</si>
  <si>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</si>
  <si>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</si>
  <si>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</si>
  <si>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</si>
  <si>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</si>
  <si>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</si>
  <si>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</si>
  <si>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</si>
  <si>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</si>
  <si>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</si>
  <si>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</si>
  <si>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</si>
  <si>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</si>
  <si>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</si>
  <si>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</si>
  <si>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</si>
  <si>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</si>
  <si>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</si>
  <si>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</si>
  <si>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</si>
  <si>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</si>
  <si>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</si>
  <si>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</si>
  <si>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</si>
  <si>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</si>
  <si>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</si>
  <si>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</si>
  <si>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</si>
  <si>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</si>
  <si>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</si>
  <si>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</si>
  <si>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</si>
  <si>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</si>
  <si>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</si>
  <si>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</si>
  <si>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</si>
  <si>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</si>
  <si>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</si>
  <si>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</si>
  <si>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</si>
  <si>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</si>
  <si>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</si>
  <si>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</si>
  <si>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</si>
  <si>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</si>
  <si>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</si>
  <si>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</si>
  <si>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</si>
  <si>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</si>
  <si>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</si>
  <si>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</si>
  <si>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</si>
  <si>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</si>
  <si>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</si>
  <si>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</si>
  <si>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</si>
  <si>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</si>
  <si>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</si>
  <si>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</si>
  <si>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</si>
  <si>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</si>
  <si>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</si>
  <si>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</si>
  <si>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</si>
  <si>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</si>
  <si>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</si>
  <si>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</si>
  <si>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</si>
  <si>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</si>
  <si>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</si>
  <si>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</si>
  <si>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</si>
  <si>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</si>
  <si>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</si>
  <si>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</si>
  <si>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</si>
  <si>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</si>
  <si>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</si>
  <si>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</si>
  <si>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</si>
  <si>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</si>
  <si>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</si>
  <si>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</si>
  <si>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</si>
  <si>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</si>
  <si>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</si>
  <si>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</si>
  <si>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</si>
  <si>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</si>
  <si>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</si>
  <si>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</si>
  <si>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</si>
  <si>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</si>
  <si>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</si>
  <si>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</si>
  <si>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</si>
  <si>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</si>
  <si>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</si>
  <si>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</si>
  <si>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</si>
  <si>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</si>
  <si>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</si>
  <si>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</si>
  <si>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</si>
  <si>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</si>
  <si>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</si>
  <si>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</si>
  <si>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</si>
  <si>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</si>
  <si>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</si>
  <si>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</si>
  <si>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</si>
  <si>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</si>
  <si>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</si>
  <si>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</si>
  <si>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</si>
  <si>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</si>
  <si>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</si>
  <si>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</si>
  <si>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</si>
  <si>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</si>
  <si>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</si>
  <si>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</si>
  <si>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</si>
  <si>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</si>
  <si>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</si>
  <si>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</si>
  <si>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</si>
  <si>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</si>
  <si>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</si>
  <si>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</si>
  <si>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</si>
  <si>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</si>
  <si>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</si>
  <si>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</si>
  <si>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</si>
  <si>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</si>
  <si>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</si>
  <si>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</si>
  <si>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</si>
  <si>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</si>
  <si>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</si>
  <si>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</si>
  <si>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</si>
  <si>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</si>
  <si>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</si>
  <si>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</si>
  <si>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</si>
  <si>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</si>
  <si>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</si>
  <si>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</si>
  <si>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</si>
  <si>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</si>
  <si>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</si>
  <si>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</si>
  <si>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</si>
  <si>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</si>
  <si>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</si>
  <si>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</si>
  <si>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</si>
  <si>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</si>
  <si>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</si>
  <si>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</si>
  <si>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</si>
  <si>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</si>
  <si>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</si>
  <si>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</si>
  <si>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</si>
  <si>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</si>
  <si>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t>2018.01.10</t>
  </si>
  <si>
    <r>
      <t>දකුනු පලාත/</t>
    </r>
    <r>
      <rPr>
        <sz val="36"/>
        <rFont val="Amudham"/>
      </rPr>
      <t>njd; khfhzk;</t>
    </r>
    <r>
      <rPr>
        <sz val="36"/>
        <rFont val="Arial"/>
        <family val="2"/>
      </rPr>
      <t xml:space="preserve">/ Southern/ </t>
    </r>
  </si>
  <si>
    <r>
      <t>ගාල්ල/</t>
    </r>
    <r>
      <rPr>
        <sz val="36"/>
        <rFont val="Amudham"/>
      </rPr>
      <t>fhyp</t>
    </r>
    <r>
      <rPr>
        <sz val="36"/>
        <rFont val="Arial"/>
        <family val="2"/>
      </rPr>
      <t>/Galle</t>
    </r>
  </si>
  <si>
    <t>ධීවර බෝට්ටුවක් අනතුරට ලක්වීම</t>
  </si>
  <si>
    <t>2018.01.09</t>
  </si>
  <si>
    <r>
      <t>මාතර/</t>
    </r>
    <r>
      <rPr>
        <sz val="36"/>
        <rFont val="Amudham"/>
      </rPr>
      <t>khj;jiw</t>
    </r>
    <r>
      <rPr>
        <sz val="36"/>
        <rFont val="Arial"/>
        <family val="2"/>
      </rPr>
      <t>/Matara</t>
    </r>
  </si>
  <si>
    <t>ධීවර යාත්‍රාවක් අතුරුදහන් වීම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</si>
  <si>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</si>
  <si>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</si>
  <si>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</si>
  <si>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14th January 2018 at 0900 hrs                                                           </t>
    </r>
  </si>
  <si>
    <t>Mr.Janaka Handunpathiraja</t>
  </si>
  <si>
    <t>Assistant Director (Media/ Duty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</si>
</sst>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40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1" fontId="59" fillId="7" borderId="5" xfId="1" applyNumberFormat="1" applyFont="1" applyFill="1" applyBorder="1" applyAlignment="1">
      <alignment horizontal="righ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0" xfId="1" applyFont="1" applyFill="1" applyBorder="1" applyAlignment="1">
      <alignment horizontal="center" vertical="center"/>
    </xf>
    <xf numFmtId="0" fontId="59" fillId="2" borderId="1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top" wrapText="1"/>
    </xf>
    <xf numFmtId="0" fontId="59" fillId="0" borderId="7" xfId="1" applyFont="1" applyFill="1" applyBorder="1" applyAlignment="1">
      <alignment horizontal="left" vertical="top" wrapText="1"/>
    </xf>
    <xf numFmtId="0" fontId="59" fillId="0" borderId="6" xfId="1" applyFont="1" applyFill="1" applyBorder="1" applyAlignment="1">
      <alignment horizontal="left" vertical="top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 wrapText="1"/>
    </xf>
    <xf numFmtId="0" fontId="59" fillId="2" borderId="7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14th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5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7"/>
    </row>
    <row r="3" spans="1:17" ht="45" customHeight="1">
      <c r="A3" s="318" t="s">
        <v>172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</row>
    <row r="4" spans="1:17" ht="45" customHeight="1">
      <c r="A4" s="318" t="s">
        <v>206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</row>
    <row r="5" spans="1:17" ht="45" customHeight="1">
      <c r="A5" s="318" t="s">
        <v>207</v>
      </c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</row>
    <row r="6" spans="1:17" ht="45" customHeight="1">
      <c r="A6" s="318" t="s">
        <v>208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</row>
    <row r="7" spans="1:17" ht="45" customHeight="1">
      <c r="A7" s="318" t="s">
        <v>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</row>
    <row r="8" spans="1:17" ht="77.25" customHeight="1">
      <c r="A8" s="313" t="s">
        <v>209</v>
      </c>
      <c r="B8" s="306" t="s">
        <v>0</v>
      </c>
      <c r="C8" s="310" t="s">
        <v>210</v>
      </c>
      <c r="D8" s="310" t="s">
        <v>211</v>
      </c>
      <c r="E8" s="308" t="s">
        <v>212</v>
      </c>
      <c r="F8" s="310" t="s">
        <v>213</v>
      </c>
      <c r="G8" s="306" t="s">
        <v>214</v>
      </c>
      <c r="H8" s="306"/>
      <c r="I8" s="308" t="s">
        <v>215</v>
      </c>
      <c r="J8" s="310" t="s">
        <v>216</v>
      </c>
      <c r="K8" s="310" t="s">
        <v>217</v>
      </c>
      <c r="L8" s="311" t="s">
        <v>218</v>
      </c>
      <c r="M8" s="312"/>
      <c r="N8" s="310" t="s">
        <v>219</v>
      </c>
      <c r="O8" s="310"/>
      <c r="P8" s="310"/>
      <c r="Q8" s="306" t="s">
        <v>220</v>
      </c>
    </row>
    <row r="9" spans="1:17" ht="144.75" customHeight="1">
      <c r="A9" s="314"/>
      <c r="B9" s="306"/>
      <c r="C9" s="310"/>
      <c r="D9" s="310"/>
      <c r="E9" s="309"/>
      <c r="F9" s="310"/>
      <c r="G9" s="67" t="s">
        <v>221</v>
      </c>
      <c r="H9" s="68" t="s">
        <v>222</v>
      </c>
      <c r="I9" s="309"/>
      <c r="J9" s="310"/>
      <c r="K9" s="31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6"/>
    </row>
    <row r="10" spans="1:17" ht="69">
      <c r="A10" s="256" t="s">
        <v>228</v>
      </c>
      <c r="B10" s="278">
        <v>1</v>
      </c>
      <c r="C10" s="286" t="s">
        <v>229</v>
      </c>
      <c r="D10" s="28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7"/>
      <c r="B11" s="279"/>
      <c r="C11" s="287"/>
      <c r="D11" s="281"/>
      <c r="E11" s="28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7"/>
      <c r="B12" s="279"/>
      <c r="C12" s="287"/>
      <c r="D12" s="281"/>
      <c r="E12" s="28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7"/>
      <c r="B13" s="279"/>
      <c r="C13" s="287"/>
      <c r="D13" s="281"/>
      <c r="E13" s="28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7"/>
      <c r="B14" s="279"/>
      <c r="C14" s="287"/>
      <c r="D14" s="281"/>
      <c r="E14" s="28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7"/>
      <c r="B15" s="279"/>
      <c r="C15" s="287"/>
      <c r="D15" s="281"/>
      <c r="E15" s="28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7"/>
      <c r="B16" s="279"/>
      <c r="C16" s="287"/>
      <c r="D16" s="281"/>
      <c r="E16" s="28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7"/>
      <c r="B17" s="279"/>
      <c r="C17" s="287"/>
      <c r="D17" s="281"/>
      <c r="E17" s="28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7"/>
      <c r="B18" s="279"/>
      <c r="C18" s="287"/>
      <c r="D18" s="281"/>
      <c r="E18" s="28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7"/>
      <c r="B19" s="279"/>
      <c r="C19" s="287"/>
      <c r="D19" s="281"/>
      <c r="E19" s="28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7"/>
      <c r="B20" s="279"/>
      <c r="C20" s="287"/>
      <c r="D20" s="281"/>
      <c r="E20" s="28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7"/>
      <c r="B21" s="298" t="s">
        <v>230</v>
      </c>
      <c r="C21" s="262"/>
      <c r="D21" s="262"/>
      <c r="E21" s="262"/>
      <c r="F21" s="26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7"/>
      <c r="B22" s="291">
        <v>2</v>
      </c>
      <c r="C22" s="266" t="s">
        <v>231</v>
      </c>
      <c r="D22" s="291" t="s">
        <v>3</v>
      </c>
      <c r="E22" s="25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7"/>
      <c r="B23" s="292"/>
      <c r="C23" s="266"/>
      <c r="D23" s="292"/>
      <c r="E23" s="25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7"/>
      <c r="B24" s="292"/>
      <c r="C24" s="266"/>
      <c r="D24" s="29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7"/>
      <c r="B25" s="292"/>
      <c r="C25" s="266"/>
      <c r="D25" s="29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7"/>
      <c r="B26" s="293"/>
      <c r="C26" s="266"/>
      <c r="D26" s="29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7"/>
      <c r="B27" s="298" t="s">
        <v>230</v>
      </c>
      <c r="C27" s="262"/>
      <c r="D27" s="262"/>
      <c r="E27" s="262"/>
      <c r="F27" s="26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8"/>
      <c r="B28" s="299" t="s">
        <v>232</v>
      </c>
      <c r="C28" s="264"/>
      <c r="D28" s="264"/>
      <c r="E28" s="264"/>
      <c r="F28" s="26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6" t="s">
        <v>233</v>
      </c>
      <c r="B29" s="291">
        <v>3</v>
      </c>
      <c r="C29" s="266" t="s">
        <v>234</v>
      </c>
      <c r="D29" s="30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5" t="s">
        <v>23</v>
      </c>
    </row>
    <row r="30" spans="1:17">
      <c r="A30" s="257"/>
      <c r="B30" s="292"/>
      <c r="C30" s="266"/>
      <c r="D30" s="30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6"/>
    </row>
    <row r="31" spans="1:17">
      <c r="A31" s="257"/>
      <c r="B31" s="292"/>
      <c r="C31" s="266"/>
      <c r="D31" s="30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6"/>
    </row>
    <row r="32" spans="1:17">
      <c r="A32" s="257"/>
      <c r="B32" s="292"/>
      <c r="C32" s="266"/>
      <c r="D32" s="30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6"/>
    </row>
    <row r="33" spans="1:17">
      <c r="A33" s="257"/>
      <c r="B33" s="292"/>
      <c r="C33" s="266"/>
      <c r="D33" s="30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6"/>
    </row>
    <row r="34" spans="1:17">
      <c r="A34" s="257"/>
      <c r="B34" s="292"/>
      <c r="C34" s="266"/>
      <c r="D34" s="304"/>
      <c r="E34" s="25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6"/>
    </row>
    <row r="35" spans="1:17">
      <c r="A35" s="257"/>
      <c r="B35" s="292"/>
      <c r="C35" s="266"/>
      <c r="D35" s="304"/>
      <c r="E35" s="25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6"/>
    </row>
    <row r="36" spans="1:17">
      <c r="A36" s="257"/>
      <c r="B36" s="293"/>
      <c r="C36" s="266"/>
      <c r="D36" s="305"/>
      <c r="E36" s="25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7"/>
    </row>
    <row r="37" spans="1:17">
      <c r="A37" s="257"/>
      <c r="B37" s="298" t="s">
        <v>230</v>
      </c>
      <c r="C37" s="262"/>
      <c r="D37" s="262"/>
      <c r="E37" s="262"/>
      <c r="F37" s="26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8"/>
      <c r="B38" s="299" t="s">
        <v>232</v>
      </c>
      <c r="C38" s="264"/>
      <c r="D38" s="264"/>
      <c r="E38" s="264"/>
      <c r="F38" s="26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6" t="s">
        <v>235</v>
      </c>
      <c r="B39" s="291">
        <v>4</v>
      </c>
      <c r="C39" s="266" t="s">
        <v>236</v>
      </c>
      <c r="D39" s="255" t="s">
        <v>3</v>
      </c>
      <c r="E39" s="25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300" t="s">
        <v>23</v>
      </c>
    </row>
    <row r="40" spans="1:17">
      <c r="A40" s="257"/>
      <c r="B40" s="292"/>
      <c r="C40" s="266"/>
      <c r="D40" s="255"/>
      <c r="E40" s="25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301"/>
    </row>
    <row r="41" spans="1:17">
      <c r="A41" s="257"/>
      <c r="B41" s="292"/>
      <c r="C41" s="266"/>
      <c r="D41" s="255"/>
      <c r="E41" s="25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301"/>
    </row>
    <row r="42" spans="1:17">
      <c r="A42" s="257"/>
      <c r="B42" s="86"/>
      <c r="C42" s="266"/>
      <c r="D42" s="255"/>
      <c r="E42" s="25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2"/>
    </row>
    <row r="43" spans="1:17">
      <c r="A43" s="257"/>
      <c r="B43" s="298" t="s">
        <v>230</v>
      </c>
      <c r="C43" s="262"/>
      <c r="D43" s="262"/>
      <c r="E43" s="262"/>
      <c r="F43" s="26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7"/>
      <c r="B44" s="299" t="s">
        <v>232</v>
      </c>
      <c r="C44" s="264"/>
      <c r="D44" s="264"/>
      <c r="E44" s="264"/>
      <c r="F44" s="26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6" t="s">
        <v>237</v>
      </c>
      <c r="B45" s="278">
        <v>5</v>
      </c>
      <c r="C45" s="286" t="s">
        <v>238</v>
      </c>
      <c r="D45" s="28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9" t="s">
        <v>23</v>
      </c>
    </row>
    <row r="46" spans="1:17">
      <c r="A46" s="257"/>
      <c r="B46" s="279"/>
      <c r="C46" s="287"/>
      <c r="D46" s="28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60"/>
    </row>
    <row r="47" spans="1:17">
      <c r="A47" s="257"/>
      <c r="B47" s="279"/>
      <c r="C47" s="287"/>
      <c r="D47" s="28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60"/>
    </row>
    <row r="48" spans="1:17">
      <c r="A48" s="257"/>
      <c r="B48" s="279"/>
      <c r="C48" s="287"/>
      <c r="D48" s="28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60"/>
    </row>
    <row r="49" spans="1:17" ht="72">
      <c r="A49" s="257"/>
      <c r="B49" s="279"/>
      <c r="C49" s="287"/>
      <c r="D49" s="28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61"/>
    </row>
    <row r="50" spans="1:17">
      <c r="A50" s="257"/>
      <c r="B50" s="262" t="s">
        <v>230</v>
      </c>
      <c r="C50" s="262"/>
      <c r="D50" s="262"/>
      <c r="E50" s="262"/>
      <c r="F50" s="26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8"/>
      <c r="B51" s="264" t="s">
        <v>232</v>
      </c>
      <c r="C51" s="264"/>
      <c r="D51" s="264"/>
      <c r="E51" s="264"/>
      <c r="F51" s="26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7" t="s">
        <v>239</v>
      </c>
      <c r="B52" s="278">
        <v>6</v>
      </c>
      <c r="C52" s="259" t="s">
        <v>240</v>
      </c>
      <c r="D52" s="280" t="s">
        <v>3</v>
      </c>
      <c r="E52" s="28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9" t="s">
        <v>23</v>
      </c>
    </row>
    <row r="53" spans="1:17">
      <c r="A53" s="277"/>
      <c r="B53" s="279"/>
      <c r="C53" s="260"/>
      <c r="D53" s="281"/>
      <c r="E53" s="28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60"/>
    </row>
    <row r="54" spans="1:17">
      <c r="A54" s="277"/>
      <c r="B54" s="279"/>
      <c r="C54" s="260"/>
      <c r="D54" s="281"/>
      <c r="E54" s="28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60"/>
    </row>
    <row r="55" spans="1:17">
      <c r="A55" s="277"/>
      <c r="B55" s="279"/>
      <c r="C55" s="260"/>
      <c r="D55" s="281"/>
      <c r="E55" s="28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61"/>
    </row>
    <row r="56" spans="1:17">
      <c r="A56" s="277"/>
      <c r="B56" s="279"/>
      <c r="C56" s="260"/>
      <c r="D56" s="281"/>
      <c r="E56" s="28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7"/>
      <c r="B57" s="279"/>
      <c r="C57" s="260"/>
      <c r="D57" s="281"/>
      <c r="E57" s="28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7"/>
      <c r="B58" s="279"/>
      <c r="C58" s="260"/>
      <c r="D58" s="281"/>
      <c r="E58" s="28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7"/>
      <c r="B59" s="279"/>
      <c r="C59" s="260"/>
      <c r="D59" s="281"/>
      <c r="E59" s="28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7"/>
      <c r="B60" s="279"/>
      <c r="C60" s="260"/>
      <c r="D60" s="281"/>
      <c r="E60" s="28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7"/>
      <c r="B61" s="279"/>
      <c r="C61" s="260"/>
      <c r="D61" s="281"/>
      <c r="E61" s="28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7"/>
      <c r="B62" s="279"/>
      <c r="C62" s="260"/>
      <c r="D62" s="281"/>
      <c r="E62" s="28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7"/>
      <c r="B63" s="279"/>
      <c r="C63" s="260"/>
      <c r="D63" s="281"/>
      <c r="E63" s="28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7"/>
      <c r="B64" s="279"/>
      <c r="C64" s="260"/>
      <c r="D64" s="281"/>
      <c r="E64" s="28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7"/>
      <c r="B65" s="279"/>
      <c r="C65" s="260"/>
      <c r="D65" s="281"/>
      <c r="E65" s="28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7"/>
      <c r="B66" s="279"/>
      <c r="C66" s="260"/>
      <c r="D66" s="282"/>
      <c r="E66" s="28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7"/>
      <c r="B67" s="262" t="s">
        <v>230</v>
      </c>
      <c r="C67" s="262"/>
      <c r="D67" s="262"/>
      <c r="E67" s="262"/>
      <c r="F67" s="26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7"/>
      <c r="B68" s="291">
        <v>7</v>
      </c>
      <c r="C68" s="286" t="s">
        <v>241</v>
      </c>
      <c r="D68" s="280" t="s">
        <v>3</v>
      </c>
      <c r="E68" s="28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8" t="s">
        <v>68</v>
      </c>
    </row>
    <row r="69" spans="1:17">
      <c r="A69" s="277"/>
      <c r="B69" s="292"/>
      <c r="C69" s="287"/>
      <c r="D69" s="281"/>
      <c r="E69" s="28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9"/>
    </row>
    <row r="70" spans="1:17">
      <c r="A70" s="277"/>
      <c r="B70" s="292"/>
      <c r="C70" s="287"/>
      <c r="D70" s="281"/>
      <c r="E70" s="28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9"/>
    </row>
    <row r="71" spans="1:17">
      <c r="A71" s="277"/>
      <c r="B71" s="292"/>
      <c r="C71" s="287"/>
      <c r="D71" s="281"/>
      <c r="E71" s="28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9"/>
    </row>
    <row r="72" spans="1:17">
      <c r="A72" s="277"/>
      <c r="B72" s="292"/>
      <c r="C72" s="287"/>
      <c r="D72" s="281"/>
      <c r="E72" s="28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9"/>
    </row>
    <row r="73" spans="1:17">
      <c r="A73" s="277"/>
      <c r="B73" s="293"/>
      <c r="C73" s="294"/>
      <c r="D73" s="282"/>
      <c r="E73" s="28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90"/>
    </row>
    <row r="74" spans="1:17">
      <c r="A74" s="277"/>
      <c r="B74" s="262" t="s">
        <v>230</v>
      </c>
      <c r="C74" s="262"/>
      <c r="D74" s="262"/>
      <c r="E74" s="262"/>
      <c r="F74" s="26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7"/>
      <c r="B75" s="283">
        <v>8</v>
      </c>
      <c r="C75" s="256" t="s">
        <v>242</v>
      </c>
      <c r="D75" s="274" t="s">
        <v>3</v>
      </c>
      <c r="E75" s="27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9" t="s">
        <v>23</v>
      </c>
    </row>
    <row r="76" spans="1:17">
      <c r="A76" s="277"/>
      <c r="B76" s="284"/>
      <c r="C76" s="257"/>
      <c r="D76" s="275"/>
      <c r="E76" s="27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60"/>
    </row>
    <row r="77" spans="1:17">
      <c r="A77" s="277"/>
      <c r="B77" s="284"/>
      <c r="C77" s="257"/>
      <c r="D77" s="275"/>
      <c r="E77" s="27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60"/>
    </row>
    <row r="78" spans="1:17">
      <c r="A78" s="277"/>
      <c r="B78" s="284"/>
      <c r="C78" s="257"/>
      <c r="D78" s="275"/>
      <c r="E78" s="27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60"/>
    </row>
    <row r="79" spans="1:17">
      <c r="A79" s="277"/>
      <c r="B79" s="285"/>
      <c r="C79" s="258"/>
      <c r="D79" s="276"/>
      <c r="E79" s="27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61"/>
    </row>
    <row r="80" spans="1:17">
      <c r="A80" s="277"/>
      <c r="B80" s="262" t="s">
        <v>230</v>
      </c>
      <c r="C80" s="262"/>
      <c r="D80" s="262"/>
      <c r="E80" s="262"/>
      <c r="F80" s="26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7"/>
      <c r="B81" s="271">
        <v>9</v>
      </c>
      <c r="C81" s="256" t="s">
        <v>243</v>
      </c>
      <c r="D81" s="274" t="s">
        <v>3</v>
      </c>
      <c r="E81" s="27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7"/>
      <c r="B82" s="272"/>
      <c r="C82" s="257"/>
      <c r="D82" s="275"/>
      <c r="E82" s="27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7"/>
      <c r="B83" s="272"/>
      <c r="C83" s="257"/>
      <c r="D83" s="275"/>
      <c r="E83" s="27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7"/>
      <c r="B84" s="273"/>
      <c r="C84" s="258"/>
      <c r="D84" s="276"/>
      <c r="E84" s="27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7"/>
      <c r="B85" s="262" t="s">
        <v>230</v>
      </c>
      <c r="C85" s="262"/>
      <c r="D85" s="262"/>
      <c r="E85" s="262"/>
      <c r="F85" s="26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7"/>
      <c r="B86" s="271">
        <v>10</v>
      </c>
      <c r="C86" s="256" t="s">
        <v>244</v>
      </c>
      <c r="D86" s="274" t="s">
        <v>3</v>
      </c>
      <c r="E86" s="27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9" t="s">
        <v>68</v>
      </c>
    </row>
    <row r="87" spans="1:17">
      <c r="A87" s="277"/>
      <c r="B87" s="272"/>
      <c r="C87" s="257"/>
      <c r="D87" s="275"/>
      <c r="E87" s="27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60"/>
    </row>
    <row r="88" spans="1:17">
      <c r="A88" s="277"/>
      <c r="B88" s="272"/>
      <c r="C88" s="257"/>
      <c r="D88" s="275"/>
      <c r="E88" s="27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60"/>
    </row>
    <row r="89" spans="1:17">
      <c r="A89" s="277"/>
      <c r="B89" s="273"/>
      <c r="C89" s="258"/>
      <c r="D89" s="276"/>
      <c r="E89" s="27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61"/>
    </row>
    <row r="90" spans="1:17">
      <c r="A90" s="277"/>
      <c r="B90" s="262" t="s">
        <v>230</v>
      </c>
      <c r="C90" s="262"/>
      <c r="D90" s="262"/>
      <c r="E90" s="262"/>
      <c r="F90" s="26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7"/>
      <c r="B91" s="264" t="s">
        <v>232</v>
      </c>
      <c r="C91" s="264"/>
      <c r="D91" s="264"/>
      <c r="E91" s="264"/>
      <c r="F91" s="26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9"/>
      <c r="B93" s="262" t="s">
        <v>230</v>
      </c>
      <c r="C93" s="262"/>
      <c r="D93" s="262"/>
      <c r="E93" s="262"/>
      <c r="F93" s="26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70"/>
      <c r="B94" s="264" t="s">
        <v>232</v>
      </c>
      <c r="C94" s="264"/>
      <c r="D94" s="264"/>
      <c r="E94" s="264"/>
      <c r="F94" s="26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3" t="s">
        <v>247</v>
      </c>
      <c r="B95" s="254">
        <v>12</v>
      </c>
      <c r="C95" s="253" t="s">
        <v>248</v>
      </c>
      <c r="D95" s="254" t="s">
        <v>3</v>
      </c>
      <c r="E95" s="25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3"/>
      <c r="B96" s="254"/>
      <c r="C96" s="253"/>
      <c r="D96" s="254"/>
      <c r="E96" s="25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3"/>
      <c r="B97" s="254"/>
      <c r="C97" s="253"/>
      <c r="D97" s="254"/>
      <c r="E97" s="25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3"/>
      <c r="B98" s="254"/>
      <c r="C98" s="253"/>
      <c r="D98" s="254"/>
      <c r="E98" s="25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3"/>
      <c r="B99" s="254"/>
      <c r="C99" s="253"/>
      <c r="D99" s="254"/>
      <c r="E99" s="25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3"/>
      <c r="B100" s="254"/>
      <c r="C100" s="253"/>
      <c r="D100" s="254"/>
      <c r="E100" s="25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3"/>
      <c r="B101" s="254"/>
      <c r="C101" s="253"/>
      <c r="D101" s="254"/>
      <c r="E101" s="25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3"/>
      <c r="B102" s="254"/>
      <c r="C102" s="253"/>
      <c r="D102" s="254"/>
      <c r="E102" s="25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3"/>
      <c r="B103" s="254"/>
      <c r="C103" s="253"/>
      <c r="D103" s="254"/>
      <c r="E103" s="25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3"/>
      <c r="B104" s="254"/>
      <c r="C104" s="253"/>
      <c r="D104" s="254"/>
      <c r="E104" s="25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3"/>
      <c r="B105" s="254"/>
      <c r="C105" s="253"/>
      <c r="D105" s="254"/>
      <c r="E105" s="25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3"/>
      <c r="B106" s="254"/>
      <c r="C106" s="253"/>
      <c r="D106" s="254"/>
      <c r="E106" s="25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3"/>
      <c r="B107" s="254"/>
      <c r="C107" s="253"/>
      <c r="D107" s="254"/>
      <c r="E107" s="25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3"/>
      <c r="B108" s="254"/>
      <c r="C108" s="253"/>
      <c r="D108" s="254"/>
      <c r="E108" s="25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3"/>
      <c r="B109" s="254"/>
      <c r="C109" s="253"/>
      <c r="D109" s="254"/>
      <c r="E109" s="25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3"/>
      <c r="B110" s="254"/>
      <c r="C110" s="253"/>
      <c r="D110" s="254"/>
      <c r="E110" s="25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3"/>
      <c r="B111" s="252" t="s">
        <v>230</v>
      </c>
      <c r="C111" s="252"/>
      <c r="D111" s="252"/>
      <c r="E111" s="252"/>
      <c r="F111" s="25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3"/>
      <c r="B112" s="254">
        <v>13</v>
      </c>
      <c r="C112" s="253" t="s">
        <v>249</v>
      </c>
      <c r="D112" s="253" t="s">
        <v>3</v>
      </c>
      <c r="E112" s="25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9" t="s">
        <v>23</v>
      </c>
    </row>
    <row r="113" spans="1:17">
      <c r="A113" s="253"/>
      <c r="B113" s="254"/>
      <c r="C113" s="253"/>
      <c r="D113" s="253"/>
      <c r="E113" s="25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60"/>
    </row>
    <row r="114" spans="1:17">
      <c r="A114" s="253"/>
      <c r="B114" s="254"/>
      <c r="C114" s="253"/>
      <c r="D114" s="253"/>
      <c r="E114" s="25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60"/>
    </row>
    <row r="115" spans="1:17">
      <c r="A115" s="253"/>
      <c r="B115" s="254"/>
      <c r="C115" s="253"/>
      <c r="D115" s="253"/>
      <c r="E115" s="25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60"/>
    </row>
    <row r="116" spans="1:17">
      <c r="A116" s="253"/>
      <c r="B116" s="254"/>
      <c r="C116" s="253"/>
      <c r="D116" s="253"/>
      <c r="E116" s="25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60"/>
    </row>
    <row r="117" spans="1:17">
      <c r="A117" s="253"/>
      <c r="B117" s="254"/>
      <c r="C117" s="253"/>
      <c r="D117" s="253"/>
      <c r="E117" s="25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60"/>
    </row>
    <row r="118" spans="1:17">
      <c r="A118" s="253"/>
      <c r="B118" s="254"/>
      <c r="C118" s="253"/>
      <c r="D118" s="253"/>
      <c r="E118" s="25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60"/>
    </row>
    <row r="119" spans="1:17">
      <c r="A119" s="253"/>
      <c r="B119" s="254"/>
      <c r="C119" s="253"/>
      <c r="D119" s="253"/>
      <c r="E119" s="25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60"/>
    </row>
    <row r="120" spans="1:17" ht="69">
      <c r="A120" s="253"/>
      <c r="B120" s="254"/>
      <c r="C120" s="253"/>
      <c r="D120" s="253"/>
      <c r="E120" s="25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61"/>
    </row>
    <row r="121" spans="1:17">
      <c r="A121" s="253"/>
      <c r="B121" s="254"/>
      <c r="C121" s="253"/>
      <c r="D121" s="253"/>
      <c r="E121" s="25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3"/>
      <c r="B122" s="254"/>
      <c r="C122" s="253"/>
      <c r="D122" s="253"/>
      <c r="E122" s="25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3"/>
      <c r="B123" s="252" t="s">
        <v>230</v>
      </c>
      <c r="C123" s="252"/>
      <c r="D123" s="252"/>
      <c r="E123" s="252"/>
      <c r="F123" s="25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3"/>
      <c r="B124" s="244" t="s">
        <v>232</v>
      </c>
      <c r="C124" s="244"/>
      <c r="D124" s="244"/>
      <c r="E124" s="244"/>
      <c r="F124" s="24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6" t="s">
        <v>250</v>
      </c>
      <c r="B125" s="255">
        <v>14</v>
      </c>
      <c r="C125" s="266" t="s">
        <v>251</v>
      </c>
      <c r="D125" s="267" t="s">
        <v>3</v>
      </c>
      <c r="E125" s="25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7"/>
      <c r="B126" s="255"/>
      <c r="C126" s="266"/>
      <c r="D126" s="267"/>
      <c r="E126" s="25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7"/>
      <c r="B127" s="252" t="s">
        <v>230</v>
      </c>
      <c r="C127" s="252"/>
      <c r="D127" s="252"/>
      <c r="E127" s="252"/>
      <c r="F127" s="25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8"/>
      <c r="B128" s="244" t="s">
        <v>232</v>
      </c>
      <c r="C128" s="244"/>
      <c r="D128" s="244"/>
      <c r="E128" s="244"/>
      <c r="F128" s="24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5" t="s">
        <v>252</v>
      </c>
      <c r="B129" s="246"/>
      <c r="C129" s="246"/>
      <c r="D129" s="246"/>
      <c r="E129" s="246"/>
      <c r="F129" s="24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8" t="s">
        <v>200</v>
      </c>
      <c r="B130" s="248"/>
      <c r="C130" s="105"/>
      <c r="D130" s="105"/>
      <c r="E130" s="105"/>
      <c r="F130" s="105"/>
      <c r="G130" s="105"/>
      <c r="H130" s="106"/>
      <c r="I130" s="249" t="s">
        <v>253</v>
      </c>
      <c r="J130" s="249"/>
      <c r="K130" s="249"/>
      <c r="L130" s="249"/>
      <c r="M130" s="249"/>
      <c r="N130" s="249"/>
      <c r="O130" s="249"/>
      <c r="P130" s="249"/>
      <c r="Q130" s="249"/>
    </row>
    <row r="131" spans="1:17">
      <c r="A131" s="250" t="s">
        <v>201</v>
      </c>
      <c r="B131" s="250"/>
      <c r="C131" s="105"/>
      <c r="D131" s="107"/>
      <c r="E131" s="105"/>
      <c r="F131" s="105"/>
      <c r="G131" s="105"/>
      <c r="H131" s="108"/>
      <c r="I131" s="251" t="s">
        <v>254</v>
      </c>
      <c r="J131" s="251"/>
      <c r="K131" s="251"/>
      <c r="L131" s="251"/>
      <c r="M131" s="251"/>
      <c r="N131" s="251"/>
      <c r="O131" s="251"/>
      <c r="P131" s="251"/>
      <c r="Q131" s="25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2"/>
      <c r="I138" s="242"/>
      <c r="J138" s="242"/>
      <c r="K138" s="242"/>
      <c r="L138" s="118"/>
      <c r="M138" s="243" t="s">
        <v>168</v>
      </c>
      <c r="N138" s="243"/>
      <c r="O138" s="243"/>
      <c r="P138" s="243"/>
      <c r="Q138" s="243"/>
    </row>
    <row r="139" spans="1:17">
      <c r="A139" s="105"/>
      <c r="B139" s="105"/>
      <c r="C139" s="105"/>
      <c r="D139" s="105"/>
      <c r="E139" s="105"/>
      <c r="F139" s="105"/>
      <c r="G139" s="105"/>
      <c r="H139" s="242"/>
      <c r="I139" s="242"/>
      <c r="J139" s="242"/>
      <c r="K139" s="121"/>
      <c r="L139" s="118"/>
      <c r="M139" s="243" t="s">
        <v>204</v>
      </c>
      <c r="N139" s="243"/>
      <c r="O139" s="243"/>
      <c r="P139" s="243"/>
      <c r="Q139" s="24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3" t="s">
        <v>122</v>
      </c>
      <c r="N140" s="243"/>
      <c r="O140" s="243"/>
      <c r="P140" s="243"/>
      <c r="Q140" s="24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3" t="s">
        <v>169</v>
      </c>
      <c r="B1" s="324"/>
      <c r="C1" s="324"/>
      <c r="D1" s="324"/>
      <c r="E1" s="324"/>
      <c r="F1" s="324"/>
      <c r="G1" s="325"/>
    </row>
    <row r="2" spans="1:7" s="23" customFormat="1" ht="19.5" customHeight="1">
      <c r="A2" s="323" t="s">
        <v>170</v>
      </c>
      <c r="B2" s="324"/>
      <c r="C2" s="324"/>
      <c r="D2" s="324"/>
      <c r="E2" s="324"/>
      <c r="F2" s="324"/>
      <c r="G2" s="325"/>
    </row>
    <row r="3" spans="1:7" s="23" customFormat="1" ht="15.75" customHeight="1">
      <c r="A3" s="326" t="s">
        <v>51</v>
      </c>
      <c r="B3" s="327" t="s">
        <v>52</v>
      </c>
      <c r="C3" s="329" t="s">
        <v>53</v>
      </c>
      <c r="D3" s="327" t="s">
        <v>54</v>
      </c>
      <c r="E3" s="330" t="s">
        <v>55</v>
      </c>
      <c r="F3" s="330"/>
      <c r="G3" s="331" t="s">
        <v>56</v>
      </c>
    </row>
    <row r="4" spans="1:7" s="23" customFormat="1" ht="15.75" customHeight="1">
      <c r="A4" s="326"/>
      <c r="B4" s="328"/>
      <c r="C4" s="329"/>
      <c r="D4" s="328"/>
      <c r="E4" s="63" t="s">
        <v>57</v>
      </c>
      <c r="F4" s="62" t="s">
        <v>58</v>
      </c>
      <c r="G4" s="332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3" t="s">
        <v>260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40"/>
      <c r="N1" s="40"/>
      <c r="O1" s="40"/>
      <c r="P1" s="40"/>
      <c r="Q1" s="41"/>
    </row>
    <row r="2" spans="1:17" ht="90.75" customHeight="1">
      <c r="A2" s="348" t="s">
        <v>157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9"/>
      <c r="N2" s="349"/>
      <c r="O2" s="349"/>
      <c r="P2" s="349"/>
      <c r="Q2" s="350"/>
    </row>
    <row r="3" spans="1:17" ht="66.75" customHeight="1">
      <c r="A3" s="347" t="s">
        <v>126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</row>
    <row r="4" spans="1:17" ht="66.75" customHeight="1">
      <c r="A4" s="347" t="s">
        <v>127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</row>
    <row r="5" spans="1:17" ht="66.75" customHeight="1">
      <c r="A5" s="347" t="s">
        <v>128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</row>
    <row r="6" spans="1:17" ht="66.75" customHeight="1">
      <c r="A6" s="347" t="s">
        <v>1</v>
      </c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</row>
    <row r="7" spans="1:17" s="39" customFormat="1" ht="237" customHeight="1">
      <c r="A7" s="336" t="s">
        <v>129</v>
      </c>
      <c r="B7" s="341" t="s">
        <v>0</v>
      </c>
      <c r="C7" s="341" t="s">
        <v>130</v>
      </c>
      <c r="D7" s="336" t="s">
        <v>131</v>
      </c>
      <c r="E7" s="336" t="s">
        <v>132</v>
      </c>
      <c r="F7" s="336" t="s">
        <v>133</v>
      </c>
      <c r="G7" s="338" t="s">
        <v>134</v>
      </c>
      <c r="H7" s="339"/>
      <c r="I7" s="336" t="s">
        <v>135</v>
      </c>
      <c r="J7" s="336" t="s">
        <v>136</v>
      </c>
      <c r="K7" s="336" t="s">
        <v>137</v>
      </c>
      <c r="L7" s="338" t="s">
        <v>138</v>
      </c>
      <c r="M7" s="339"/>
      <c r="N7" s="338" t="s">
        <v>139</v>
      </c>
      <c r="O7" s="340"/>
      <c r="P7" s="339"/>
      <c r="Q7" s="336" t="s">
        <v>140</v>
      </c>
    </row>
    <row r="8" spans="1:17" s="39" customFormat="1" ht="210" customHeight="1">
      <c r="A8" s="337"/>
      <c r="B8" s="341"/>
      <c r="C8" s="341"/>
      <c r="D8" s="337"/>
      <c r="E8" s="337"/>
      <c r="F8" s="337"/>
      <c r="G8" s="42" t="s">
        <v>141</v>
      </c>
      <c r="H8" s="42" t="s">
        <v>142</v>
      </c>
      <c r="I8" s="337"/>
      <c r="J8" s="337"/>
      <c r="K8" s="33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7"/>
    </row>
    <row r="9" spans="1:17" s="47" customFormat="1" ht="228" customHeight="1">
      <c r="A9" s="33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5"/>
      <c r="B10" s="334" t="s">
        <v>149</v>
      </c>
      <c r="C10" s="334"/>
      <c r="D10" s="334"/>
      <c r="E10" s="334"/>
      <c r="F10" s="33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4" t="s">
        <v>150</v>
      </c>
      <c r="J11" s="344"/>
      <c r="K11" s="344"/>
      <c r="L11" s="344"/>
      <c r="M11" s="344"/>
      <c r="N11" s="344"/>
      <c r="O11" s="344"/>
      <c r="P11" s="344"/>
      <c r="Q11" s="34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5" t="s">
        <v>151</v>
      </c>
      <c r="J12" s="345"/>
      <c r="K12" s="345"/>
      <c r="L12" s="345"/>
      <c r="M12" s="345"/>
      <c r="N12" s="345"/>
      <c r="O12" s="345"/>
      <c r="P12" s="345"/>
      <c r="Q12" s="34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6"/>
      <c r="I19" s="346"/>
      <c r="J19" s="346"/>
      <c r="K19" s="346"/>
      <c r="L19" s="56"/>
      <c r="M19" s="351" t="s">
        <v>262</v>
      </c>
      <c r="N19" s="351"/>
      <c r="O19" s="351"/>
      <c r="P19" s="351"/>
      <c r="Q19" s="35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6"/>
      <c r="I20" s="346"/>
      <c r="J20" s="346"/>
      <c r="K20" s="59"/>
      <c r="L20" s="56"/>
      <c r="M20" s="352" t="s">
        <v>261</v>
      </c>
      <c r="N20" s="351"/>
      <c r="O20" s="351"/>
      <c r="P20" s="351"/>
      <c r="Q20" s="35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2" t="s">
        <v>122</v>
      </c>
      <c r="N21" s="342"/>
      <c r="O21" s="342"/>
      <c r="P21" s="342"/>
      <c r="Q21" s="34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3" t="s">
        <v>121</v>
      </c>
      <c r="N22" s="333"/>
      <c r="O22" s="333"/>
      <c r="P22" s="333"/>
      <c r="Q22" s="33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4"/>
  <sheetViews>
    <sheetView tabSelected="1" view="pageBreakPreview" topLeftCell="A40" zoomScale="24" zoomScaleNormal="24" zoomScaleSheetLayoutView="24" zoomScalePageLayoutView="25" workbookViewId="0">
      <selection activeCell="F71" sqref="F7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9" t="s">
        <v>490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397"/>
      <c r="N1" s="397"/>
      <c r="O1" s="397"/>
      <c r="P1" s="397"/>
      <c r="Q1" s="397"/>
      <c r="R1" s="397"/>
      <c r="S1" s="398"/>
    </row>
    <row r="2" spans="1:19" ht="66.75" customHeight="1">
      <c r="A2" s="401" t="s">
        <v>365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  <c r="R2" s="401"/>
      <c r="S2" s="401"/>
    </row>
    <row r="3" spans="1:19" ht="66.75" customHeight="1">
      <c r="A3" s="401" t="s">
        <v>363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19" ht="229.5" customHeight="1">
      <c r="A4" s="359" t="s">
        <v>366</v>
      </c>
      <c r="B4" s="402" t="s">
        <v>0</v>
      </c>
      <c r="C4" s="361" t="s">
        <v>364</v>
      </c>
      <c r="D4" s="362"/>
      <c r="E4" s="359" t="s">
        <v>367</v>
      </c>
      <c r="F4" s="359" t="s">
        <v>368</v>
      </c>
      <c r="G4" s="361" t="s">
        <v>369</v>
      </c>
      <c r="H4" s="362"/>
      <c r="I4" s="359" t="s">
        <v>370</v>
      </c>
      <c r="J4" s="359" t="s">
        <v>371</v>
      </c>
      <c r="K4" s="359" t="s">
        <v>372</v>
      </c>
      <c r="L4" s="361" t="s">
        <v>373</v>
      </c>
      <c r="M4" s="362"/>
      <c r="N4" s="361" t="s">
        <v>362</v>
      </c>
      <c r="O4" s="362"/>
      <c r="P4" s="361" t="s">
        <v>374</v>
      </c>
      <c r="Q4" s="363"/>
      <c r="R4" s="362"/>
      <c r="S4" s="359" t="s">
        <v>375</v>
      </c>
    </row>
    <row r="5" spans="1:19" ht="361.5" customHeight="1">
      <c r="A5" s="360"/>
      <c r="B5" s="402"/>
      <c r="C5" s="223" t="s">
        <v>376</v>
      </c>
      <c r="D5" s="223" t="s">
        <v>392</v>
      </c>
      <c r="E5" s="360"/>
      <c r="F5" s="360"/>
      <c r="G5" s="223" t="s">
        <v>377</v>
      </c>
      <c r="H5" s="223" t="s">
        <v>378</v>
      </c>
      <c r="I5" s="360"/>
      <c r="J5" s="360"/>
      <c r="K5" s="360"/>
      <c r="L5" s="223" t="s">
        <v>397</v>
      </c>
      <c r="M5" s="223" t="s">
        <v>379</v>
      </c>
      <c r="N5" s="157" t="s">
        <v>393</v>
      </c>
      <c r="O5" s="158" t="s">
        <v>394</v>
      </c>
      <c r="P5" s="223" t="s">
        <v>380</v>
      </c>
      <c r="Q5" s="223" t="s">
        <v>381</v>
      </c>
      <c r="R5" s="223" t="s">
        <v>382</v>
      </c>
      <c r="S5" s="360"/>
    </row>
    <row r="6" spans="1:19" s="2" customFormat="1" ht="270" customHeight="1">
      <c r="A6" s="364" t="s">
        <v>469</v>
      </c>
      <c r="B6" s="216">
        <v>1</v>
      </c>
      <c r="C6" s="215" t="s">
        <v>400</v>
      </c>
      <c r="D6" s="155" t="s">
        <v>312</v>
      </c>
      <c r="E6" s="188" t="s">
        <v>405</v>
      </c>
      <c r="F6" s="218" t="s">
        <v>478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472</v>
      </c>
    </row>
    <row r="7" spans="1:19" s="2" customFormat="1" ht="51" customHeight="1">
      <c r="A7" s="365"/>
      <c r="B7" s="367" t="s">
        <v>383</v>
      </c>
      <c r="C7" s="368"/>
      <c r="D7" s="368"/>
      <c r="E7" s="368"/>
      <c r="F7" s="368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126" customHeight="1">
      <c r="A8" s="238"/>
      <c r="B8" s="357">
        <v>2</v>
      </c>
      <c r="C8" s="356" t="s">
        <v>487</v>
      </c>
      <c r="D8" s="241" t="s">
        <v>6</v>
      </c>
      <c r="E8" s="355" t="s">
        <v>405</v>
      </c>
      <c r="F8" s="353" t="s">
        <v>488</v>
      </c>
      <c r="G8" s="192">
        <v>669</v>
      </c>
      <c r="H8" s="192">
        <v>3009</v>
      </c>
      <c r="I8" s="192"/>
      <c r="J8" s="192"/>
      <c r="K8" s="192"/>
      <c r="L8" s="192">
        <v>208</v>
      </c>
      <c r="M8" s="192">
        <v>461</v>
      </c>
      <c r="N8" s="192"/>
      <c r="O8" s="192"/>
      <c r="P8" s="192"/>
      <c r="Q8" s="192"/>
      <c r="R8" s="192"/>
      <c r="S8" s="61"/>
    </row>
    <row r="9" spans="1:19" s="2" customFormat="1" ht="126" customHeight="1">
      <c r="A9" s="238"/>
      <c r="B9" s="358"/>
      <c r="C9" s="356"/>
      <c r="D9" s="241" t="s">
        <v>489</v>
      </c>
      <c r="E9" s="355"/>
      <c r="F9" s="354"/>
      <c r="G9" s="192">
        <v>2</v>
      </c>
      <c r="H9" s="192">
        <v>14</v>
      </c>
      <c r="I9" s="192"/>
      <c r="J9" s="192"/>
      <c r="K9" s="192"/>
      <c r="L9" s="192"/>
      <c r="M9" s="192">
        <v>2</v>
      </c>
      <c r="N9" s="192"/>
      <c r="O9" s="192"/>
      <c r="P9" s="192"/>
      <c r="Q9" s="192"/>
      <c r="R9" s="192"/>
      <c r="S9" s="61"/>
    </row>
    <row r="10" spans="1:19" s="2" customFormat="1" ht="51" customHeight="1">
      <c r="A10" s="238"/>
      <c r="B10" s="239"/>
      <c r="C10" s="240"/>
      <c r="D10" s="240"/>
      <c r="E10" s="240"/>
      <c r="F10" s="240"/>
      <c r="G10" s="191">
        <f>SUM(G8:G9)</f>
        <v>671</v>
      </c>
      <c r="H10" s="191">
        <f t="shared" ref="H10:R10" si="1">SUM(H8:H9)</f>
        <v>3023</v>
      </c>
      <c r="I10" s="191">
        <f t="shared" si="1"/>
        <v>0</v>
      </c>
      <c r="J10" s="191">
        <f t="shared" si="1"/>
        <v>0</v>
      </c>
      <c r="K10" s="191">
        <f t="shared" si="1"/>
        <v>0</v>
      </c>
      <c r="L10" s="191">
        <f t="shared" si="1"/>
        <v>208</v>
      </c>
      <c r="M10" s="191">
        <f t="shared" si="1"/>
        <v>463</v>
      </c>
      <c r="N10" s="191">
        <f t="shared" si="1"/>
        <v>0</v>
      </c>
      <c r="O10" s="191">
        <f t="shared" si="1"/>
        <v>0</v>
      </c>
      <c r="P10" s="191">
        <f t="shared" si="1"/>
        <v>0</v>
      </c>
      <c r="Q10" s="191">
        <f t="shared" si="1"/>
        <v>0</v>
      </c>
      <c r="R10" s="191">
        <f t="shared" si="1"/>
        <v>0</v>
      </c>
      <c r="S10" s="61"/>
    </row>
    <row r="11" spans="1:19" s="2" customFormat="1" ht="57" customHeight="1">
      <c r="A11" s="217"/>
      <c r="B11" s="377" t="s">
        <v>384</v>
      </c>
      <c r="C11" s="378"/>
      <c r="D11" s="378"/>
      <c r="E11" s="378"/>
      <c r="F11" s="378"/>
      <c r="G11" s="193">
        <f>SUM(G7,G10)</f>
        <v>671</v>
      </c>
      <c r="H11" s="193">
        <f t="shared" ref="H11:R11" si="2">SUM(H7,H10)</f>
        <v>3023</v>
      </c>
      <c r="I11" s="193">
        <f t="shared" si="2"/>
        <v>0</v>
      </c>
      <c r="J11" s="193">
        <f t="shared" si="2"/>
        <v>0</v>
      </c>
      <c r="K11" s="193">
        <f t="shared" si="2"/>
        <v>0</v>
      </c>
      <c r="L11" s="193">
        <f t="shared" si="2"/>
        <v>208</v>
      </c>
      <c r="M11" s="193">
        <f t="shared" si="2"/>
        <v>463</v>
      </c>
      <c r="N11" s="193">
        <f t="shared" si="2"/>
        <v>0</v>
      </c>
      <c r="O11" s="193">
        <f t="shared" si="2"/>
        <v>0</v>
      </c>
      <c r="P11" s="193">
        <f t="shared" si="2"/>
        <v>1</v>
      </c>
      <c r="Q11" s="193">
        <f t="shared" si="2"/>
        <v>2</v>
      </c>
      <c r="R11" s="193">
        <f t="shared" si="2"/>
        <v>6</v>
      </c>
      <c r="S11" s="61"/>
    </row>
    <row r="12" spans="1:19" s="162" customFormat="1" ht="192.75" customHeight="1">
      <c r="A12" s="365" t="s">
        <v>467</v>
      </c>
      <c r="B12" s="385">
        <v>3</v>
      </c>
      <c r="C12" s="403" t="s">
        <v>476</v>
      </c>
      <c r="D12" s="186" t="s">
        <v>403</v>
      </c>
      <c r="E12" s="365" t="s">
        <v>402</v>
      </c>
      <c r="F12" s="392" t="s">
        <v>478</v>
      </c>
      <c r="G12" s="194"/>
      <c r="H12" s="194"/>
      <c r="I12" s="194"/>
      <c r="J12" s="194"/>
      <c r="K12" s="194"/>
      <c r="L12" s="194"/>
      <c r="M12" s="194"/>
      <c r="N12" s="194"/>
      <c r="O12" s="194"/>
      <c r="P12" s="194">
        <v>2</v>
      </c>
      <c r="Q12" s="194">
        <v>82</v>
      </c>
      <c r="R12" s="194">
        <v>293</v>
      </c>
      <c r="S12" s="185" t="s">
        <v>473</v>
      </c>
    </row>
    <row r="13" spans="1:19" s="162" customFormat="1" ht="90.75" customHeight="1">
      <c r="A13" s="365"/>
      <c r="B13" s="385"/>
      <c r="C13" s="403"/>
      <c r="D13" s="186" t="s">
        <v>404</v>
      </c>
      <c r="E13" s="365"/>
      <c r="F13" s="365"/>
      <c r="G13" s="194"/>
      <c r="H13" s="194"/>
      <c r="I13" s="194"/>
      <c r="J13" s="194"/>
      <c r="K13" s="194"/>
      <c r="L13" s="194"/>
      <c r="M13" s="194"/>
      <c r="N13" s="194"/>
      <c r="O13" s="194"/>
      <c r="P13" s="194">
        <v>2</v>
      </c>
      <c r="Q13" s="194">
        <v>41</v>
      </c>
      <c r="R13" s="194">
        <v>186</v>
      </c>
      <c r="S13" s="185" t="s">
        <v>438</v>
      </c>
    </row>
    <row r="14" spans="1:19" s="2" customFormat="1" ht="53.25" customHeight="1">
      <c r="A14" s="222"/>
      <c r="B14" s="367" t="s">
        <v>383</v>
      </c>
      <c r="C14" s="368"/>
      <c r="D14" s="368"/>
      <c r="E14" s="368"/>
      <c r="F14" s="396"/>
      <c r="G14" s="191">
        <f t="shared" ref="G14:R14" si="3">SUM(G12:G13)</f>
        <v>0</v>
      </c>
      <c r="H14" s="191">
        <f t="shared" si="3"/>
        <v>0</v>
      </c>
      <c r="I14" s="191">
        <f t="shared" si="3"/>
        <v>0</v>
      </c>
      <c r="J14" s="191">
        <f t="shared" si="3"/>
        <v>0</v>
      </c>
      <c r="K14" s="191">
        <f t="shared" si="3"/>
        <v>0</v>
      </c>
      <c r="L14" s="191">
        <f t="shared" si="3"/>
        <v>0</v>
      </c>
      <c r="M14" s="191">
        <f t="shared" si="3"/>
        <v>0</v>
      </c>
      <c r="N14" s="191">
        <f t="shared" si="3"/>
        <v>0</v>
      </c>
      <c r="O14" s="191">
        <f t="shared" si="3"/>
        <v>0</v>
      </c>
      <c r="P14" s="191">
        <f t="shared" si="3"/>
        <v>4</v>
      </c>
      <c r="Q14" s="191">
        <f t="shared" si="3"/>
        <v>123</v>
      </c>
      <c r="R14" s="191">
        <f t="shared" si="3"/>
        <v>479</v>
      </c>
      <c r="S14" s="185"/>
    </row>
    <row r="15" spans="1:19" s="2" customFormat="1" ht="53.25" customHeight="1">
      <c r="A15" s="217"/>
      <c r="B15" s="377" t="s">
        <v>384</v>
      </c>
      <c r="C15" s="378"/>
      <c r="D15" s="378"/>
      <c r="E15" s="378"/>
      <c r="F15" s="379"/>
      <c r="G15" s="193">
        <f t="shared" ref="G15:R15" si="4">SUM(G14)</f>
        <v>0</v>
      </c>
      <c r="H15" s="193">
        <f t="shared" si="4"/>
        <v>0</v>
      </c>
      <c r="I15" s="193">
        <f t="shared" si="4"/>
        <v>0</v>
      </c>
      <c r="J15" s="193">
        <f t="shared" si="4"/>
        <v>0</v>
      </c>
      <c r="K15" s="193">
        <f t="shared" si="4"/>
        <v>0</v>
      </c>
      <c r="L15" s="193">
        <f t="shared" si="4"/>
        <v>0</v>
      </c>
      <c r="M15" s="193">
        <f t="shared" si="4"/>
        <v>0</v>
      </c>
      <c r="N15" s="193">
        <f t="shared" si="4"/>
        <v>0</v>
      </c>
      <c r="O15" s="193">
        <f t="shared" si="4"/>
        <v>0</v>
      </c>
      <c r="P15" s="193">
        <f t="shared" si="4"/>
        <v>4</v>
      </c>
      <c r="Q15" s="193">
        <f t="shared" si="4"/>
        <v>123</v>
      </c>
      <c r="R15" s="193">
        <f t="shared" si="4"/>
        <v>479</v>
      </c>
      <c r="S15" s="134"/>
    </row>
    <row r="16" spans="1:19" s="2" customFormat="1" ht="49.5" customHeight="1">
      <c r="A16" s="364" t="s">
        <v>466</v>
      </c>
      <c r="B16" s="374">
        <v>4</v>
      </c>
      <c r="C16" s="404" t="s">
        <v>401</v>
      </c>
      <c r="D16" s="163" t="s">
        <v>49</v>
      </c>
      <c r="E16" s="364" t="s">
        <v>3</v>
      </c>
      <c r="F16" s="394" t="s">
        <v>460</v>
      </c>
      <c r="G16" s="214">
        <v>6947</v>
      </c>
      <c r="H16" s="192">
        <v>21950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65"/>
      <c r="B17" s="385"/>
      <c r="C17" s="405"/>
      <c r="D17" s="163" t="s">
        <v>91</v>
      </c>
      <c r="E17" s="365"/>
      <c r="F17" s="406"/>
      <c r="G17" s="214">
        <v>10174</v>
      </c>
      <c r="H17" s="192">
        <v>26715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65"/>
      <c r="B18" s="385"/>
      <c r="C18" s="405"/>
      <c r="D18" s="163" t="s">
        <v>455</v>
      </c>
      <c r="E18" s="365"/>
      <c r="F18" s="406"/>
      <c r="G18" s="214">
        <v>6170</v>
      </c>
      <c r="H18" s="192">
        <v>18066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65"/>
      <c r="B19" s="385"/>
      <c r="C19" s="405"/>
      <c r="D19" s="163" t="s">
        <v>47</v>
      </c>
      <c r="E19" s="365"/>
      <c r="F19" s="406"/>
      <c r="G19" s="214">
        <v>3458</v>
      </c>
      <c r="H19" s="192">
        <v>12257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65"/>
      <c r="B20" s="385"/>
      <c r="C20" s="405"/>
      <c r="D20" s="163" t="s">
        <v>456</v>
      </c>
      <c r="E20" s="365"/>
      <c r="F20" s="406"/>
      <c r="G20" s="214">
        <v>4194</v>
      </c>
      <c r="H20" s="192">
        <v>14206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65"/>
      <c r="B21" s="385"/>
      <c r="C21" s="405"/>
      <c r="D21" s="163" t="s">
        <v>457</v>
      </c>
      <c r="E21" s="365"/>
      <c r="F21" s="406"/>
      <c r="G21" s="214">
        <v>7197</v>
      </c>
      <c r="H21" s="192">
        <v>22694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65"/>
      <c r="B22" s="385"/>
      <c r="C22" s="405"/>
      <c r="D22" s="163" t="s">
        <v>458</v>
      </c>
      <c r="E22" s="365"/>
      <c r="F22" s="406"/>
      <c r="G22" s="214">
        <v>3181</v>
      </c>
      <c r="H22" s="192">
        <v>12796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65"/>
      <c r="B23" s="385"/>
      <c r="C23" s="405"/>
      <c r="D23" s="163" t="s">
        <v>50</v>
      </c>
      <c r="E23" s="365"/>
      <c r="F23" s="406"/>
      <c r="G23" s="214">
        <v>3343</v>
      </c>
      <c r="H23" s="192">
        <v>11636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49.5" customHeight="1">
      <c r="A24" s="365"/>
      <c r="B24" s="385"/>
      <c r="C24" s="405"/>
      <c r="D24" s="163" t="s">
        <v>118</v>
      </c>
      <c r="E24" s="365"/>
      <c r="F24" s="406"/>
      <c r="G24" s="214">
        <v>7769</v>
      </c>
      <c r="H24" s="192">
        <v>29252</v>
      </c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202"/>
    </row>
    <row r="25" spans="1:19" s="2" customFormat="1" ht="49.5" customHeight="1">
      <c r="A25" s="365"/>
      <c r="B25" s="385"/>
      <c r="C25" s="405"/>
      <c r="D25" s="163" t="s">
        <v>459</v>
      </c>
      <c r="E25" s="365"/>
      <c r="F25" s="406"/>
      <c r="G25" s="214">
        <v>3167</v>
      </c>
      <c r="H25" s="192">
        <v>9461</v>
      </c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202"/>
    </row>
    <row r="26" spans="1:19" s="2" customFormat="1" ht="49.5" customHeight="1">
      <c r="A26" s="365"/>
      <c r="B26" s="229"/>
      <c r="C26" s="405"/>
      <c r="D26" s="231" t="s">
        <v>48</v>
      </c>
      <c r="E26" s="366"/>
      <c r="F26" s="395"/>
      <c r="G26" s="214">
        <v>7162</v>
      </c>
      <c r="H26" s="192">
        <v>22497</v>
      </c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202"/>
    </row>
    <row r="27" spans="1:19" s="2" customFormat="1" ht="53.25" customHeight="1">
      <c r="A27" s="365"/>
      <c r="B27" s="373" t="s">
        <v>383</v>
      </c>
      <c r="C27" s="373"/>
      <c r="D27" s="373"/>
      <c r="E27" s="373"/>
      <c r="F27" s="373"/>
      <c r="G27" s="191">
        <f t="shared" ref="G27:R27" si="5">SUM(G16:G26)</f>
        <v>62762</v>
      </c>
      <c r="H27" s="191">
        <f t="shared" si="5"/>
        <v>201530</v>
      </c>
      <c r="I27" s="191">
        <f t="shared" si="5"/>
        <v>0</v>
      </c>
      <c r="J27" s="191">
        <f t="shared" si="5"/>
        <v>0</v>
      </c>
      <c r="K27" s="191">
        <f t="shared" si="5"/>
        <v>0</v>
      </c>
      <c r="L27" s="191">
        <f t="shared" si="5"/>
        <v>0</v>
      </c>
      <c r="M27" s="191">
        <f t="shared" si="5"/>
        <v>0</v>
      </c>
      <c r="N27" s="191">
        <f t="shared" si="5"/>
        <v>0</v>
      </c>
      <c r="O27" s="191">
        <f t="shared" si="5"/>
        <v>0</v>
      </c>
      <c r="P27" s="191">
        <f t="shared" si="5"/>
        <v>0</v>
      </c>
      <c r="Q27" s="191">
        <f t="shared" si="5"/>
        <v>0</v>
      </c>
      <c r="R27" s="191">
        <f t="shared" si="5"/>
        <v>0</v>
      </c>
      <c r="S27" s="134"/>
    </row>
    <row r="28" spans="1:19" s="2" customFormat="1" ht="44.25" customHeight="1">
      <c r="A28" s="365"/>
      <c r="B28" s="407">
        <v>5</v>
      </c>
      <c r="C28" s="409" t="s">
        <v>463</v>
      </c>
      <c r="D28" s="230" t="s">
        <v>443</v>
      </c>
      <c r="E28" s="411" t="s">
        <v>3</v>
      </c>
      <c r="F28" s="393" t="s">
        <v>451</v>
      </c>
      <c r="G28" s="192">
        <v>1715</v>
      </c>
      <c r="H28" s="192">
        <v>5023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365"/>
      <c r="B29" s="408"/>
      <c r="C29" s="410"/>
      <c r="D29" s="230" t="s">
        <v>35</v>
      </c>
      <c r="E29" s="411"/>
      <c r="F29" s="393"/>
      <c r="G29" s="192">
        <v>629</v>
      </c>
      <c r="H29" s="192">
        <v>1852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365"/>
      <c r="B30" s="408"/>
      <c r="C30" s="410"/>
      <c r="D30" s="230" t="s">
        <v>479</v>
      </c>
      <c r="E30" s="411"/>
      <c r="F30" s="393"/>
      <c r="G30" s="192">
        <v>80</v>
      </c>
      <c r="H30" s="192">
        <v>360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365"/>
      <c r="B31" s="408"/>
      <c r="C31" s="410"/>
      <c r="D31" s="230" t="s">
        <v>474</v>
      </c>
      <c r="E31" s="411"/>
      <c r="F31" s="393"/>
      <c r="G31" s="192">
        <v>1350</v>
      </c>
      <c r="H31" s="192">
        <v>3120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365"/>
      <c r="B32" s="408"/>
      <c r="C32" s="410"/>
      <c r="D32" s="230" t="s">
        <v>444</v>
      </c>
      <c r="E32" s="411"/>
      <c r="F32" s="393"/>
      <c r="G32" s="192">
        <v>35</v>
      </c>
      <c r="H32" s="192">
        <v>150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365"/>
      <c r="B33" s="408"/>
      <c r="C33" s="410"/>
      <c r="D33" s="230" t="s">
        <v>114</v>
      </c>
      <c r="E33" s="411"/>
      <c r="F33" s="393"/>
      <c r="G33" s="192">
        <v>568</v>
      </c>
      <c r="H33" s="192">
        <v>1925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365"/>
      <c r="B34" s="408"/>
      <c r="C34" s="410"/>
      <c r="D34" s="230" t="s">
        <v>445</v>
      </c>
      <c r="E34" s="411"/>
      <c r="F34" s="393"/>
      <c r="G34" s="192">
        <v>109</v>
      </c>
      <c r="H34" s="192">
        <v>350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365"/>
      <c r="B35" s="408"/>
      <c r="C35" s="410"/>
      <c r="D35" s="230" t="s">
        <v>446</v>
      </c>
      <c r="E35" s="411"/>
      <c r="F35" s="393"/>
      <c r="G35" s="192">
        <v>1718</v>
      </c>
      <c r="H35" s="192">
        <v>5250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365"/>
      <c r="B36" s="408"/>
      <c r="C36" s="410"/>
      <c r="D36" s="230" t="s">
        <v>447</v>
      </c>
      <c r="E36" s="411"/>
      <c r="F36" s="393"/>
      <c r="G36" s="192">
        <v>1335</v>
      </c>
      <c r="H36" s="192">
        <v>3319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44.25">
      <c r="A37" s="365"/>
      <c r="B37" s="408"/>
      <c r="C37" s="410"/>
      <c r="D37" s="230" t="s">
        <v>448</v>
      </c>
      <c r="E37" s="411"/>
      <c r="F37" s="393"/>
      <c r="G37" s="192">
        <v>2523</v>
      </c>
      <c r="H37" s="192">
        <v>7063</v>
      </c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34"/>
    </row>
    <row r="38" spans="1:19" s="2" customFormat="1" ht="44.25">
      <c r="A38" s="365"/>
      <c r="B38" s="408"/>
      <c r="C38" s="410"/>
      <c r="D38" s="230" t="s">
        <v>449</v>
      </c>
      <c r="E38" s="411"/>
      <c r="F38" s="393"/>
      <c r="G38" s="192">
        <v>1507</v>
      </c>
      <c r="H38" s="192">
        <v>4498</v>
      </c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34"/>
    </row>
    <row r="39" spans="1:19" s="2" customFormat="1" ht="44.25">
      <c r="A39" s="365"/>
      <c r="B39" s="408"/>
      <c r="C39" s="410"/>
      <c r="D39" s="230" t="s">
        <v>450</v>
      </c>
      <c r="E39" s="411"/>
      <c r="F39" s="393"/>
      <c r="G39" s="192">
        <v>598</v>
      </c>
      <c r="H39" s="192">
        <v>2179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34"/>
    </row>
    <row r="40" spans="1:19" s="2" customFormat="1" ht="53.25" customHeight="1">
      <c r="A40" s="365"/>
      <c r="B40" s="373" t="s">
        <v>383</v>
      </c>
      <c r="C40" s="373"/>
      <c r="D40" s="373"/>
      <c r="E40" s="373"/>
      <c r="F40" s="373"/>
      <c r="G40" s="191">
        <f t="shared" ref="G40:R40" si="6">SUM(G28:G39)</f>
        <v>12167</v>
      </c>
      <c r="H40" s="191">
        <f t="shared" si="6"/>
        <v>35089</v>
      </c>
      <c r="I40" s="191">
        <f t="shared" si="6"/>
        <v>0</v>
      </c>
      <c r="J40" s="191">
        <f t="shared" si="6"/>
        <v>0</v>
      </c>
      <c r="K40" s="191">
        <f t="shared" si="6"/>
        <v>0</v>
      </c>
      <c r="L40" s="191">
        <f t="shared" si="6"/>
        <v>0</v>
      </c>
      <c r="M40" s="191">
        <f t="shared" si="6"/>
        <v>0</v>
      </c>
      <c r="N40" s="191">
        <f t="shared" si="6"/>
        <v>0</v>
      </c>
      <c r="O40" s="191">
        <f t="shared" si="6"/>
        <v>0</v>
      </c>
      <c r="P40" s="191">
        <f t="shared" si="6"/>
        <v>0</v>
      </c>
      <c r="Q40" s="191">
        <f t="shared" si="6"/>
        <v>0</v>
      </c>
      <c r="R40" s="191">
        <f t="shared" si="6"/>
        <v>0</v>
      </c>
      <c r="S40" s="134"/>
    </row>
    <row r="41" spans="1:19" s="2" customFormat="1" ht="53.25" customHeight="1">
      <c r="A41" s="366"/>
      <c r="B41" s="391" t="s">
        <v>384</v>
      </c>
      <c r="C41" s="391"/>
      <c r="D41" s="391"/>
      <c r="E41" s="391"/>
      <c r="F41" s="391"/>
      <c r="G41" s="193">
        <f t="shared" ref="G41:R41" si="7">G27+G40</f>
        <v>74929</v>
      </c>
      <c r="H41" s="193">
        <f t="shared" si="7"/>
        <v>236619</v>
      </c>
      <c r="I41" s="193">
        <f t="shared" si="7"/>
        <v>0</v>
      </c>
      <c r="J41" s="193">
        <f t="shared" si="7"/>
        <v>0</v>
      </c>
      <c r="K41" s="193">
        <f t="shared" si="7"/>
        <v>0</v>
      </c>
      <c r="L41" s="193">
        <f t="shared" si="7"/>
        <v>0</v>
      </c>
      <c r="M41" s="193">
        <f t="shared" si="7"/>
        <v>0</v>
      </c>
      <c r="N41" s="193">
        <f t="shared" si="7"/>
        <v>0</v>
      </c>
      <c r="O41" s="193">
        <f t="shared" si="7"/>
        <v>0</v>
      </c>
      <c r="P41" s="193">
        <f t="shared" si="7"/>
        <v>0</v>
      </c>
      <c r="Q41" s="193">
        <f t="shared" si="7"/>
        <v>0</v>
      </c>
      <c r="R41" s="193">
        <f t="shared" si="7"/>
        <v>0</v>
      </c>
      <c r="S41" s="134"/>
    </row>
    <row r="42" spans="1:19" s="2" customFormat="1" ht="273.75" customHeight="1">
      <c r="A42" s="222" t="s">
        <v>398</v>
      </c>
      <c r="B42" s="227">
        <v>6</v>
      </c>
      <c r="C42" s="164" t="s">
        <v>406</v>
      </c>
      <c r="D42" s="165" t="s">
        <v>407</v>
      </c>
      <c r="E42" s="225" t="s">
        <v>402</v>
      </c>
      <c r="F42" s="226" t="s">
        <v>436</v>
      </c>
      <c r="G42" s="192"/>
      <c r="H42" s="192"/>
      <c r="I42" s="192"/>
      <c r="J42" s="192"/>
      <c r="K42" s="192"/>
      <c r="L42" s="192"/>
      <c r="M42" s="192"/>
      <c r="N42" s="192"/>
      <c r="O42" s="192"/>
      <c r="P42" s="192">
        <v>2</v>
      </c>
      <c r="Q42" s="192">
        <v>6</v>
      </c>
      <c r="R42" s="192">
        <v>25</v>
      </c>
      <c r="S42" s="228" t="s">
        <v>437</v>
      </c>
    </row>
    <row r="43" spans="1:19" s="2" customFormat="1" ht="53.25" customHeight="1">
      <c r="A43" s="222"/>
      <c r="B43" s="367" t="s">
        <v>383</v>
      </c>
      <c r="C43" s="368"/>
      <c r="D43" s="368"/>
      <c r="E43" s="368"/>
      <c r="F43" s="368"/>
      <c r="G43" s="191">
        <f t="shared" ref="G43:R43" si="8">SUM(G42:G42)</f>
        <v>0</v>
      </c>
      <c r="H43" s="191">
        <f t="shared" si="8"/>
        <v>0</v>
      </c>
      <c r="I43" s="191">
        <f t="shared" si="8"/>
        <v>0</v>
      </c>
      <c r="J43" s="191">
        <f t="shared" si="8"/>
        <v>0</v>
      </c>
      <c r="K43" s="191">
        <f t="shared" si="8"/>
        <v>0</v>
      </c>
      <c r="L43" s="191">
        <f t="shared" si="8"/>
        <v>0</v>
      </c>
      <c r="M43" s="191">
        <f t="shared" si="8"/>
        <v>0</v>
      </c>
      <c r="N43" s="191">
        <f t="shared" si="8"/>
        <v>0</v>
      </c>
      <c r="O43" s="191">
        <f t="shared" si="8"/>
        <v>0</v>
      </c>
      <c r="P43" s="191">
        <f t="shared" si="8"/>
        <v>2</v>
      </c>
      <c r="Q43" s="191">
        <f t="shared" si="8"/>
        <v>6</v>
      </c>
      <c r="R43" s="191">
        <f t="shared" si="8"/>
        <v>25</v>
      </c>
      <c r="S43" s="134"/>
    </row>
    <row r="44" spans="1:19" s="2" customFormat="1" ht="53.25" customHeight="1">
      <c r="A44" s="217"/>
      <c r="B44" s="378" t="s">
        <v>384</v>
      </c>
      <c r="C44" s="378"/>
      <c r="D44" s="378"/>
      <c r="E44" s="378"/>
      <c r="F44" s="378"/>
      <c r="G44" s="195">
        <f>SUM(G43)</f>
        <v>0</v>
      </c>
      <c r="H44" s="195">
        <f t="shared" ref="H44:R44" si="9">SUM(H43)</f>
        <v>0</v>
      </c>
      <c r="I44" s="195">
        <f t="shared" si="9"/>
        <v>0</v>
      </c>
      <c r="J44" s="195">
        <f t="shared" si="9"/>
        <v>0</v>
      </c>
      <c r="K44" s="195">
        <f t="shared" si="9"/>
        <v>0</v>
      </c>
      <c r="L44" s="195">
        <f t="shared" si="9"/>
        <v>0</v>
      </c>
      <c r="M44" s="195">
        <f t="shared" si="9"/>
        <v>0</v>
      </c>
      <c r="N44" s="195">
        <f t="shared" si="9"/>
        <v>0</v>
      </c>
      <c r="O44" s="195">
        <f t="shared" si="9"/>
        <v>0</v>
      </c>
      <c r="P44" s="195">
        <f t="shared" si="9"/>
        <v>2</v>
      </c>
      <c r="Q44" s="195">
        <f t="shared" si="9"/>
        <v>6</v>
      </c>
      <c r="R44" s="195">
        <f t="shared" si="9"/>
        <v>25</v>
      </c>
      <c r="S44" s="134"/>
    </row>
    <row r="45" spans="1:19" s="162" customFormat="1" ht="138.75" customHeight="1">
      <c r="A45" s="364" t="s">
        <v>471</v>
      </c>
      <c r="B45" s="219">
        <v>7</v>
      </c>
      <c r="C45" s="215" t="s">
        <v>434</v>
      </c>
      <c r="D45" s="163" t="s">
        <v>442</v>
      </c>
      <c r="E45" s="204" t="s">
        <v>3</v>
      </c>
      <c r="F45" s="163" t="s">
        <v>470</v>
      </c>
      <c r="G45" s="199">
        <v>1914</v>
      </c>
      <c r="H45" s="199">
        <v>6063</v>
      </c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203"/>
    </row>
    <row r="46" spans="1:19" s="2" customFormat="1" ht="53.25" customHeight="1">
      <c r="A46" s="365"/>
      <c r="B46" s="369" t="s">
        <v>383</v>
      </c>
      <c r="C46" s="369"/>
      <c r="D46" s="369"/>
      <c r="E46" s="369"/>
      <c r="F46" s="369"/>
      <c r="G46" s="196">
        <f t="shared" ref="G46:R46" si="10">SUM(G45:G45)</f>
        <v>1914</v>
      </c>
      <c r="H46" s="196">
        <f t="shared" si="10"/>
        <v>6063</v>
      </c>
      <c r="I46" s="196">
        <f t="shared" si="10"/>
        <v>0</v>
      </c>
      <c r="J46" s="196">
        <f t="shared" si="10"/>
        <v>0</v>
      </c>
      <c r="K46" s="196">
        <f t="shared" si="10"/>
        <v>0</v>
      </c>
      <c r="L46" s="196">
        <f t="shared" si="10"/>
        <v>0</v>
      </c>
      <c r="M46" s="196">
        <f t="shared" si="10"/>
        <v>0</v>
      </c>
      <c r="N46" s="196">
        <f t="shared" si="10"/>
        <v>0</v>
      </c>
      <c r="O46" s="196">
        <f t="shared" si="10"/>
        <v>0</v>
      </c>
      <c r="P46" s="196">
        <f t="shared" si="10"/>
        <v>0</v>
      </c>
      <c r="Q46" s="196">
        <f t="shared" si="10"/>
        <v>0</v>
      </c>
      <c r="R46" s="196">
        <f t="shared" si="10"/>
        <v>0</v>
      </c>
      <c r="S46" s="182"/>
    </row>
    <row r="47" spans="1:19" s="2" customFormat="1" ht="80.25" customHeight="1">
      <c r="A47" s="366"/>
      <c r="B47" s="391" t="s">
        <v>384</v>
      </c>
      <c r="C47" s="391"/>
      <c r="D47" s="391"/>
      <c r="E47" s="391"/>
      <c r="F47" s="391"/>
      <c r="G47" s="198">
        <f>SUM(G46)</f>
        <v>1914</v>
      </c>
      <c r="H47" s="198">
        <f t="shared" ref="H47:R47" si="11">SUM(H46)</f>
        <v>6063</v>
      </c>
      <c r="I47" s="198">
        <f t="shared" si="11"/>
        <v>0</v>
      </c>
      <c r="J47" s="198">
        <f t="shared" si="11"/>
        <v>0</v>
      </c>
      <c r="K47" s="198">
        <f t="shared" si="11"/>
        <v>0</v>
      </c>
      <c r="L47" s="198">
        <f t="shared" si="11"/>
        <v>0</v>
      </c>
      <c r="M47" s="198">
        <f t="shared" si="11"/>
        <v>0</v>
      </c>
      <c r="N47" s="198">
        <f t="shared" si="11"/>
        <v>0</v>
      </c>
      <c r="O47" s="198">
        <f t="shared" si="11"/>
        <v>0</v>
      </c>
      <c r="P47" s="198">
        <f t="shared" si="11"/>
        <v>0</v>
      </c>
      <c r="Q47" s="198">
        <f t="shared" si="11"/>
        <v>0</v>
      </c>
      <c r="R47" s="198">
        <f t="shared" si="11"/>
        <v>0</v>
      </c>
      <c r="S47" s="134"/>
    </row>
    <row r="48" spans="1:19" s="2" customFormat="1" ht="56.25" customHeight="1">
      <c r="A48" s="364" t="s">
        <v>477</v>
      </c>
      <c r="B48" s="374">
        <v>8</v>
      </c>
      <c r="C48" s="364" t="s">
        <v>440</v>
      </c>
      <c r="D48" s="155" t="s">
        <v>110</v>
      </c>
      <c r="E48" s="394" t="s">
        <v>3</v>
      </c>
      <c r="F48" s="394" t="s">
        <v>451</v>
      </c>
      <c r="G48" s="197">
        <v>800</v>
      </c>
      <c r="H48" s="197">
        <v>2900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34"/>
    </row>
    <row r="49" spans="1:19" s="2" customFormat="1" ht="59.25" customHeight="1">
      <c r="A49" s="365"/>
      <c r="B49" s="375"/>
      <c r="C49" s="366"/>
      <c r="D49" s="221" t="s">
        <v>441</v>
      </c>
      <c r="E49" s="395"/>
      <c r="F49" s="395"/>
      <c r="G49" s="197">
        <v>2186</v>
      </c>
      <c r="H49" s="197">
        <v>7216</v>
      </c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203"/>
    </row>
    <row r="50" spans="1:19" s="2" customFormat="1" ht="53.25" customHeight="1">
      <c r="A50" s="365"/>
      <c r="B50" s="373" t="s">
        <v>383</v>
      </c>
      <c r="C50" s="373"/>
      <c r="D50" s="373"/>
      <c r="E50" s="373"/>
      <c r="F50" s="373"/>
      <c r="G50" s="196">
        <f t="shared" ref="G50:R50" si="12">SUM(G48:G49)</f>
        <v>2986</v>
      </c>
      <c r="H50" s="196">
        <f t="shared" si="12"/>
        <v>10116</v>
      </c>
      <c r="I50" s="196">
        <f t="shared" si="12"/>
        <v>0</v>
      </c>
      <c r="J50" s="196">
        <f t="shared" si="12"/>
        <v>0</v>
      </c>
      <c r="K50" s="196">
        <f t="shared" si="12"/>
        <v>0</v>
      </c>
      <c r="L50" s="196">
        <f t="shared" si="12"/>
        <v>0</v>
      </c>
      <c r="M50" s="196">
        <f t="shared" si="12"/>
        <v>0</v>
      </c>
      <c r="N50" s="196">
        <f t="shared" si="12"/>
        <v>0</v>
      </c>
      <c r="O50" s="196">
        <f t="shared" si="12"/>
        <v>0</v>
      </c>
      <c r="P50" s="196">
        <f t="shared" si="12"/>
        <v>0</v>
      </c>
      <c r="Q50" s="196">
        <f t="shared" si="12"/>
        <v>0</v>
      </c>
      <c r="R50" s="196">
        <f t="shared" si="12"/>
        <v>0</v>
      </c>
      <c r="S50" s="182"/>
    </row>
    <row r="51" spans="1:19" s="2" customFormat="1" ht="53.25" customHeight="1">
      <c r="A51" s="365"/>
      <c r="B51" s="370">
        <v>9</v>
      </c>
      <c r="C51" s="371" t="s">
        <v>452</v>
      </c>
      <c r="D51" s="163" t="s">
        <v>453</v>
      </c>
      <c r="E51" s="380" t="s">
        <v>3</v>
      </c>
      <c r="F51" s="380" t="s">
        <v>451</v>
      </c>
      <c r="G51" s="197">
        <v>261</v>
      </c>
      <c r="H51" s="197">
        <v>893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365"/>
      <c r="B52" s="370"/>
      <c r="C52" s="371"/>
      <c r="D52" s="163" t="s">
        <v>454</v>
      </c>
      <c r="E52" s="380"/>
      <c r="F52" s="380"/>
      <c r="G52" s="197">
        <v>893</v>
      </c>
      <c r="H52" s="197">
        <v>3434</v>
      </c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82"/>
    </row>
    <row r="53" spans="1:19" s="2" customFormat="1" ht="53.25" customHeight="1">
      <c r="A53" s="365"/>
      <c r="B53" s="369" t="s">
        <v>383</v>
      </c>
      <c r="C53" s="369"/>
      <c r="D53" s="369"/>
      <c r="E53" s="369"/>
      <c r="F53" s="369"/>
      <c r="G53" s="196">
        <f>SUM(G51:G52)</f>
        <v>1154</v>
      </c>
      <c r="H53" s="196">
        <f t="shared" ref="H53:R53" si="13">SUM(H51:H52)</f>
        <v>4327</v>
      </c>
      <c r="I53" s="196">
        <f t="shared" si="13"/>
        <v>0</v>
      </c>
      <c r="J53" s="196">
        <f t="shared" si="13"/>
        <v>0</v>
      </c>
      <c r="K53" s="196">
        <f t="shared" si="13"/>
        <v>0</v>
      </c>
      <c r="L53" s="196">
        <f t="shared" si="13"/>
        <v>0</v>
      </c>
      <c r="M53" s="196">
        <f t="shared" si="13"/>
        <v>0</v>
      </c>
      <c r="N53" s="196">
        <f t="shared" si="13"/>
        <v>0</v>
      </c>
      <c r="O53" s="196">
        <f t="shared" si="13"/>
        <v>0</v>
      </c>
      <c r="P53" s="196">
        <f t="shared" si="13"/>
        <v>0</v>
      </c>
      <c r="Q53" s="196">
        <f t="shared" si="13"/>
        <v>0</v>
      </c>
      <c r="R53" s="196">
        <f t="shared" si="13"/>
        <v>0</v>
      </c>
      <c r="S53" s="182"/>
    </row>
    <row r="54" spans="1:19" s="2" customFormat="1" ht="53.25" customHeight="1">
      <c r="A54" s="366"/>
      <c r="B54" s="377" t="s">
        <v>384</v>
      </c>
      <c r="C54" s="378"/>
      <c r="D54" s="378"/>
      <c r="E54" s="378"/>
      <c r="F54" s="379"/>
      <c r="G54" s="198">
        <f>SUM(G53,G50)</f>
        <v>4140</v>
      </c>
      <c r="H54" s="198">
        <f t="shared" ref="H54:R54" si="14">SUM(H53,H50)</f>
        <v>14443</v>
      </c>
      <c r="I54" s="198">
        <f t="shared" si="14"/>
        <v>0</v>
      </c>
      <c r="J54" s="198">
        <f t="shared" si="14"/>
        <v>0</v>
      </c>
      <c r="K54" s="198">
        <f t="shared" si="14"/>
        <v>0</v>
      </c>
      <c r="L54" s="198">
        <f t="shared" si="14"/>
        <v>0</v>
      </c>
      <c r="M54" s="198">
        <f t="shared" si="14"/>
        <v>0</v>
      </c>
      <c r="N54" s="198">
        <f t="shared" si="14"/>
        <v>0</v>
      </c>
      <c r="O54" s="198">
        <f t="shared" si="14"/>
        <v>0</v>
      </c>
      <c r="P54" s="198">
        <f t="shared" si="14"/>
        <v>0</v>
      </c>
      <c r="Q54" s="198">
        <f t="shared" si="14"/>
        <v>0</v>
      </c>
      <c r="R54" s="198">
        <f t="shared" si="14"/>
        <v>0</v>
      </c>
      <c r="S54" s="134"/>
    </row>
    <row r="55" spans="1:19" s="2" customFormat="1" ht="106.5" customHeight="1">
      <c r="A55" s="381" t="s">
        <v>481</v>
      </c>
      <c r="B55" s="155">
        <v>10</v>
      </c>
      <c r="C55" s="232" t="s">
        <v>482</v>
      </c>
      <c r="D55" s="232" t="s">
        <v>291</v>
      </c>
      <c r="E55" s="233" t="s">
        <v>483</v>
      </c>
      <c r="F55" s="232" t="s">
        <v>484</v>
      </c>
      <c r="G55" s="197"/>
      <c r="H55" s="197">
        <v>7</v>
      </c>
      <c r="I55" s="197">
        <v>2</v>
      </c>
      <c r="J55" s="197">
        <v>3</v>
      </c>
      <c r="K55" s="197">
        <v>2</v>
      </c>
      <c r="L55" s="197"/>
      <c r="M55" s="197"/>
      <c r="N55" s="197"/>
      <c r="O55" s="197"/>
      <c r="P55" s="197"/>
      <c r="Q55" s="197"/>
      <c r="R55" s="197"/>
      <c r="S55" s="134"/>
    </row>
    <row r="56" spans="1:19" s="2" customFormat="1" ht="65.25" customHeight="1">
      <c r="A56" s="382"/>
      <c r="B56" s="369" t="s">
        <v>383</v>
      </c>
      <c r="C56" s="369"/>
      <c r="D56" s="369"/>
      <c r="E56" s="369"/>
      <c r="F56" s="369"/>
      <c r="G56" s="234"/>
      <c r="H56" s="234">
        <f t="shared" ref="H56:R56" si="15">SUM(H55)</f>
        <v>7</v>
      </c>
      <c r="I56" s="234">
        <f t="shared" si="15"/>
        <v>2</v>
      </c>
      <c r="J56" s="234">
        <f t="shared" si="15"/>
        <v>3</v>
      </c>
      <c r="K56" s="234">
        <f t="shared" si="15"/>
        <v>2</v>
      </c>
      <c r="L56" s="234">
        <f t="shared" si="15"/>
        <v>0</v>
      </c>
      <c r="M56" s="234">
        <f t="shared" si="15"/>
        <v>0</v>
      </c>
      <c r="N56" s="234">
        <f t="shared" si="15"/>
        <v>0</v>
      </c>
      <c r="O56" s="234">
        <f t="shared" si="15"/>
        <v>0</v>
      </c>
      <c r="P56" s="234">
        <f t="shared" si="15"/>
        <v>0</v>
      </c>
      <c r="Q56" s="234">
        <f t="shared" si="15"/>
        <v>0</v>
      </c>
      <c r="R56" s="234">
        <f t="shared" si="15"/>
        <v>0</v>
      </c>
      <c r="S56" s="134"/>
    </row>
    <row r="57" spans="1:19" s="2" customFormat="1" ht="108.75" customHeight="1">
      <c r="A57" s="382"/>
      <c r="B57" s="236">
        <v>11</v>
      </c>
      <c r="C57" s="235" t="s">
        <v>485</v>
      </c>
      <c r="D57" s="236" t="s">
        <v>347</v>
      </c>
      <c r="E57" s="235" t="s">
        <v>486</v>
      </c>
      <c r="F57" s="236" t="s">
        <v>480</v>
      </c>
      <c r="G57" s="197">
        <v>3</v>
      </c>
      <c r="H57" s="197">
        <v>3</v>
      </c>
      <c r="I57" s="197"/>
      <c r="J57" s="197"/>
      <c r="K57" s="197">
        <v>3</v>
      </c>
      <c r="L57" s="197"/>
      <c r="M57" s="197"/>
      <c r="N57" s="197"/>
      <c r="O57" s="197"/>
      <c r="P57" s="197"/>
      <c r="Q57" s="197"/>
      <c r="R57" s="197"/>
      <c r="S57" s="134"/>
    </row>
    <row r="58" spans="1:19" s="2" customFormat="1" ht="65.25" customHeight="1">
      <c r="A58" s="382"/>
      <c r="B58" s="369" t="s">
        <v>383</v>
      </c>
      <c r="C58" s="369"/>
      <c r="D58" s="369"/>
      <c r="E58" s="369"/>
      <c r="F58" s="369"/>
      <c r="G58" s="234">
        <f>SUM(G57)</f>
        <v>3</v>
      </c>
      <c r="H58" s="234">
        <f t="shared" ref="H58:R58" si="16">SUM(H57)</f>
        <v>3</v>
      </c>
      <c r="I58" s="234">
        <f t="shared" si="16"/>
        <v>0</v>
      </c>
      <c r="J58" s="234">
        <f t="shared" si="16"/>
        <v>0</v>
      </c>
      <c r="K58" s="234">
        <f t="shared" si="16"/>
        <v>3</v>
      </c>
      <c r="L58" s="234">
        <f t="shared" si="16"/>
        <v>0</v>
      </c>
      <c r="M58" s="234">
        <f t="shared" si="16"/>
        <v>0</v>
      </c>
      <c r="N58" s="234">
        <f t="shared" si="16"/>
        <v>0</v>
      </c>
      <c r="O58" s="234">
        <f t="shared" si="16"/>
        <v>0</v>
      </c>
      <c r="P58" s="234">
        <f t="shared" si="16"/>
        <v>0</v>
      </c>
      <c r="Q58" s="234">
        <f t="shared" si="16"/>
        <v>0</v>
      </c>
      <c r="R58" s="234">
        <f t="shared" si="16"/>
        <v>0</v>
      </c>
      <c r="S58" s="134"/>
    </row>
    <row r="59" spans="1:19" s="2" customFormat="1" ht="69" customHeight="1">
      <c r="A59" s="383"/>
      <c r="B59" s="377" t="s">
        <v>384</v>
      </c>
      <c r="C59" s="378"/>
      <c r="D59" s="378"/>
      <c r="E59" s="378"/>
      <c r="F59" s="379"/>
      <c r="G59" s="198">
        <f>SUM(G56,G58)</f>
        <v>3</v>
      </c>
      <c r="H59" s="198">
        <f t="shared" ref="H59:R59" si="17">SUM(H56,H58)</f>
        <v>10</v>
      </c>
      <c r="I59" s="198">
        <f t="shared" si="17"/>
        <v>2</v>
      </c>
      <c r="J59" s="198">
        <f t="shared" si="17"/>
        <v>3</v>
      </c>
      <c r="K59" s="198">
        <f t="shared" si="17"/>
        <v>5</v>
      </c>
      <c r="L59" s="198">
        <f t="shared" si="17"/>
        <v>0</v>
      </c>
      <c r="M59" s="198">
        <f t="shared" si="17"/>
        <v>0</v>
      </c>
      <c r="N59" s="198">
        <f t="shared" si="17"/>
        <v>0</v>
      </c>
      <c r="O59" s="198">
        <f t="shared" si="17"/>
        <v>0</v>
      </c>
      <c r="P59" s="198">
        <f t="shared" si="17"/>
        <v>0</v>
      </c>
      <c r="Q59" s="198">
        <f t="shared" si="17"/>
        <v>0</v>
      </c>
      <c r="R59" s="198">
        <f t="shared" si="17"/>
        <v>0</v>
      </c>
      <c r="S59" s="134"/>
    </row>
    <row r="60" spans="1:19" s="2" customFormat="1" ht="65.25" customHeight="1">
      <c r="A60" s="386" t="s">
        <v>399</v>
      </c>
      <c r="B60" s="387"/>
      <c r="C60" s="387"/>
      <c r="D60" s="387"/>
      <c r="E60" s="387"/>
      <c r="F60" s="387"/>
      <c r="G60" s="220">
        <f t="shared" ref="G60:R60" si="18">SUM(G54,G47,G44,G41,G15,G11,G59)</f>
        <v>81657</v>
      </c>
      <c r="H60" s="220">
        <f t="shared" si="18"/>
        <v>260158</v>
      </c>
      <c r="I60" s="220">
        <f t="shared" si="18"/>
        <v>2</v>
      </c>
      <c r="J60" s="220">
        <f t="shared" si="18"/>
        <v>3</v>
      </c>
      <c r="K60" s="220">
        <f t="shared" si="18"/>
        <v>5</v>
      </c>
      <c r="L60" s="220">
        <f t="shared" si="18"/>
        <v>208</v>
      </c>
      <c r="M60" s="220">
        <f t="shared" si="18"/>
        <v>463</v>
      </c>
      <c r="N60" s="220">
        <f t="shared" si="18"/>
        <v>0</v>
      </c>
      <c r="O60" s="220">
        <f t="shared" si="18"/>
        <v>0</v>
      </c>
      <c r="P60" s="220">
        <f t="shared" si="18"/>
        <v>7</v>
      </c>
      <c r="Q60" s="220">
        <f t="shared" si="18"/>
        <v>131</v>
      </c>
      <c r="R60" s="220">
        <f t="shared" si="18"/>
        <v>510</v>
      </c>
      <c r="S60" s="135"/>
    </row>
    <row r="61" spans="1:19" s="3" customFormat="1" ht="6.75" customHeight="1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224"/>
    </row>
    <row r="62" spans="1:19" s="3" customFormat="1" ht="108.75" customHeight="1">
      <c r="A62" s="376"/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</row>
    <row r="63" spans="1:19" s="2" customFormat="1" ht="50.25" customHeight="1">
      <c r="A63" s="136"/>
      <c r="B63" s="137"/>
      <c r="C63" s="22"/>
      <c r="D63" s="22"/>
      <c r="E63" s="131"/>
      <c r="F63" s="131"/>
      <c r="G63" s="138"/>
      <c r="H63" s="139"/>
      <c r="I63" s="388" t="s">
        <v>385</v>
      </c>
      <c r="J63" s="388"/>
      <c r="K63" s="388"/>
      <c r="L63" s="388"/>
      <c r="M63" s="388"/>
      <c r="N63" s="388"/>
      <c r="O63" s="388"/>
      <c r="P63" s="388"/>
      <c r="Q63" s="388"/>
      <c r="R63" s="388"/>
      <c r="S63" s="388"/>
    </row>
    <row r="64" spans="1:19" s="2" customFormat="1" ht="50.25" customHeight="1">
      <c r="A64" s="136"/>
      <c r="B64" s="140"/>
      <c r="C64" s="22"/>
      <c r="D64" s="138"/>
      <c r="E64" s="156"/>
      <c r="F64" s="131"/>
      <c r="G64" s="22"/>
      <c r="H64" s="141"/>
      <c r="I64" s="389" t="s">
        <v>386</v>
      </c>
      <c r="J64" s="389"/>
      <c r="K64" s="389"/>
      <c r="L64" s="389"/>
      <c r="M64" s="389"/>
      <c r="N64" s="389"/>
      <c r="O64" s="389"/>
      <c r="P64" s="389"/>
      <c r="Q64" s="389"/>
      <c r="R64" s="389"/>
      <c r="S64" s="389"/>
    </row>
    <row r="65" spans="1:20" s="2" customFormat="1" ht="50.25" customHeight="1">
      <c r="A65" s="136"/>
      <c r="B65" s="142"/>
      <c r="C65" s="143"/>
      <c r="D65" s="138"/>
      <c r="E65" s="131" t="s">
        <v>396</v>
      </c>
      <c r="F65" s="144"/>
      <c r="G65" s="22"/>
      <c r="H65" s="145" t="s">
        <v>264</v>
      </c>
      <c r="I65" s="187" t="s">
        <v>387</v>
      </c>
      <c r="J65" s="146"/>
      <c r="K65" s="187"/>
      <c r="L65" s="187"/>
      <c r="M65" s="159"/>
      <c r="N65" s="187"/>
      <c r="O65" s="187"/>
      <c r="P65" s="187"/>
      <c r="Q65" s="187"/>
      <c r="R65" s="187"/>
      <c r="S65" s="184"/>
    </row>
    <row r="66" spans="1:20" s="2" customFormat="1" ht="50.25" customHeight="1">
      <c r="A66" s="136"/>
      <c r="B66" s="147"/>
      <c r="C66" s="22"/>
      <c r="D66" s="138"/>
      <c r="E66" s="131"/>
      <c r="F66" s="131"/>
      <c r="G66" s="22"/>
      <c r="H66" s="145"/>
      <c r="I66" s="187" t="s">
        <v>388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50.25" customHeight="1">
      <c r="A67" s="147"/>
      <c r="B67" s="148"/>
      <c r="C67" s="22"/>
      <c r="D67" s="22"/>
      <c r="E67" s="131" t="s">
        <v>263</v>
      </c>
      <c r="F67" s="131"/>
      <c r="G67" s="22" t="s">
        <v>395</v>
      </c>
      <c r="H67" s="145"/>
      <c r="I67" s="187" t="s">
        <v>465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46.5">
      <c r="A68" s="148"/>
      <c r="B68" s="149"/>
      <c r="C68" s="22"/>
      <c r="D68" s="22"/>
      <c r="E68" s="131"/>
      <c r="F68" s="131"/>
      <c r="G68" s="22"/>
      <c r="H68" s="145"/>
      <c r="I68" s="187" t="s">
        <v>389</v>
      </c>
      <c r="J68" s="187"/>
      <c r="K68" s="187"/>
      <c r="L68" s="187"/>
      <c r="M68" s="159"/>
      <c r="N68" s="187"/>
      <c r="O68" s="187"/>
      <c r="P68" s="187"/>
      <c r="Q68" s="187"/>
      <c r="R68" s="187"/>
      <c r="S68" s="187"/>
    </row>
    <row r="69" spans="1:20" s="2" customFormat="1" ht="50.25" customHeight="1">
      <c r="A69" s="149"/>
      <c r="B69" s="22"/>
      <c r="C69" s="22"/>
      <c r="D69" s="22"/>
      <c r="E69" s="131"/>
      <c r="F69" s="131"/>
      <c r="G69" s="22"/>
      <c r="H69" s="145"/>
      <c r="I69" s="187" t="s">
        <v>390</v>
      </c>
      <c r="J69" s="187"/>
      <c r="K69" s="136"/>
      <c r="L69" s="150"/>
      <c r="M69" s="160"/>
      <c r="N69" s="150"/>
      <c r="O69" s="150"/>
      <c r="P69" s="150"/>
      <c r="Q69" s="151"/>
      <c r="R69" s="20"/>
      <c r="S69" s="187"/>
    </row>
    <row r="70" spans="1:20" s="2" customFormat="1" ht="170.2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/>
      <c r="M70" s="161" t="s">
        <v>115</v>
      </c>
      <c r="N70" s="20"/>
      <c r="O70" s="20"/>
      <c r="P70" s="20"/>
      <c r="Q70" s="20"/>
      <c r="R70" s="21"/>
      <c r="S70" s="2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 t="s">
        <v>395</v>
      </c>
      <c r="M71" s="372" t="s">
        <v>491</v>
      </c>
      <c r="N71" s="372"/>
      <c r="O71" s="372"/>
      <c r="P71" s="372"/>
      <c r="Q71" s="372"/>
      <c r="R71" s="372"/>
      <c r="S71" s="372"/>
    </row>
    <row r="72" spans="1:20" s="2" customFormat="1" ht="54.75" customHeight="1">
      <c r="A72" s="22"/>
      <c r="B72" s="22"/>
      <c r="C72" s="22"/>
      <c r="D72" s="152"/>
      <c r="E72" s="131"/>
      <c r="F72" s="131"/>
      <c r="G72" s="22"/>
      <c r="H72" s="136"/>
      <c r="I72" s="136"/>
      <c r="J72" s="136"/>
      <c r="K72" s="136"/>
      <c r="L72" s="150"/>
      <c r="M72" s="372" t="s">
        <v>492</v>
      </c>
      <c r="N72" s="372"/>
      <c r="O72" s="372"/>
      <c r="P72" s="372"/>
      <c r="Q72" s="372"/>
      <c r="R72" s="372"/>
      <c r="S72" s="372"/>
      <c r="T72" s="21" t="s">
        <v>391</v>
      </c>
    </row>
    <row r="73" spans="1:20" s="2" customFormat="1" ht="54.75" customHeight="1">
      <c r="A73" s="22"/>
      <c r="B73" s="22"/>
      <c r="C73" s="22"/>
      <c r="D73" s="22"/>
      <c r="E73" s="131"/>
      <c r="F73" s="131"/>
      <c r="G73" s="22"/>
      <c r="H73" s="153"/>
      <c r="I73" s="153"/>
      <c r="J73" s="153"/>
      <c r="K73" s="153"/>
      <c r="L73" s="150"/>
      <c r="M73" s="390" t="s">
        <v>122</v>
      </c>
      <c r="N73" s="390"/>
      <c r="O73" s="390"/>
      <c r="P73" s="390"/>
      <c r="Q73" s="390"/>
      <c r="R73" s="390"/>
      <c r="S73" s="213"/>
    </row>
    <row r="74" spans="1:20" s="2" customFormat="1" ht="55.5" customHeight="1">
      <c r="A74" s="22"/>
      <c r="B74" s="22"/>
      <c r="C74" s="154"/>
      <c r="D74" s="154"/>
      <c r="E74" s="183"/>
      <c r="F74" s="183"/>
      <c r="G74" s="154"/>
      <c r="H74" s="154"/>
      <c r="I74" s="154"/>
      <c r="J74" s="154"/>
      <c r="K74" s="154"/>
      <c r="L74" s="154"/>
      <c r="M74" s="384" t="s">
        <v>121</v>
      </c>
      <c r="N74" s="384"/>
      <c r="O74" s="384"/>
      <c r="P74" s="384"/>
      <c r="Q74" s="384"/>
      <c r="R74" s="384"/>
      <c r="S74" s="384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66" customHeight="1">
      <c r="A76" s="8"/>
      <c r="B76" s="8"/>
      <c r="C76" s="1"/>
      <c r="D76" s="1"/>
      <c r="E76" s="132"/>
      <c r="F76" s="132"/>
      <c r="G76" s="1"/>
      <c r="H76" s="1"/>
      <c r="I76" s="1"/>
      <c r="J76" s="1"/>
      <c r="K76" s="1"/>
      <c r="L76" s="1"/>
      <c r="N76" s="1" t="s">
        <v>395</v>
      </c>
      <c r="O76" s="1"/>
      <c r="P76" s="1"/>
      <c r="Q76" s="1"/>
      <c r="R76" s="1"/>
      <c r="S76" s="1"/>
    </row>
    <row r="77" spans="1:20" s="2" customFormat="1" ht="83.25" customHeight="1">
      <c r="A77" s="8"/>
      <c r="B77" s="8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88.5" customHeight="1">
      <c r="A78" s="8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74.25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14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9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2.2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99.75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6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5.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7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9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224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2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3.7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2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3.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81.7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21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61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8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196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5.9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88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94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09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120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4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59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6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1.2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235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7.2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6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60.7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8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4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2.7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8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4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17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8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5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3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8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50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5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4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57" hidden="1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7.2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66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3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7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1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8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4" hidden="1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6.2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87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94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0.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04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6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5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89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3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5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8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2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9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7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81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78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3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31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51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75.9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126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4.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95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8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68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0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0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0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77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7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4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04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6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2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4.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2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68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9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2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6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05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219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6.9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8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1.2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2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4.2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3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8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7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87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15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8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9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0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3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57.7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1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6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0.2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2.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6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2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150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5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200"/>
      <c r="U242" s="200"/>
    </row>
    <row r="243" spans="1:21" s="2" customFormat="1" ht="5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200"/>
      <c r="U243" s="200"/>
    </row>
    <row r="244" spans="1:21" s="2" customFormat="1" ht="59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63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1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4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138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1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200"/>
      <c r="U250" s="200"/>
    </row>
    <row r="251" spans="1:21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200"/>
      <c r="U251" s="200"/>
    </row>
    <row r="252" spans="1:21" s="2" customFormat="1" ht="62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200"/>
      <c r="U252" s="200"/>
    </row>
    <row r="253" spans="1:21" s="2" customFormat="1" ht="58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3" customFormat="1" ht="26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70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3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2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29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72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48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78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3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81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56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82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69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72.9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67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5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80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4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46.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147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2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1.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9.2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6"/>
      <c r="U285" s="16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21" s="2" customFormat="1" ht="57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3"/>
      <c r="U289" s="13"/>
    </row>
    <row r="290" spans="1:21" s="2" customFormat="1" ht="51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5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2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43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97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62.1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46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49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0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4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5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2.1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6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7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2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55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5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44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40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3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86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77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8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102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6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62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4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6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54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84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53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6"/>
      <c r="U333" s="16"/>
    </row>
    <row r="334" spans="1:21" s="2" customFormat="1" ht="60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0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8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1.7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0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1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0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5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9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0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1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57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1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7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6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39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8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2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1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8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4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49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52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9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3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7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7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" hidden="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1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2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4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7.2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6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63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8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4"/>
      <c r="U390" s="14"/>
    </row>
    <row r="391" spans="1:21" s="2" customFormat="1" ht="7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85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5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3" customFormat="1" ht="48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</row>
    <row r="399" spans="1:21" s="2" customFormat="1" ht="39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56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6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56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5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3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42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90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7.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12" hidden="1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40.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5"/>
      <c r="U411" s="15"/>
    </row>
    <row r="412" spans="1:21" s="2" customFormat="1" ht="38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0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3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ht="33" hidden="1" customHeight="1"/>
    <row r="416" spans="1:21" ht="33" customHeight="1"/>
    <row r="417" ht="34.5" customHeight="1"/>
    <row r="418" ht="40.5" customHeight="1"/>
    <row r="419" ht="37.5" customHeight="1"/>
    <row r="420" ht="44.25" customHeight="1"/>
    <row r="421" ht="56.25" customHeight="1"/>
    <row r="422" ht="33.75" customHeight="1"/>
    <row r="423" ht="34.5" customHeight="1"/>
    <row r="424" ht="29.25" customHeight="1"/>
    <row r="425" ht="33.75" customHeight="1"/>
    <row r="426" ht="33.75" customHeight="1"/>
    <row r="427" ht="38.25" customHeight="1"/>
    <row r="428" ht="28.5" customHeight="1"/>
    <row r="429" ht="30.75" customHeight="1"/>
    <row r="430" ht="32.25" customHeight="1"/>
    <row r="431" ht="36.75" customHeight="1"/>
    <row r="432" ht="32.25" customHeight="1"/>
    <row r="433" ht="40.5" customHeight="1"/>
    <row r="434" ht="36.75" customHeight="1"/>
    <row r="435" ht="37.5" customHeight="1"/>
    <row r="436" ht="33.75" customHeight="1"/>
    <row r="437" ht="34.5" customHeight="1"/>
    <row r="438" ht="32.25" customHeight="1"/>
    <row r="439" ht="31.5" customHeight="1"/>
    <row r="440" ht="33.75" customHeight="1"/>
    <row r="441" ht="137.25" customHeight="1"/>
    <row r="442" ht="31.5" customHeight="1"/>
    <row r="443" ht="31.5" customHeight="1"/>
    <row r="444" ht="32.25" customHeight="1"/>
    <row r="445" ht="34.5" customHeight="1"/>
    <row r="446" ht="33.75" customHeight="1"/>
    <row r="447" ht="38.25" customHeight="1"/>
    <row r="448" ht="93.75" customHeight="1"/>
    <row r="449" ht="36.75" customHeight="1"/>
    <row r="450" ht="31.5" customHeight="1"/>
    <row r="451" ht="29.25" customHeight="1"/>
    <row r="452" ht="40.5" customHeight="1"/>
    <row r="453" ht="63.75" customHeight="1"/>
    <row r="454" ht="27" hidden="1" customHeight="1"/>
    <row r="455" ht="55.5" customHeight="1"/>
    <row r="456" ht="37.5" customHeight="1"/>
    <row r="457" ht="30.75" customHeight="1"/>
    <row r="458" ht="30.75" customHeight="1"/>
    <row r="459" ht="30.75" customHeight="1"/>
    <row r="460" ht="33.75" customHeight="1"/>
    <row r="461" ht="107.25" customHeight="1"/>
    <row r="462" ht="33.75" customHeight="1"/>
    <row r="463" ht="30.75" customHeight="1"/>
    <row r="464" ht="35.25" customHeight="1"/>
    <row r="465" ht="60" customHeight="1"/>
    <row r="466" ht="39" customHeight="1"/>
    <row r="467" ht="64.5" customHeight="1"/>
    <row r="468" ht="36" customHeight="1"/>
    <row r="469" ht="39" customHeight="1"/>
    <row r="470" ht="39.75" customHeight="1"/>
    <row r="471" ht="42" customHeight="1"/>
    <row r="472" ht="35.25" customHeight="1"/>
    <row r="473" ht="87.75" customHeight="1"/>
    <row r="474" ht="36.75" customHeight="1"/>
    <row r="475" ht="33" customHeight="1"/>
    <row r="476" ht="29.25" customHeight="1"/>
    <row r="477" ht="27.75" customHeight="1"/>
    <row r="478" ht="31.5" customHeight="1"/>
    <row r="479" ht="29.25" customHeight="1"/>
    <row r="480" ht="100.5" customHeight="1"/>
    <row r="481" ht="30" customHeight="1"/>
    <row r="482" ht="36" customHeight="1"/>
    <row r="483" ht="31.5" customHeight="1"/>
    <row r="484" ht="71.25" customHeight="1"/>
    <row r="485" ht="38.25" customHeight="1"/>
    <row r="486" ht="40.5" customHeight="1"/>
    <row r="487" ht="47.25" customHeight="1"/>
    <row r="488" ht="41.25" customHeight="1"/>
    <row r="489" ht="57.75" customHeight="1"/>
    <row r="490" ht="31.5" customHeight="1"/>
    <row r="491" ht="34.5" customHeight="1"/>
    <row r="492" ht="36" customHeight="1"/>
    <row r="493" ht="35.25" customHeight="1"/>
    <row r="494" ht="30" customHeight="1"/>
    <row r="495" ht="33.75" customHeight="1"/>
    <row r="496" ht="39.75" customHeight="1"/>
    <row r="497" ht="124.5" customHeight="1"/>
    <row r="498" ht="37.5" customHeight="1"/>
    <row r="499" ht="32.25" customHeight="1"/>
    <row r="500" ht="35.25" customHeight="1"/>
    <row r="501" ht="33.75" customHeight="1"/>
    <row r="502" ht="76.5" customHeight="1"/>
    <row r="503" ht="39.75" customHeight="1"/>
    <row r="504" ht="39" customHeight="1"/>
    <row r="505" ht="70.5" customHeight="1"/>
    <row r="506" ht="28.5" customHeight="1"/>
    <row r="507" ht="36" customHeight="1"/>
    <row r="508" ht="54" customHeight="1"/>
    <row r="509" ht="38.25" customHeight="1"/>
    <row r="510" ht="54" customHeight="1"/>
    <row r="511" ht="35.25" customHeight="1"/>
    <row r="512" ht="64.5" customHeight="1"/>
    <row r="513" ht="37.5" customHeight="1"/>
    <row r="514" ht="38.25" customHeight="1"/>
    <row r="515" ht="32.25" customHeight="1"/>
    <row r="516" ht="29.25" customHeight="1"/>
    <row r="517" ht="31.5" customHeight="1"/>
    <row r="518" ht="65.25" customHeight="1"/>
    <row r="519" ht="33.75" customHeight="1"/>
    <row r="520" ht="35.25" customHeight="1"/>
    <row r="521" ht="37.5" customHeight="1"/>
    <row r="522" ht="37.5" customHeight="1"/>
    <row r="523" ht="37.5" customHeight="1"/>
    <row r="524" ht="36" customHeight="1"/>
    <row r="525" ht="30.75" customHeight="1"/>
    <row r="526" ht="33" customHeight="1"/>
    <row r="527" ht="36.75" customHeight="1"/>
    <row r="528" ht="93.75" customHeight="1"/>
    <row r="529" ht="34.5" customHeight="1"/>
    <row r="530" ht="33" customHeight="1"/>
    <row r="531" ht="38.25" customHeight="1"/>
    <row r="532" ht="54.75" customHeight="1"/>
    <row r="533" ht="28.5" customHeight="1"/>
    <row r="534" ht="57" customHeight="1"/>
    <row r="535" ht="30" customHeight="1"/>
    <row r="536" ht="30" customHeight="1"/>
    <row r="537" ht="30" customHeight="1"/>
    <row r="538" ht="34.5" customHeight="1"/>
    <row r="539" ht="33" customHeight="1"/>
    <row r="540" ht="30.75" customHeight="1"/>
    <row r="541" ht="32.25" customHeight="1"/>
    <row r="542" ht="31.5" customHeight="1"/>
    <row r="543" ht="31.5" customHeight="1"/>
    <row r="544" ht="26.25" customHeight="1"/>
    <row r="545" ht="61.5" customHeight="1"/>
    <row r="546" ht="30" customHeight="1"/>
    <row r="547" ht="25.5" customHeight="1"/>
    <row r="548" ht="29.25" customHeight="1"/>
    <row r="549" ht="29.25" customHeight="1"/>
    <row r="550" ht="27.75" customHeight="1"/>
    <row r="551" ht="38.25" customHeight="1"/>
    <row r="552" ht="30.75" customHeight="1"/>
    <row r="553" ht="87" customHeight="1"/>
    <row r="554" ht="32.25" customHeight="1"/>
    <row r="555" ht="29.25" customHeight="1"/>
    <row r="556" ht="31.5" customHeight="1"/>
    <row r="557" ht="33.75" customHeight="1"/>
    <row r="558" ht="29.25" customHeight="1"/>
    <row r="559" ht="32.25" customHeight="1"/>
    <row r="560" ht="30.75" customHeight="1"/>
    <row r="561" ht="82.5" customHeight="1"/>
    <row r="562" ht="32.25" customHeight="1"/>
    <row r="563" ht="30.75" customHeight="1"/>
    <row r="564" ht="33.75" customHeight="1"/>
    <row r="565" ht="38.25" customHeight="1"/>
    <row r="566" ht="34.5" customHeight="1"/>
    <row r="567" ht="37.5" customHeight="1"/>
    <row r="568" ht="84.75" customHeight="1"/>
    <row r="569" ht="32.25" customHeight="1"/>
    <row r="570" ht="32.25" customHeight="1"/>
    <row r="571" ht="39" customHeight="1"/>
    <row r="572" ht="32.25" customHeight="1"/>
    <row r="573" ht="30" customHeight="1"/>
    <row r="574" ht="32.25" customHeight="1"/>
    <row r="575" ht="39" customHeight="1"/>
    <row r="576" ht="36" customHeight="1"/>
    <row r="577" ht="39" customHeight="1"/>
    <row r="578" ht="39" customHeight="1"/>
    <row r="579" ht="39" customHeight="1"/>
    <row r="580" ht="39" customHeight="1"/>
    <row r="581" ht="39" customHeight="1"/>
    <row r="582" ht="72" customHeight="1"/>
    <row r="583" ht="40.5" customHeight="1"/>
    <row r="584" ht="36" customHeight="1"/>
    <row r="585" ht="37.5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34.5" customHeight="1"/>
    <row r="600" ht="79.5" customHeight="1"/>
    <row r="601" ht="34.5" customHeight="1"/>
    <row r="602" ht="48.75" customHeight="1"/>
    <row r="603" ht="60.75" customHeight="1"/>
    <row r="604" ht="40.5" customHeight="1"/>
    <row r="605" ht="60" customHeight="1"/>
    <row r="606" ht="36.75" customHeight="1"/>
    <row r="607" ht="61.5" customHeight="1"/>
    <row r="608" ht="36" customHeight="1"/>
    <row r="609" ht="33" customHeight="1"/>
    <row r="610" ht="33.75" customHeight="1"/>
    <row r="611" ht="39" customHeight="1"/>
    <row r="612" ht="31.5" customHeight="1"/>
    <row r="613" ht="113.25" customHeight="1"/>
    <row r="614" ht="31.5" customHeight="1"/>
    <row r="615" ht="30.75" customHeight="1"/>
    <row r="616" ht="36.75" customHeight="1"/>
    <row r="617" ht="97.5" customHeight="1"/>
    <row r="618" ht="33.75" customHeight="1"/>
    <row r="619" ht="33.75" customHeight="1"/>
    <row r="620" ht="35.25" customHeight="1"/>
    <row r="621" ht="36.75" customHeight="1"/>
    <row r="622" ht="91.5" customHeight="1"/>
    <row r="623" ht="39" customHeight="1"/>
    <row r="624" ht="36.75" customHeight="1"/>
    <row r="625" ht="33.75" customHeight="1"/>
    <row r="626" ht="32.25" customHeight="1"/>
    <row r="627" ht="44.25" customHeight="1"/>
    <row r="628" ht="36.75" customHeight="1"/>
    <row r="629" ht="45" customHeight="1"/>
    <row r="630" ht="43.5" customHeight="1"/>
    <row r="631" ht="103.5" customHeight="1"/>
    <row r="632" ht="41.25" customHeight="1"/>
    <row r="633" ht="43.5" customHeight="1"/>
    <row r="634" ht="41.25" customHeight="1"/>
    <row r="635" ht="36.75" customHeight="1"/>
    <row r="636" ht="52.5" customHeight="1"/>
    <row r="637" ht="102.75" customHeight="1"/>
    <row r="638" ht="34.5" customHeight="1"/>
    <row r="639" ht="36.75" customHeight="1"/>
    <row r="640" ht="36" customHeight="1"/>
    <row r="641" ht="36.75" customHeight="1"/>
    <row r="642" ht="94.5" customHeight="1"/>
    <row r="643" ht="39.75" customHeight="1"/>
    <row r="644" ht="36" customHeight="1"/>
    <row r="645" ht="43.5" customHeight="1"/>
    <row r="646" ht="34.5" customHeight="1"/>
    <row r="647" ht="31.5" customHeight="1"/>
    <row r="648" ht="33.75" customHeight="1"/>
    <row r="649" ht="43.5" customHeight="1"/>
    <row r="650" ht="32.25" customHeight="1"/>
    <row r="651" ht="35.25" customHeight="1"/>
    <row r="652" ht="38.25" customHeight="1"/>
    <row r="653" ht="33" customHeight="1"/>
    <row r="654" ht="42.75" customHeight="1"/>
    <row r="655" ht="35.25" customHeight="1"/>
    <row r="656" ht="34.5" customHeight="1"/>
    <row r="657" ht="36.75" customHeight="1"/>
    <row r="658" ht="36.75" customHeight="1"/>
    <row r="659" ht="36" customHeight="1"/>
    <row r="660" ht="35.25" customHeight="1"/>
    <row r="661" ht="39" customHeight="1"/>
    <row r="662" ht="38.25" customHeight="1"/>
    <row r="663" ht="36.75" customHeight="1"/>
    <row r="664" ht="35.25" customHeight="1"/>
    <row r="665" ht="31.5" customHeight="1"/>
    <row r="666" ht="32.25" customHeight="1"/>
    <row r="667" ht="95.25" customHeight="1"/>
    <row r="668" ht="32.25" customHeight="1"/>
    <row r="669" ht="39" customHeight="1"/>
    <row r="670" ht="39" customHeight="1"/>
    <row r="671" ht="39" customHeight="1"/>
    <row r="672" ht="36" customHeight="1"/>
    <row r="673" ht="35.25" customHeight="1"/>
    <row r="674" ht="32.25" customHeight="1"/>
    <row r="675" ht="72.75" customHeight="1"/>
    <row r="676" ht="35.25" customHeight="1"/>
    <row r="677" ht="35.25" customHeight="1"/>
    <row r="678" ht="33.75" customHeight="1"/>
    <row r="679" ht="34.5" customHeight="1"/>
    <row r="680" ht="39" customHeight="1"/>
    <row r="681" ht="69" customHeight="1"/>
    <row r="682" ht="34.5" customHeight="1"/>
    <row r="683" ht="34.5" customHeight="1"/>
    <row r="684" ht="34.5" customHeight="1"/>
    <row r="685" ht="35.25" customHeight="1"/>
    <row r="686" ht="47.25" customHeight="1"/>
    <row r="687" ht="60" customHeight="1"/>
    <row r="688" ht="65.25" customHeight="1"/>
    <row r="689" ht="33.75" customHeight="1"/>
    <row r="690" ht="99" customHeight="1"/>
    <row r="691" ht="36.75" customHeight="1"/>
    <row r="692" ht="35.25" customHeight="1"/>
    <row r="693" ht="31.5" customHeight="1"/>
    <row r="694" ht="33" customHeight="1"/>
    <row r="695" ht="36" customHeight="1"/>
    <row r="696" ht="38.25" customHeight="1"/>
    <row r="697" ht="38.25" customHeight="1"/>
    <row r="698" ht="34.5" customHeight="1"/>
    <row r="699" ht="34.5" customHeight="1"/>
    <row r="700" ht="34.5" customHeight="1"/>
    <row r="701" ht="37.5" customHeight="1"/>
    <row r="702" ht="43.5" customHeight="1"/>
    <row r="703" ht="43.5" customHeight="1"/>
    <row r="704" ht="43.5" customHeight="1"/>
    <row r="705" ht="43.5" customHeight="1"/>
    <row r="706" ht="43.5" customHeight="1"/>
    <row r="707" ht="40.5" customHeight="1"/>
    <row r="708" ht="43.5" customHeight="1"/>
    <row r="709" ht="37.5" customHeight="1"/>
    <row r="710" ht="34.5" customHeight="1"/>
    <row r="711" ht="40.5" customHeight="1"/>
    <row r="712" ht="47.25" customHeight="1"/>
    <row r="713" ht="40.5" customHeight="1"/>
    <row r="714" ht="36.75" customHeight="1"/>
    <row r="715" ht="33" customHeight="1"/>
    <row r="716" ht="35.25" customHeight="1"/>
    <row r="717" ht="42" customHeight="1"/>
    <row r="718" ht="41.25" customHeight="1"/>
    <row r="719" ht="33.75" customHeight="1"/>
    <row r="720" ht="45" customHeight="1"/>
    <row r="721" ht="51" customHeight="1"/>
    <row r="722" ht="48" customHeight="1"/>
    <row r="723" ht="53.25" customHeight="1"/>
    <row r="724" ht="53.25" customHeight="1"/>
    <row r="725" ht="40.5" customHeight="1"/>
    <row r="726" ht="60" customHeight="1"/>
    <row r="727" ht="51" customHeight="1"/>
    <row r="728" ht="63.75" customHeight="1"/>
    <row r="729" ht="46.5" customHeight="1"/>
    <row r="730" ht="59.25" customHeight="1"/>
    <row r="731" ht="74.25" customHeight="1"/>
    <row r="732" ht="58.5" customHeight="1"/>
    <row r="733" ht="42.75" customHeight="1"/>
    <row r="734" ht="42" customHeight="1"/>
    <row r="735" ht="53.25" customHeight="1"/>
    <row r="736" ht="53.25" customHeight="1"/>
    <row r="737" ht="66.75" customHeight="1"/>
    <row r="738" ht="72" customHeight="1"/>
    <row r="739" ht="53.25" customHeight="1"/>
    <row r="740" ht="60.75" customHeight="1"/>
    <row r="741" ht="60" customHeight="1"/>
    <row r="742" ht="64.5" customHeight="1"/>
    <row r="743" ht="93" customHeight="1"/>
    <row r="744" ht="66.75" customHeight="1"/>
    <row r="745" ht="65.25" customHeight="1"/>
    <row r="746" ht="57" customHeight="1"/>
    <row r="747" ht="40.5" customHeight="1"/>
    <row r="748" ht="51" customHeight="1"/>
    <row r="749" ht="57" customHeight="1"/>
    <row r="750" ht="43.5" customHeight="1"/>
    <row r="751" ht="39.75" customHeight="1"/>
    <row r="752" ht="33.75" customHeight="1"/>
    <row r="753" ht="36" customHeight="1"/>
    <row r="754" ht="32.25" customHeight="1"/>
  </sheetData>
  <mergeCells count="73">
    <mergeCell ref="A12:A13"/>
    <mergeCell ref="C12:C13"/>
    <mergeCell ref="B16:B25"/>
    <mergeCell ref="C16:C26"/>
    <mergeCell ref="B15:F15"/>
    <mergeCell ref="E16:E26"/>
    <mergeCell ref="F16:F26"/>
    <mergeCell ref="E12:E13"/>
    <mergeCell ref="A16:A41"/>
    <mergeCell ref="B28:B39"/>
    <mergeCell ref="C28:C39"/>
    <mergeCell ref="B27:F27"/>
    <mergeCell ref="B41:F41"/>
    <mergeCell ref="E28:E39"/>
    <mergeCell ref="B40:F40"/>
    <mergeCell ref="M1:S1"/>
    <mergeCell ref="J4:J5"/>
    <mergeCell ref="A1:L1"/>
    <mergeCell ref="A6:A7"/>
    <mergeCell ref="B11:F11"/>
    <mergeCell ref="K4:K5"/>
    <mergeCell ref="L4:M4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M74:S74"/>
    <mergeCell ref="B12:B13"/>
    <mergeCell ref="A60:F60"/>
    <mergeCell ref="A61:R61"/>
    <mergeCell ref="I63:S63"/>
    <mergeCell ref="I64:S64"/>
    <mergeCell ref="B44:F44"/>
    <mergeCell ref="M73:R73"/>
    <mergeCell ref="B46:F46"/>
    <mergeCell ref="B47:F47"/>
    <mergeCell ref="F12:F13"/>
    <mergeCell ref="F28:F39"/>
    <mergeCell ref="C48:C49"/>
    <mergeCell ref="E48:E49"/>
    <mergeCell ref="F48:F49"/>
    <mergeCell ref="B14:F14"/>
    <mergeCell ref="M72:S72"/>
    <mergeCell ref="B50:F50"/>
    <mergeCell ref="B48:B49"/>
    <mergeCell ref="M71:S71"/>
    <mergeCell ref="A62:S62"/>
    <mergeCell ref="B54:F54"/>
    <mergeCell ref="E51:E52"/>
    <mergeCell ref="F51:F52"/>
    <mergeCell ref="A55:A59"/>
    <mergeCell ref="B56:F56"/>
    <mergeCell ref="B59:F59"/>
    <mergeCell ref="B58:F58"/>
    <mergeCell ref="A45:A47"/>
    <mergeCell ref="B43:F43"/>
    <mergeCell ref="B53:F53"/>
    <mergeCell ref="B51:B52"/>
    <mergeCell ref="C51:C52"/>
    <mergeCell ref="A48:A54"/>
    <mergeCell ref="F8:F9"/>
    <mergeCell ref="E8:E9"/>
    <mergeCell ref="C8:C9"/>
    <mergeCell ref="B8:B9"/>
    <mergeCell ref="S4:S5"/>
    <mergeCell ref="N4:O4"/>
    <mergeCell ref="P4:R4"/>
    <mergeCell ref="I4:I5"/>
  </mergeCells>
  <pageMargins left="0.9" right="0.25" top="0.5" bottom="0.25" header="0.3" footer="0.3"/>
  <pageSetup paperSize="9" scale="17" fitToHeight="0" orientation="landscape" r:id="rId1"/>
  <rowBreaks count="1" manualBreakCount="1">
    <brk id="41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A16" zoomScale="24" zoomScaleNormal="24" zoomScaleSheetLayoutView="24" zoomScalePageLayoutView="25" workbookViewId="0">
      <selection activeCell="L21" sqref="L21:R21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17" ht="198" customHeight="1">
      <c r="A3" s="413"/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17" ht="219" customHeight="1">
      <c r="A4" s="414" t="s">
        <v>408</v>
      </c>
      <c r="B4" s="415" t="s">
        <v>409</v>
      </c>
      <c r="C4" s="416"/>
      <c r="D4" s="417" t="s">
        <v>410</v>
      </c>
      <c r="E4" s="417" t="s">
        <v>411</v>
      </c>
      <c r="F4" s="415" t="s">
        <v>412</v>
      </c>
      <c r="G4" s="416"/>
      <c r="H4" s="417" t="s">
        <v>413</v>
      </c>
      <c r="I4" s="417" t="s">
        <v>414</v>
      </c>
      <c r="J4" s="417" t="s">
        <v>415</v>
      </c>
      <c r="K4" s="415" t="s">
        <v>416</v>
      </c>
      <c r="L4" s="416"/>
      <c r="M4" s="415" t="s">
        <v>362</v>
      </c>
      <c r="N4" s="416"/>
      <c r="O4" s="419" t="s">
        <v>417</v>
      </c>
      <c r="P4" s="420"/>
      <c r="Q4" s="421"/>
    </row>
    <row r="5" spans="1:17" ht="409.5" customHeight="1">
      <c r="A5" s="414"/>
      <c r="B5" s="206" t="s">
        <v>418</v>
      </c>
      <c r="C5" s="166" t="s">
        <v>419</v>
      </c>
      <c r="D5" s="418"/>
      <c r="E5" s="418"/>
      <c r="F5" s="166" t="s">
        <v>420</v>
      </c>
      <c r="G5" s="166" t="s">
        <v>421</v>
      </c>
      <c r="H5" s="418"/>
      <c r="I5" s="418"/>
      <c r="J5" s="418"/>
      <c r="K5" s="166" t="s">
        <v>422</v>
      </c>
      <c r="L5" s="166" t="s">
        <v>423</v>
      </c>
      <c r="M5" s="201" t="s">
        <v>439</v>
      </c>
      <c r="N5" s="167" t="s">
        <v>424</v>
      </c>
      <c r="O5" s="207" t="s">
        <v>425</v>
      </c>
      <c r="P5" s="207" t="s">
        <v>426</v>
      </c>
      <c r="Q5" s="207" t="s">
        <v>427</v>
      </c>
    </row>
    <row r="6" spans="1:17" s="2" customFormat="1" ht="110.25" customHeight="1">
      <c r="A6" s="169">
        <v>1</v>
      </c>
      <c r="B6" s="237" t="s">
        <v>47</v>
      </c>
      <c r="C6" s="422"/>
      <c r="D6" s="423" t="s">
        <v>3</v>
      </c>
      <c r="E6" s="426" t="s">
        <v>462</v>
      </c>
      <c r="F6" s="208">
        <v>62762</v>
      </c>
      <c r="G6" s="209">
        <v>201530</v>
      </c>
      <c r="H6" s="210">
        <v>0</v>
      </c>
      <c r="I6" s="210">
        <f>'flood &amp; Drought situation '!J27</f>
        <v>0</v>
      </c>
      <c r="J6" s="210">
        <f>'flood &amp; Drought situation '!K27</f>
        <v>0</v>
      </c>
      <c r="K6" s="210">
        <f>'flood &amp; Drought situation '!L27</f>
        <v>0</v>
      </c>
      <c r="L6" s="210">
        <v>0</v>
      </c>
      <c r="M6" s="210">
        <f>'flood &amp; Drought situation '!N27</f>
        <v>0</v>
      </c>
      <c r="N6" s="210">
        <f>'flood &amp; Drought situation '!O27</f>
        <v>0</v>
      </c>
      <c r="O6" s="210">
        <f>'flood &amp; Drought situation '!P27</f>
        <v>0</v>
      </c>
      <c r="P6" s="210">
        <f>'flood &amp; Drought situation '!Q27</f>
        <v>0</v>
      </c>
      <c r="Q6" s="210">
        <f>'flood &amp; Drought situation '!R27</f>
        <v>0</v>
      </c>
    </row>
    <row r="7" spans="1:17" s="2" customFormat="1" ht="110.25" customHeight="1">
      <c r="A7" s="169">
        <v>2</v>
      </c>
      <c r="B7" s="237" t="s">
        <v>67</v>
      </c>
      <c r="C7" s="422"/>
      <c r="D7" s="424"/>
      <c r="E7" s="427"/>
      <c r="F7" s="211">
        <v>12167</v>
      </c>
      <c r="G7" s="211">
        <v>35089</v>
      </c>
      <c r="H7" s="210">
        <f>'flood &amp; Drought situation '!I40</f>
        <v>0</v>
      </c>
      <c r="I7" s="210">
        <f>'flood &amp; Drought situation '!J40</f>
        <v>0</v>
      </c>
      <c r="J7" s="210">
        <f>'flood &amp; Drought situation '!K40</f>
        <v>0</v>
      </c>
      <c r="K7" s="210">
        <f>'flood &amp; Drought situation '!L40</f>
        <v>0</v>
      </c>
      <c r="L7" s="210">
        <v>0</v>
      </c>
      <c r="M7" s="210">
        <f>'flood &amp; Drought situation '!N40</f>
        <v>0</v>
      </c>
      <c r="N7" s="210">
        <f>'flood &amp; Drought situation '!O40</f>
        <v>0</v>
      </c>
      <c r="O7" s="210">
        <f>'flood &amp; Drought situation '!P40</f>
        <v>0</v>
      </c>
      <c r="P7" s="210">
        <f>'flood &amp; Drought situation '!Q40</f>
        <v>0</v>
      </c>
      <c r="Q7" s="210">
        <f>'flood &amp; Drought situation '!R40</f>
        <v>0</v>
      </c>
    </row>
    <row r="8" spans="1:17" s="2" customFormat="1" ht="110.25" customHeight="1">
      <c r="A8" s="169">
        <v>3</v>
      </c>
      <c r="B8" s="237" t="s">
        <v>435</v>
      </c>
      <c r="C8" s="422"/>
      <c r="D8" s="424"/>
      <c r="E8" s="427"/>
      <c r="F8" s="208">
        <v>1914</v>
      </c>
      <c r="G8" s="208">
        <v>6063</v>
      </c>
      <c r="H8" s="208">
        <f>'flood &amp; Drought situation '!I46</f>
        <v>0</v>
      </c>
      <c r="I8" s="208">
        <f>'flood &amp; Drought situation '!J46</f>
        <v>0</v>
      </c>
      <c r="J8" s="208">
        <f>'flood &amp; Drought situation '!K46</f>
        <v>0</v>
      </c>
      <c r="K8" s="208">
        <f>'flood &amp; Drought situation '!L46</f>
        <v>0</v>
      </c>
      <c r="L8" s="208">
        <v>0</v>
      </c>
      <c r="M8" s="208">
        <f>'flood &amp; Drought situation '!N46</f>
        <v>0</v>
      </c>
      <c r="N8" s="208">
        <f>'flood &amp; Drought situation '!O46</f>
        <v>0</v>
      </c>
      <c r="O8" s="208">
        <f>'flood &amp; Drought situation '!P46</f>
        <v>0</v>
      </c>
      <c r="P8" s="208">
        <f>'flood &amp; Drought situation '!Q46</f>
        <v>0</v>
      </c>
      <c r="Q8" s="208">
        <f>'flood &amp; Drought situation '!R46</f>
        <v>0</v>
      </c>
    </row>
    <row r="9" spans="1:17" s="2" customFormat="1" ht="110.25" customHeight="1">
      <c r="A9" s="169">
        <v>4</v>
      </c>
      <c r="B9" s="237" t="s">
        <v>73</v>
      </c>
      <c r="C9" s="422"/>
      <c r="D9" s="424"/>
      <c r="E9" s="427"/>
      <c r="F9" s="209">
        <v>2986</v>
      </c>
      <c r="G9" s="209">
        <v>10116</v>
      </c>
      <c r="H9" s="208">
        <f>'flood &amp; Drought situation '!I50</f>
        <v>0</v>
      </c>
      <c r="I9" s="208">
        <f>'flood &amp; Drought situation '!J50</f>
        <v>0</v>
      </c>
      <c r="J9" s="208">
        <f>'flood &amp; Drought situation '!K50</f>
        <v>0</v>
      </c>
      <c r="K9" s="208">
        <v>0</v>
      </c>
      <c r="L9" s="208">
        <v>0</v>
      </c>
      <c r="M9" s="208">
        <v>0</v>
      </c>
      <c r="N9" s="208">
        <f>'flood &amp; Drought situation '!O50</f>
        <v>0</v>
      </c>
      <c r="O9" s="208">
        <f>'flood &amp; Drought situation '!P50</f>
        <v>0</v>
      </c>
      <c r="P9" s="208">
        <f>'flood &amp; Drought situation '!Q50</f>
        <v>0</v>
      </c>
      <c r="Q9" s="208">
        <f>'flood &amp; Drought situation '!R50</f>
        <v>0</v>
      </c>
    </row>
    <row r="10" spans="1:17" s="2" customFormat="1" ht="110.25" customHeight="1">
      <c r="A10" s="169">
        <v>5</v>
      </c>
      <c r="B10" s="237" t="s">
        <v>461</v>
      </c>
      <c r="C10" s="422"/>
      <c r="D10" s="425"/>
      <c r="E10" s="428"/>
      <c r="F10" s="209">
        <v>1154</v>
      </c>
      <c r="G10" s="209">
        <v>4327</v>
      </c>
      <c r="H10" s="208">
        <f>'flood &amp; Drought situation '!I53</f>
        <v>0</v>
      </c>
      <c r="I10" s="208">
        <f>'flood &amp; Drought situation '!J53</f>
        <v>0</v>
      </c>
      <c r="J10" s="208">
        <f>'flood &amp; Drought situation '!K53</f>
        <v>0</v>
      </c>
      <c r="K10" s="208">
        <f>'flood &amp; Drought situation '!L53</f>
        <v>0</v>
      </c>
      <c r="L10" s="208">
        <f>'flood &amp; Drought situation '!M53</f>
        <v>0</v>
      </c>
      <c r="M10" s="208">
        <f>'flood &amp; Drought situation '!N53</f>
        <v>0</v>
      </c>
      <c r="N10" s="208">
        <f>'flood &amp; Drought situation '!O53</f>
        <v>0</v>
      </c>
      <c r="O10" s="208">
        <f>'flood &amp; Drought situation '!P53</f>
        <v>0</v>
      </c>
      <c r="P10" s="208">
        <f>'flood &amp; Drought situation '!Q53</f>
        <v>0</v>
      </c>
      <c r="Q10" s="208">
        <f>'flood &amp; Drought situation '!R53</f>
        <v>0</v>
      </c>
    </row>
    <row r="11" spans="1:17" s="170" customFormat="1" ht="110.25" customHeight="1">
      <c r="A11" s="429" t="s">
        <v>428</v>
      </c>
      <c r="B11" s="430"/>
      <c r="C11" s="430"/>
      <c r="D11" s="430"/>
      <c r="E11" s="431"/>
      <c r="F11" s="212">
        <f t="shared" ref="F11:Q11" si="0">SUM(F6:F10)</f>
        <v>80983</v>
      </c>
      <c r="G11" s="212">
        <f t="shared" si="0"/>
        <v>257125</v>
      </c>
      <c r="H11" s="212">
        <v>0</v>
      </c>
      <c r="I11" s="212">
        <f t="shared" si="0"/>
        <v>0</v>
      </c>
      <c r="J11" s="212">
        <f t="shared" si="0"/>
        <v>0</v>
      </c>
      <c r="K11" s="212">
        <f t="shared" si="0"/>
        <v>0</v>
      </c>
      <c r="L11" s="212">
        <f t="shared" si="0"/>
        <v>0</v>
      </c>
      <c r="M11" s="212">
        <f t="shared" si="0"/>
        <v>0</v>
      </c>
      <c r="N11" s="212">
        <f t="shared" si="0"/>
        <v>0</v>
      </c>
      <c r="O11" s="212">
        <f t="shared" si="0"/>
        <v>0</v>
      </c>
      <c r="P11" s="212">
        <f t="shared" si="0"/>
        <v>0</v>
      </c>
      <c r="Q11" s="212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32" t="s">
        <v>429</v>
      </c>
      <c r="I13" s="432"/>
      <c r="J13" s="432"/>
      <c r="K13" s="432"/>
      <c r="L13" s="432"/>
      <c r="M13" s="432"/>
      <c r="N13" s="432"/>
      <c r="O13" s="432"/>
      <c r="P13" s="432"/>
      <c r="Q13" s="432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33" t="s">
        <v>475</v>
      </c>
      <c r="I14" s="434"/>
      <c r="J14" s="434"/>
      <c r="K14" s="434"/>
      <c r="L14" s="434"/>
      <c r="M14" s="434"/>
      <c r="N14" s="434"/>
      <c r="O14" s="434"/>
      <c r="P14" s="434"/>
      <c r="Q14" s="434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5" t="s">
        <v>430</v>
      </c>
      <c r="I15" s="171"/>
      <c r="J15" s="205"/>
      <c r="K15" s="205"/>
      <c r="L15" s="172"/>
      <c r="M15" s="205"/>
      <c r="N15" s="205"/>
      <c r="O15" s="205"/>
      <c r="P15" s="205"/>
      <c r="Q15" s="205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5" t="s">
        <v>431</v>
      </c>
      <c r="I16" s="205"/>
      <c r="J16" s="205"/>
      <c r="K16" s="205"/>
      <c r="L16" s="172"/>
      <c r="M16" s="205"/>
      <c r="N16" s="205"/>
      <c r="O16" s="205"/>
      <c r="P16" s="205"/>
      <c r="Q16" s="205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5" t="s">
        <v>464</v>
      </c>
      <c r="I17" s="205"/>
      <c r="J17" s="205"/>
      <c r="K17" s="205"/>
      <c r="L17" s="172"/>
      <c r="M17" s="205"/>
      <c r="N17" s="205"/>
      <c r="O17" s="205"/>
      <c r="P17" s="205"/>
      <c r="Q17" s="205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5" t="s">
        <v>432</v>
      </c>
      <c r="I18" s="205"/>
      <c r="J18" s="205"/>
      <c r="K18" s="205"/>
      <c r="L18" s="172"/>
      <c r="M18" s="205"/>
      <c r="N18" s="205"/>
      <c r="O18" s="205"/>
      <c r="P18" s="205"/>
      <c r="Q18" s="205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5" t="s">
        <v>433</v>
      </c>
      <c r="I19" s="205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35" t="s">
        <v>468</v>
      </c>
      <c r="M20" s="435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2" t="s">
        <v>491</v>
      </c>
      <c r="M21" s="372"/>
      <c r="N21" s="372"/>
      <c r="O21" s="372"/>
      <c r="P21" s="372"/>
      <c r="Q21" s="372"/>
      <c r="R21" s="37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2" t="s">
        <v>492</v>
      </c>
      <c r="M22" s="372"/>
      <c r="N22" s="372"/>
      <c r="O22" s="372"/>
      <c r="P22" s="372"/>
      <c r="Q22" s="372"/>
      <c r="R22" s="37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90" t="s">
        <v>122</v>
      </c>
      <c r="M23" s="390"/>
      <c r="N23" s="390"/>
      <c r="O23" s="390"/>
      <c r="P23" s="390"/>
      <c r="Q23" s="390"/>
      <c r="R23" s="213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36" t="s">
        <v>75</v>
      </c>
      <c r="B3" s="125" t="s">
        <v>75</v>
      </c>
      <c r="D3" s="436" t="s">
        <v>88</v>
      </c>
      <c r="E3" s="125" t="s">
        <v>340</v>
      </c>
    </row>
    <row r="4" spans="1:5">
      <c r="A4" s="437"/>
      <c r="B4" s="439" t="s">
        <v>265</v>
      </c>
      <c r="D4" s="437"/>
      <c r="E4" s="126" t="s">
        <v>341</v>
      </c>
    </row>
    <row r="5" spans="1:5">
      <c r="A5" s="437"/>
      <c r="B5" s="439"/>
      <c r="D5" s="437"/>
      <c r="E5" s="126" t="s">
        <v>342</v>
      </c>
    </row>
    <row r="6" spans="1:5">
      <c r="A6" s="437"/>
      <c r="B6" s="126" t="s">
        <v>318</v>
      </c>
      <c r="D6" s="437"/>
      <c r="E6" s="126" t="s">
        <v>343</v>
      </c>
    </row>
    <row r="7" spans="1:5">
      <c r="A7" s="437"/>
      <c r="B7" s="126" t="s">
        <v>268</v>
      </c>
      <c r="D7" s="437"/>
      <c r="E7" s="126" t="s">
        <v>344</v>
      </c>
    </row>
    <row r="8" spans="1:5">
      <c r="A8" s="437"/>
      <c r="B8" s="126" t="s">
        <v>314</v>
      </c>
      <c r="D8" s="437"/>
      <c r="E8" s="126" t="s">
        <v>345</v>
      </c>
    </row>
    <row r="9" spans="1:5">
      <c r="A9" s="437"/>
      <c r="B9" s="126" t="s">
        <v>269</v>
      </c>
      <c r="D9" s="437"/>
      <c r="E9" s="126" t="s">
        <v>346</v>
      </c>
    </row>
    <row r="10" spans="1:5">
      <c r="A10" s="437"/>
      <c r="B10" s="126" t="s">
        <v>336</v>
      </c>
      <c r="D10" s="437"/>
      <c r="E10" s="126" t="s">
        <v>347</v>
      </c>
    </row>
    <row r="11" spans="1:5">
      <c r="A11" s="437"/>
      <c r="B11" s="126" t="s">
        <v>317</v>
      </c>
      <c r="D11" s="437"/>
      <c r="E11" s="126" t="s">
        <v>348</v>
      </c>
    </row>
    <row r="12" spans="1:5">
      <c r="A12" s="437"/>
      <c r="B12" s="126" t="s">
        <v>273</v>
      </c>
      <c r="D12" s="437"/>
      <c r="E12" s="126" t="s">
        <v>349</v>
      </c>
    </row>
    <row r="13" spans="1:5">
      <c r="A13" s="437"/>
      <c r="B13" s="126" t="s">
        <v>319</v>
      </c>
      <c r="D13" s="437"/>
      <c r="E13" s="126" t="s">
        <v>350</v>
      </c>
    </row>
    <row r="14" spans="1:5">
      <c r="A14" s="437"/>
      <c r="B14" s="126" t="s">
        <v>316</v>
      </c>
      <c r="D14" s="437"/>
      <c r="E14" s="126" t="s">
        <v>351</v>
      </c>
    </row>
    <row r="15" spans="1:5">
      <c r="A15" s="437"/>
      <c r="B15" s="126" t="s">
        <v>274</v>
      </c>
      <c r="D15" s="437"/>
      <c r="E15" s="126" t="s">
        <v>294</v>
      </c>
    </row>
    <row r="16" spans="1:5">
      <c r="A16" s="437"/>
      <c r="B16" s="126" t="s">
        <v>275</v>
      </c>
      <c r="D16" s="437"/>
      <c r="E16" s="126" t="s">
        <v>352</v>
      </c>
    </row>
    <row r="17" spans="1:5">
      <c r="A17" s="437"/>
      <c r="B17" s="126" t="s">
        <v>315</v>
      </c>
      <c r="D17" s="437"/>
      <c r="E17" s="126" t="s">
        <v>353</v>
      </c>
    </row>
    <row r="18" spans="1:5" ht="16.5" thickBot="1">
      <c r="A18" s="437"/>
      <c r="B18" s="126" t="s">
        <v>276</v>
      </c>
      <c r="D18" s="438"/>
      <c r="E18" s="127" t="s">
        <v>339</v>
      </c>
    </row>
    <row r="19" spans="1:5" ht="16.5" thickBot="1">
      <c r="A19" s="437"/>
      <c r="B19" s="126" t="s">
        <v>356</v>
      </c>
      <c r="D19" s="128"/>
      <c r="E19" s="128"/>
    </row>
    <row r="20" spans="1:5" ht="16.5" thickBot="1">
      <c r="A20" s="438"/>
      <c r="B20" s="127" t="s">
        <v>337</v>
      </c>
      <c r="D20" s="436" t="s">
        <v>328</v>
      </c>
      <c r="E20" s="125" t="s">
        <v>327</v>
      </c>
    </row>
    <row r="21" spans="1:5" ht="16.5" thickBot="1">
      <c r="A21" s="128"/>
      <c r="B21" s="128"/>
      <c r="D21" s="437"/>
      <c r="E21" s="129" t="s">
        <v>325</v>
      </c>
    </row>
    <row r="22" spans="1:5">
      <c r="A22" s="436" t="s">
        <v>359</v>
      </c>
      <c r="B22" s="125" t="s">
        <v>271</v>
      </c>
      <c r="D22" s="437"/>
      <c r="E22" s="129" t="s">
        <v>357</v>
      </c>
    </row>
    <row r="23" spans="1:5">
      <c r="A23" s="437"/>
      <c r="B23" s="126" t="s">
        <v>272</v>
      </c>
      <c r="D23" s="437"/>
      <c r="E23" s="126" t="s">
        <v>301</v>
      </c>
    </row>
    <row r="24" spans="1:5">
      <c r="A24" s="437"/>
      <c r="B24" s="126" t="s">
        <v>338</v>
      </c>
      <c r="D24" s="437"/>
      <c r="E24" s="129" t="s">
        <v>293</v>
      </c>
    </row>
    <row r="25" spans="1:5">
      <c r="A25" s="437"/>
      <c r="B25" s="126" t="s">
        <v>322</v>
      </c>
      <c r="D25" s="437"/>
      <c r="E25" s="126" t="s">
        <v>354</v>
      </c>
    </row>
    <row r="26" spans="1:5">
      <c r="A26" s="437"/>
      <c r="B26" s="126" t="s">
        <v>323</v>
      </c>
      <c r="D26" s="437"/>
      <c r="E26" s="126" t="s">
        <v>355</v>
      </c>
    </row>
    <row r="27" spans="1:5">
      <c r="A27" s="437"/>
      <c r="B27" s="126" t="s">
        <v>76</v>
      </c>
      <c r="D27" s="437"/>
      <c r="E27" s="129" t="s">
        <v>292</v>
      </c>
    </row>
    <row r="28" spans="1:5" ht="16.5" thickBot="1">
      <c r="A28" s="438"/>
      <c r="B28" s="127" t="s">
        <v>270</v>
      </c>
      <c r="D28" s="437"/>
      <c r="E28" s="129" t="s">
        <v>324</v>
      </c>
    </row>
    <row r="29" spans="1:5">
      <c r="D29" s="437"/>
      <c r="E29" s="126" t="s">
        <v>328</v>
      </c>
    </row>
    <row r="30" spans="1:5">
      <c r="D30" s="437"/>
      <c r="E30" s="126" t="s">
        <v>358</v>
      </c>
    </row>
    <row r="31" spans="1:5" ht="16.5" thickBot="1">
      <c r="D31" s="438"/>
      <c r="E31" s="127" t="s">
        <v>326</v>
      </c>
    </row>
    <row r="32" spans="1:5" ht="6" customHeight="1" thickBot="1">
      <c r="D32" s="128"/>
      <c r="E32" s="128"/>
    </row>
    <row r="33" spans="4:5">
      <c r="D33" s="436" t="s">
        <v>89</v>
      </c>
      <c r="E33" s="125" t="s">
        <v>277</v>
      </c>
    </row>
    <row r="34" spans="4:5">
      <c r="D34" s="437"/>
      <c r="E34" s="126" t="s">
        <v>278</v>
      </c>
    </row>
    <row r="35" spans="4:5">
      <c r="D35" s="437"/>
      <c r="E35" s="126" t="s">
        <v>279</v>
      </c>
    </row>
    <row r="36" spans="4:5">
      <c r="D36" s="437"/>
      <c r="E36" s="126" t="s">
        <v>280</v>
      </c>
    </row>
    <row r="37" spans="4:5">
      <c r="D37" s="437"/>
      <c r="E37" s="126" t="s">
        <v>332</v>
      </c>
    </row>
    <row r="38" spans="4:5">
      <c r="D38" s="437"/>
      <c r="E38" s="126" t="s">
        <v>281</v>
      </c>
    </row>
    <row r="39" spans="4:5">
      <c r="D39" s="437"/>
      <c r="E39" s="126" t="s">
        <v>266</v>
      </c>
    </row>
    <row r="40" spans="4:5">
      <c r="D40" s="437"/>
      <c r="E40" s="126" t="s">
        <v>282</v>
      </c>
    </row>
    <row r="41" spans="4:5">
      <c r="D41" s="437"/>
      <c r="E41" s="126" t="s">
        <v>283</v>
      </c>
    </row>
    <row r="42" spans="4:5">
      <c r="D42" s="437"/>
      <c r="E42" s="126" t="s">
        <v>284</v>
      </c>
    </row>
    <row r="43" spans="4:5">
      <c r="D43" s="437"/>
      <c r="E43" s="126" t="s">
        <v>285</v>
      </c>
    </row>
    <row r="44" spans="4:5">
      <c r="D44" s="437"/>
      <c r="E44" s="126" t="s">
        <v>286</v>
      </c>
    </row>
    <row r="45" spans="4:5">
      <c r="D45" s="437"/>
      <c r="E45" s="126" t="s">
        <v>287</v>
      </c>
    </row>
    <row r="46" spans="4:5">
      <c r="D46" s="437"/>
      <c r="E46" s="126" t="s">
        <v>288</v>
      </c>
    </row>
    <row r="47" spans="4:5">
      <c r="D47" s="437"/>
      <c r="E47" s="126" t="s">
        <v>289</v>
      </c>
    </row>
    <row r="48" spans="4:5">
      <c r="D48" s="437"/>
      <c r="E48" s="126" t="s">
        <v>290</v>
      </c>
    </row>
    <row r="49" spans="1:5">
      <c r="D49" s="437"/>
      <c r="E49" s="126" t="s">
        <v>291</v>
      </c>
    </row>
    <row r="50" spans="1:5">
      <c r="D50" s="437"/>
      <c r="E50" s="126" t="s">
        <v>333</v>
      </c>
    </row>
    <row r="51" spans="1:5" ht="16.5" thickBot="1">
      <c r="D51" s="438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36" t="s">
        <v>86</v>
      </c>
      <c r="B53" s="125" t="s">
        <v>295</v>
      </c>
    </row>
    <row r="54" spans="1:5">
      <c r="A54" s="437"/>
      <c r="B54" s="126" t="s">
        <v>330</v>
      </c>
    </row>
    <row r="55" spans="1:5">
      <c r="A55" s="437"/>
      <c r="B55" s="126" t="s">
        <v>296</v>
      </c>
    </row>
    <row r="56" spans="1:5">
      <c r="A56" s="437"/>
      <c r="B56" s="126" t="s">
        <v>297</v>
      </c>
    </row>
    <row r="57" spans="1:5">
      <c r="A57" s="437"/>
      <c r="B57" s="126" t="s">
        <v>329</v>
      </c>
    </row>
    <row r="58" spans="1:5">
      <c r="A58" s="437"/>
      <c r="B58" s="126" t="s">
        <v>331</v>
      </c>
    </row>
    <row r="59" spans="1:5">
      <c r="A59" s="437"/>
      <c r="B59" s="126" t="s">
        <v>86</v>
      </c>
    </row>
    <row r="60" spans="1:5" ht="16.5" thickBot="1">
      <c r="A60" s="438"/>
      <c r="B60" s="127" t="s">
        <v>298</v>
      </c>
    </row>
    <row r="61" spans="1:5" ht="16.5" thickBot="1">
      <c r="A61" s="128"/>
      <c r="B61" s="128"/>
    </row>
    <row r="62" spans="1:5">
      <c r="A62" s="436" t="s">
        <v>360</v>
      </c>
      <c r="B62" s="125" t="s">
        <v>302</v>
      </c>
    </row>
    <row r="63" spans="1:5">
      <c r="A63" s="437"/>
      <c r="B63" s="126" t="s">
        <v>303</v>
      </c>
    </row>
    <row r="64" spans="1:5">
      <c r="A64" s="437"/>
      <c r="B64" s="126" t="s">
        <v>304</v>
      </c>
    </row>
    <row r="65" spans="1:2">
      <c r="A65" s="437"/>
      <c r="B65" s="126" t="s">
        <v>305</v>
      </c>
    </row>
    <row r="66" spans="1:2">
      <c r="A66" s="437"/>
      <c r="B66" s="126" t="s">
        <v>267</v>
      </c>
    </row>
    <row r="67" spans="1:2">
      <c r="A67" s="437"/>
      <c r="B67" s="126" t="s">
        <v>306</v>
      </c>
    </row>
    <row r="68" spans="1:2">
      <c r="A68" s="437"/>
      <c r="B68" s="126" t="s">
        <v>307</v>
      </c>
    </row>
    <row r="69" spans="1:2">
      <c r="A69" s="437"/>
      <c r="B69" s="126" t="s">
        <v>308</v>
      </c>
    </row>
    <row r="70" spans="1:2">
      <c r="A70" s="437"/>
      <c r="B70" s="126" t="s">
        <v>309</v>
      </c>
    </row>
    <row r="71" spans="1:2">
      <c r="A71" s="437"/>
      <c r="B71" s="126" t="s">
        <v>310</v>
      </c>
    </row>
    <row r="72" spans="1:2">
      <c r="A72" s="437"/>
      <c r="B72" s="126" t="s">
        <v>311</v>
      </c>
    </row>
    <row r="73" spans="1:2">
      <c r="A73" s="437"/>
      <c r="B73" s="126" t="s">
        <v>312</v>
      </c>
    </row>
    <row r="74" spans="1:2">
      <c r="A74" s="437"/>
      <c r="B74" s="126" t="s">
        <v>313</v>
      </c>
    </row>
    <row r="75" spans="1:2" ht="16.5" thickBot="1">
      <c r="A75" s="438"/>
      <c r="B75" s="127" t="s">
        <v>335</v>
      </c>
    </row>
    <row r="76" spans="1:2" ht="16.5" thickBot="1">
      <c r="A76" s="128"/>
      <c r="B76" s="128"/>
    </row>
    <row r="77" spans="1:2">
      <c r="A77" s="436" t="s">
        <v>85</v>
      </c>
      <c r="B77" s="125" t="s">
        <v>299</v>
      </c>
    </row>
    <row r="78" spans="1:2">
      <c r="A78" s="437"/>
      <c r="B78" s="126" t="s">
        <v>9</v>
      </c>
    </row>
    <row r="79" spans="1:2">
      <c r="A79" s="437"/>
      <c r="B79" s="126" t="s">
        <v>300</v>
      </c>
    </row>
    <row r="80" spans="1:2">
      <c r="A80" s="437"/>
      <c r="B80" s="126" t="s">
        <v>321</v>
      </c>
    </row>
    <row r="81" spans="1:2">
      <c r="A81" s="437"/>
      <c r="B81" s="126" t="s">
        <v>85</v>
      </c>
    </row>
    <row r="82" spans="1:2" ht="16.5" thickBot="1">
      <c r="A82" s="438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2018-01-13T12:40:11Z</cp:lastPrinted>
  <dcterms:created xsi:type="dcterms:W3CDTF">2015-05-12T04:00:00Z</dcterms:created>
  <dcterms:modified xsi:type="dcterms:W3CDTF">2018-01-14T03:24:46Z</dcterms:modified>
</cp:coreProperties>
</file>