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4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4" i="10" l="1"/>
  <c r="I54" i="10"/>
  <c r="J54" i="10"/>
  <c r="K54" i="10"/>
  <c r="L54" i="10"/>
  <c r="M54" i="10"/>
  <c r="N54" i="10"/>
  <c r="O54" i="10"/>
  <c r="P54" i="10"/>
  <c r="Q54" i="10"/>
  <c r="R54" i="10"/>
  <c r="G54" i="10"/>
  <c r="H50" i="10"/>
  <c r="I50" i="10"/>
  <c r="J50" i="10"/>
  <c r="K50" i="10"/>
  <c r="L50" i="10"/>
  <c r="M50" i="10"/>
  <c r="N50" i="10"/>
  <c r="O50" i="10"/>
  <c r="P50" i="10"/>
  <c r="Q50" i="10"/>
  <c r="R50" i="10"/>
  <c r="G50" i="10"/>
  <c r="H53" i="10"/>
  <c r="I53" i="10"/>
  <c r="J53" i="10"/>
  <c r="K53" i="10"/>
  <c r="L53" i="10"/>
  <c r="M53" i="10"/>
  <c r="N53" i="10"/>
  <c r="O53" i="10"/>
  <c r="P53" i="10"/>
  <c r="Q53" i="10"/>
  <c r="R53" i="10"/>
  <c r="G53" i="10"/>
  <c r="H52" i="10"/>
  <c r="I52" i="10"/>
  <c r="J52" i="10"/>
  <c r="K52" i="10"/>
  <c r="L52" i="10"/>
  <c r="M52" i="10"/>
  <c r="N52" i="10"/>
  <c r="O52" i="10"/>
  <c r="P52" i="10"/>
  <c r="Q52" i="10"/>
  <c r="R52" i="10"/>
  <c r="G52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I49" i="10"/>
  <c r="J49" i="10"/>
  <c r="K49" i="10"/>
  <c r="L49" i="10"/>
  <c r="M49" i="10"/>
  <c r="N49" i="10"/>
  <c r="O49" i="10"/>
  <c r="P49" i="10"/>
  <c r="Q49" i="10"/>
  <c r="R49" i="10"/>
  <c r="G49" i="10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O8" i="12" l="1"/>
  <c r="O11" i="12" s="1"/>
  <c r="P37" i="10"/>
  <c r="K8" i="12"/>
  <c r="K11" i="12" s="1"/>
  <c r="L37" i="10"/>
  <c r="P8" i="12"/>
  <c r="P11" i="12" s="1"/>
  <c r="Q37" i="10"/>
  <c r="H8" i="12"/>
  <c r="I37" i="10"/>
  <c r="N8" i="12"/>
  <c r="N11" i="12" s="1"/>
  <c r="O37" i="10"/>
  <c r="J8" i="12"/>
  <c r="J11" i="12" s="1"/>
  <c r="K37" i="10"/>
  <c r="Q8" i="12"/>
  <c r="Q11" i="12" s="1"/>
  <c r="R37" i="10"/>
  <c r="M8" i="12"/>
  <c r="M11" i="12" s="1"/>
  <c r="N37" i="10"/>
  <c r="I8" i="12"/>
  <c r="I11" i="12" s="1"/>
  <c r="J37" i="10"/>
  <c r="H11" i="12"/>
  <c r="O32" i="10"/>
  <c r="K32" i="10"/>
  <c r="R32" i="10"/>
  <c r="N32" i="10"/>
  <c r="J32" i="10"/>
  <c r="Q32" i="10"/>
  <c r="I32" i="10"/>
  <c r="P32" i="10"/>
  <c r="L32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<sst xmlns="http://schemas.openxmlformats.org/spreadsheetml/2006/main" count="614" uniqueCount="485">
  <si>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</si>
  <si>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</si>
  <si>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</si>
  <si>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</si>
  <si>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</si>
  <si>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</si>
  <si>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</si>
  <si>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</si>
  <si>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</si>
  <si>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</si>
  <si>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</si>
  <si>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</si>
  <si>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</si>
  <si>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</si>
  <si>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</si>
  <si>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</si>
  <si>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</si>
  <si>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</si>
  <si>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</si>
  <si>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</si>
  <si>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</si>
  <si>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</si>
  <si>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</si>
  <si>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</si>
  <si>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</si>
  <si>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</si>
  <si>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</si>
  <si>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</si>
  <si>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</si>
  <si>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</si>
  <si>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</si>
  <si>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</si>
  <si>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</si>
  <si>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</si>
  <si>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</si>
  <si>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</si>
  <si>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</si>
  <si>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</si>
  <si>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</si>
  <si>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</si>
  <si>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</si>
  <si>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</si>
  <si>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</si>
  <si>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</si>
  <si>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</si>
  <si>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</si>
  <si>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</si>
  <si>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</si>
  <si>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</si>
  <si>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</si>
  <si>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</si>
  <si>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</si>
  <si>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</si>
  <si>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</si>
  <si>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</si>
  <si>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</si>
  <si>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</si>
  <si>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</si>
  <si>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</si>
  <si>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</si>
  <si>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</si>
  <si>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</si>
  <si>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</si>
  <si>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</si>
  <si>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</si>
  <si>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</si>
  <si>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</si>
  <si>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</si>
  <si>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</si>
  <si>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</si>
  <si>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</si>
  <si>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</si>
  <si>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</si>
  <si>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</si>
  <si>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</si>
  <si>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</si>
  <si>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</si>
  <si>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</si>
  <si>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</si>
  <si>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</si>
  <si>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</si>
  <si>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</si>
  <si>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</si>
  <si>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</si>
  <si>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</si>
  <si>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</si>
  <si>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</si>
  <si>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</si>
  <si>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</si>
  <si>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</si>
  <si>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</si>
  <si>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</si>
  <si>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</si>
  <si>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</si>
  <si>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</si>
  <si>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</si>
  <si>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</si>
  <si>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</si>
  <si>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</si>
  <si>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</si>
  <si>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</si>
  <si>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</si>
  <si>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</si>
  <si>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</si>
  <si>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</si>
  <si>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</si>
  <si>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</si>
  <si>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</si>
  <si>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</si>
  <si>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</si>
  <si>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</si>
  <si>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</si>
  <si>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</si>
  <si>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</si>
  <si>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</si>
  <si>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</si>
  <si>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</si>
  <si>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</si>
  <si>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</si>
  <si>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</si>
  <si>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</si>
  <si>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</si>
  <si>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</si>
  <si>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</si>
  <si>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</si>
  <si>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</si>
  <si>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</si>
  <si>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</si>
  <si>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</si>
  <si>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</si>
  <si>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</si>
  <si>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</si>
  <si>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</si>
  <si>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</si>
  <si>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</si>
  <si>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</si>
  <si>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</si>
  <si>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</si>
  <si>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</si>
  <si>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</si>
  <si>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</si>
  <si>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</si>
  <si>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</si>
  <si>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</si>
  <si>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</si>
  <si>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</si>
  <si>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</si>
  <si>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</si>
  <si>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</si>
  <si>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</si>
  <si>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</si>
  <si>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</si>
  <si>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</si>
  <si>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</si>
  <si>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</si>
  <si>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</si>
  <si>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</si>
  <si>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</si>
  <si>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</si>
  <si>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</si>
  <si>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</si>
  <si>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</si>
  <si>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</si>
  <si>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</si>
  <si>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</si>
  <si>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</si>
  <si>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</si>
  <si>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</si>
  <si>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</si>
  <si>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</si>
  <si>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</si>
  <si>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</si>
  <si>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</si>
  <si>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</si>
  <si>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</si>
  <si>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</si>
  <si>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</si>
  <si>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</si>
  <si>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</si>
  <si>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</si>
  <si>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</si>
  <si>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</si>
  <si>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</si>
  <si>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</si>
  <si>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</si>
  <si>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</si>
  <si>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</si>
  <si>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</si>
  <si>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</si>
  <si>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</si>
  <si>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</si>
  <si>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</si>
  <si>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</si>
  <si>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</si>
  <si>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</si>
  <si>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</si>
  <si>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</si>
  <si>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</si>
  <si>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</si>
  <si>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</si>
  <si>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</si>
  <si>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</si>
  <si>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</si>
  <si>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</si>
  <si>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</si>
  <si>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</si>
  <si>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</si>
  <si>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</si>
  <si>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</si>
  <si>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</si>
  <si>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</si>
  <si>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</si>
  <si>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</si>
  <si>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</si>
  <si>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</si>
  <si>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</si>
  <si>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</si>
  <si>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</si>
  <si>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</si>
  <si>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</si>
  <si>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</si>
  <si>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</si>
  <si>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</si>
  <si>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</si>
  <si>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</si>
  <si>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</si>
  <si>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</si>
  <si>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</si>
  <si>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</si>
  <si>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</si>
  <si>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</si>
  <si>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</si>
  <si>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</si>
  <si>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</si>
  <si>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</si>
  <si>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</si>
  <si>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</si>
  <si>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</si>
  <si>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</si>
  <si>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</si>
  <si>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</si>
  <si>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</si>
  <si>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</si>
  <si>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</si>
  <si>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</si>
  <si>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</si>
  <si>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</si>
  <si>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</si>
  <si>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</si>
  <si>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</si>
  <si>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</si>
  <si>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</si>
  <si>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</si>
  <si>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</si>
  <si>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</si>
  <si>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</si>
  <si>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</si>
  <si>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</si>
  <si>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</si>
  <si>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</si>
  <si>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</si>
  <si>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</si>
  <si>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</si>
  <si>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</si>
  <si>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</si>
  <si>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</si>
  <si>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</si>
  <si>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</si>
  <si>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</si>
  <si>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</si>
  <si>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</si>
  <si>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</si>
  <si>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</si>
  <si>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</si>
  <si>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</si>
  <si>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</si>
  <si>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</si>
  <si>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</si>
  <si>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</si>
  <si>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</si>
  <si>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</si>
  <si>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</si>
  <si>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</si>
  <si>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</si>
  <si>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</si>
  <si>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</si>
  <si>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</si>
  <si>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</si>
  <si>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</si>
  <si>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</si>
  <si>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</si>
  <si>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</si>
  <si>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</si>
  <si>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</si>
  <si>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</si>
  <si>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</si>
  <si>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</si>
  <si>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</si>
  <si>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</si>
  <si>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</si>
  <si>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</si>
  <si>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</si>
  <si>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</si>
  <si>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</si>
  <si>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</si>
  <si>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</si>
  <si>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</si>
  <si>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</si>
  <si>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</si>
  <si>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</si>
  <si>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</si>
  <si>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</si>
  <si>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</si>
  <si>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</si>
  <si>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</si>
  <si>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</si>
  <si>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</si>
  <si>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</si>
  <si>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</si>
  <si>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</si>
  <si>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</si>
  <si>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</si>
  <si>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</si>
  <si>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</si>
  <si>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</si>
  <si>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</si>
  <si>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</si>
  <si>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</si>
  <si>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</si>
  <si>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</si>
  <si>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</si>
  <si>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</si>
  <si>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</si>
  <si>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</si>
  <si>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</si>
  <si>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</si>
  <si>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</si>
  <si>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</si>
  <si>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</si>
  <si>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</si>
  <si>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</si>
  <si>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</si>
  <si>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</si>
  <si>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</si>
  <si>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</si>
  <si>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</si>
  <si>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</si>
  <si>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</si>
  <si>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</si>
  <si>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</si>
  <si>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</si>
  <si>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</si>
  <si>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</si>
  <si>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</si>
  <si>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</si>
  <si>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</si>
  <si>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</si>
  <si>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</si>
  <si>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</si>
  <si>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</si>
  <si>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</si>
  <si>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</si>
  <si>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</si>
  <si>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</si>
  <si>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</si>
  <si>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</si>
  <si>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</si>
  <si>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</si>
  <si>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</si>
  <si>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</si>
  <si>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</si>
  <si>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</si>
  <si>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</si>
  <si>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</si>
  <si>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</si>
  <si>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</si>
  <si>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</si>
  <si>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</si>
  <si>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</si>
  <si>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</si>
  <si>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</si>
  <si>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</si>
  <si>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</si>
  <si>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</si>
  <si>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</si>
  <si>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</si>
  <si>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</si>
  <si>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</si>
  <si>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</si>
  <si>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</si>
  <si>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</si>
  <si>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</si>
  <si>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</si>
  <si>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</si>
  <si>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</si>
  <si>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</si>
  <si>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</si>
  <si>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</si>
  <si>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</si>
  <si>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</si>
  <si>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</si>
  <si>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</si>
  <si>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</si>
  <si>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</si>
  <si>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</si>
  <si>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</si>
  <si>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</si>
  <si>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</si>
  <si>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</si>
  <si>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</si>
  <si>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</si>
  <si>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</si>
  <si>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</si>
  <si>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</si>
  <si>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</si>
  <si>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</si>
  <si>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</si>
  <si>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</si>
  <si>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</si>
  <si>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</si>
  <si>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</si>
  <si>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</si>
  <si>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</si>
  <si>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</si>
  <si>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</si>
  <si>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</si>
  <si>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</si>
  <si>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</si>
  <si>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</si>
  <si>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</si>
  <si>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</si>
  <si>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</si>
  <si>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</si>
  <si>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</si>
  <si>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</si>
  <si>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</si>
  <si>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</si>
  <si>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</si>
  <si>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</si>
  <si>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</si>
  <si>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</si>
  <si>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</si>
  <si>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</si>
  <si>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</si>
  <si>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</si>
  <si>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</si>
  <si>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</si>
  <si>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</si>
  <si>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</si>
  <si>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</si>
  <si>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</si>
  <si>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</si>
  <si>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</si>
  <si>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</si>
  <si>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</si>
  <si>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</si>
  <si>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</si>
  <si>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</si>
  <si>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</si>
  <si>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</si>
  <si>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</si>
  <si>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</si>
  <si>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</si>
  <si>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</si>
  <si>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</si>
  <si>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</si>
  <si>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</si>
  <si>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</si>
  <si>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</si>
  <si>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</si>
  <si>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</si>
  <si>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</si>
  <si>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</si>
  <si>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</si>
  <si>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</si>
  <si>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</si>
  <si>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</si>
  <si>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t>Duty Officer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</si>
  <si>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</si>
  <si>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</si>
  <si>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</si>
  <si>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</si>
  <si>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t>Gampaha,Badulla,Puttalama &amp; Monaragala Districts situations are Normaliz and Removed Old Data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</si>
  <si>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04th February 2018 at 0900 hrs                                                           </t>
    </r>
  </si>
  <si>
    <t>Mr.Janaka Handunpathiraja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</si>
</sst>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04th February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98" t="s">
        <v>205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300"/>
    </row>
    <row r="3" spans="1:17" ht="45" customHeight="1">
      <c r="A3" s="301" t="s">
        <v>172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</row>
    <row r="4" spans="1:17" ht="45" customHeight="1">
      <c r="A4" s="301" t="s">
        <v>206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</row>
    <row r="5" spans="1:17" ht="45" customHeight="1">
      <c r="A5" s="301" t="s">
        <v>207</v>
      </c>
      <c r="B5" s="301"/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</row>
    <row r="6" spans="1:17" ht="45" customHeight="1">
      <c r="A6" s="301" t="s">
        <v>208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</row>
    <row r="7" spans="1:17" ht="45" customHeight="1">
      <c r="A7" s="301" t="s">
        <v>1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</row>
    <row r="8" spans="1:17" ht="77.25" customHeight="1">
      <c r="A8" s="296" t="s">
        <v>209</v>
      </c>
      <c r="B8" s="289" t="s">
        <v>0</v>
      </c>
      <c r="C8" s="293" t="s">
        <v>210</v>
      </c>
      <c r="D8" s="293" t="s">
        <v>211</v>
      </c>
      <c r="E8" s="291" t="s">
        <v>212</v>
      </c>
      <c r="F8" s="293" t="s">
        <v>213</v>
      </c>
      <c r="G8" s="289" t="s">
        <v>214</v>
      </c>
      <c r="H8" s="289"/>
      <c r="I8" s="291" t="s">
        <v>215</v>
      </c>
      <c r="J8" s="293" t="s">
        <v>216</v>
      </c>
      <c r="K8" s="293" t="s">
        <v>217</v>
      </c>
      <c r="L8" s="294" t="s">
        <v>218</v>
      </c>
      <c r="M8" s="295"/>
      <c r="N8" s="293" t="s">
        <v>219</v>
      </c>
      <c r="O8" s="293"/>
      <c r="P8" s="293"/>
      <c r="Q8" s="289" t="s">
        <v>220</v>
      </c>
    </row>
    <row r="9" spans="1:17" ht="144.75" customHeight="1">
      <c r="A9" s="297"/>
      <c r="B9" s="289"/>
      <c r="C9" s="293"/>
      <c r="D9" s="293"/>
      <c r="E9" s="292"/>
      <c r="F9" s="293"/>
      <c r="G9" s="67" t="s">
        <v>221</v>
      </c>
      <c r="H9" s="68" t="s">
        <v>222</v>
      </c>
      <c r="I9" s="292"/>
      <c r="J9" s="293"/>
      <c r="K9" s="29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89"/>
    </row>
    <row r="10" spans="1:17" ht="69">
      <c r="A10" s="239" t="s">
        <v>228</v>
      </c>
      <c r="B10" s="261">
        <v>1</v>
      </c>
      <c r="C10" s="269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0"/>
      <c r="B11" s="262"/>
      <c r="C11" s="270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0"/>
      <c r="B12" s="262"/>
      <c r="C12" s="270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0"/>
      <c r="B13" s="262"/>
      <c r="C13" s="270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0"/>
      <c r="B14" s="262"/>
      <c r="C14" s="270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0"/>
      <c r="B15" s="262"/>
      <c r="C15" s="270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0"/>
      <c r="B16" s="262"/>
      <c r="C16" s="270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0"/>
      <c r="B17" s="262"/>
      <c r="C17" s="270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0"/>
      <c r="B18" s="262"/>
      <c r="C18" s="270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0"/>
      <c r="B19" s="262"/>
      <c r="C19" s="270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0"/>
      <c r="B20" s="262"/>
      <c r="C20" s="270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0"/>
      <c r="B21" s="281" t="s">
        <v>230</v>
      </c>
      <c r="C21" s="245"/>
      <c r="D21" s="245"/>
      <c r="E21" s="245"/>
      <c r="F21" s="246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0"/>
      <c r="B22" s="274">
        <v>2</v>
      </c>
      <c r="C22" s="249" t="s">
        <v>231</v>
      </c>
      <c r="D22" s="274" t="s">
        <v>3</v>
      </c>
      <c r="E22" s="238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0"/>
      <c r="B23" s="275"/>
      <c r="C23" s="249"/>
      <c r="D23" s="275"/>
      <c r="E23" s="238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0"/>
      <c r="B24" s="275"/>
      <c r="C24" s="249"/>
      <c r="D24" s="275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0"/>
      <c r="B25" s="275"/>
      <c r="C25" s="249"/>
      <c r="D25" s="275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0"/>
      <c r="B26" s="276"/>
      <c r="C26" s="249"/>
      <c r="D26" s="276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0"/>
      <c r="B27" s="281" t="s">
        <v>230</v>
      </c>
      <c r="C27" s="245"/>
      <c r="D27" s="245"/>
      <c r="E27" s="245"/>
      <c r="F27" s="246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1"/>
      <c r="B28" s="282" t="s">
        <v>232</v>
      </c>
      <c r="C28" s="247"/>
      <c r="D28" s="247"/>
      <c r="E28" s="247"/>
      <c r="F28" s="248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39" t="s">
        <v>233</v>
      </c>
      <c r="B29" s="274">
        <v>3</v>
      </c>
      <c r="C29" s="249" t="s">
        <v>234</v>
      </c>
      <c r="D29" s="286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8" t="s">
        <v>23</v>
      </c>
    </row>
    <row r="30" spans="1:17">
      <c r="A30" s="240"/>
      <c r="B30" s="275"/>
      <c r="C30" s="249"/>
      <c r="D30" s="287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9"/>
    </row>
    <row r="31" spans="1:17">
      <c r="A31" s="240"/>
      <c r="B31" s="275"/>
      <c r="C31" s="249"/>
      <c r="D31" s="287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9"/>
    </row>
    <row r="32" spans="1:17">
      <c r="A32" s="240"/>
      <c r="B32" s="275"/>
      <c r="C32" s="249"/>
      <c r="D32" s="287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9"/>
    </row>
    <row r="33" spans="1:17">
      <c r="A33" s="240"/>
      <c r="B33" s="275"/>
      <c r="C33" s="249"/>
      <c r="D33" s="287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9"/>
    </row>
    <row r="34" spans="1:17">
      <c r="A34" s="240"/>
      <c r="B34" s="275"/>
      <c r="C34" s="249"/>
      <c r="D34" s="287"/>
      <c r="E34" s="238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9"/>
    </row>
    <row r="35" spans="1:17">
      <c r="A35" s="240"/>
      <c r="B35" s="275"/>
      <c r="C35" s="249"/>
      <c r="D35" s="287"/>
      <c r="E35" s="238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9"/>
    </row>
    <row r="36" spans="1:17">
      <c r="A36" s="240"/>
      <c r="B36" s="276"/>
      <c r="C36" s="249"/>
      <c r="D36" s="288"/>
      <c r="E36" s="238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0"/>
    </row>
    <row r="37" spans="1:17">
      <c r="A37" s="240"/>
      <c r="B37" s="281" t="s">
        <v>230</v>
      </c>
      <c r="C37" s="245"/>
      <c r="D37" s="245"/>
      <c r="E37" s="245"/>
      <c r="F37" s="246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1"/>
      <c r="B38" s="282" t="s">
        <v>232</v>
      </c>
      <c r="C38" s="247"/>
      <c r="D38" s="247"/>
      <c r="E38" s="247"/>
      <c r="F38" s="248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39" t="s">
        <v>235</v>
      </c>
      <c r="B39" s="274">
        <v>4</v>
      </c>
      <c r="C39" s="249" t="s">
        <v>236</v>
      </c>
      <c r="D39" s="238" t="s">
        <v>3</v>
      </c>
      <c r="E39" s="238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3" t="s">
        <v>23</v>
      </c>
    </row>
    <row r="40" spans="1:17">
      <c r="A40" s="240"/>
      <c r="B40" s="275"/>
      <c r="C40" s="249"/>
      <c r="D40" s="238"/>
      <c r="E40" s="238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4"/>
    </row>
    <row r="41" spans="1:17">
      <c r="A41" s="240"/>
      <c r="B41" s="275"/>
      <c r="C41" s="249"/>
      <c r="D41" s="238"/>
      <c r="E41" s="238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4"/>
    </row>
    <row r="42" spans="1:17">
      <c r="A42" s="240"/>
      <c r="B42" s="86"/>
      <c r="C42" s="249"/>
      <c r="D42" s="238"/>
      <c r="E42" s="238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5"/>
    </row>
    <row r="43" spans="1:17">
      <c r="A43" s="240"/>
      <c r="B43" s="281" t="s">
        <v>230</v>
      </c>
      <c r="C43" s="245"/>
      <c r="D43" s="245"/>
      <c r="E43" s="245"/>
      <c r="F43" s="246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0"/>
      <c r="B44" s="282" t="s">
        <v>232</v>
      </c>
      <c r="C44" s="247"/>
      <c r="D44" s="247"/>
      <c r="E44" s="247"/>
      <c r="F44" s="248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39" t="s">
        <v>237</v>
      </c>
      <c r="B45" s="261">
        <v>5</v>
      </c>
      <c r="C45" s="269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2" t="s">
        <v>23</v>
      </c>
    </row>
    <row r="46" spans="1:17">
      <c r="A46" s="240"/>
      <c r="B46" s="262"/>
      <c r="C46" s="270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3"/>
    </row>
    <row r="47" spans="1:17">
      <c r="A47" s="240"/>
      <c r="B47" s="262"/>
      <c r="C47" s="270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3"/>
    </row>
    <row r="48" spans="1:17">
      <c r="A48" s="240"/>
      <c r="B48" s="262"/>
      <c r="C48" s="270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3"/>
    </row>
    <row r="49" spans="1:17" ht="72">
      <c r="A49" s="240"/>
      <c r="B49" s="262"/>
      <c r="C49" s="270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4"/>
    </row>
    <row r="50" spans="1:17">
      <c r="A50" s="240"/>
      <c r="B50" s="245" t="s">
        <v>230</v>
      </c>
      <c r="C50" s="245"/>
      <c r="D50" s="245"/>
      <c r="E50" s="245"/>
      <c r="F50" s="246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1"/>
      <c r="B51" s="247" t="s">
        <v>232</v>
      </c>
      <c r="C51" s="247"/>
      <c r="D51" s="247"/>
      <c r="E51" s="247"/>
      <c r="F51" s="248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0" t="s">
        <v>239</v>
      </c>
      <c r="B52" s="261">
        <v>6</v>
      </c>
      <c r="C52" s="242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2" t="s">
        <v>23</v>
      </c>
    </row>
    <row r="53" spans="1:17">
      <c r="A53" s="260"/>
      <c r="B53" s="262"/>
      <c r="C53" s="243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3"/>
    </row>
    <row r="54" spans="1:17">
      <c r="A54" s="260"/>
      <c r="B54" s="262"/>
      <c r="C54" s="243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3"/>
    </row>
    <row r="55" spans="1:17">
      <c r="A55" s="260"/>
      <c r="B55" s="262"/>
      <c r="C55" s="243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4"/>
    </row>
    <row r="56" spans="1:17">
      <c r="A56" s="260"/>
      <c r="B56" s="262"/>
      <c r="C56" s="243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0"/>
      <c r="B57" s="262"/>
      <c r="C57" s="243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0"/>
      <c r="B58" s="262"/>
      <c r="C58" s="243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0"/>
      <c r="B59" s="262"/>
      <c r="C59" s="243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0"/>
      <c r="B60" s="262"/>
      <c r="C60" s="243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0"/>
      <c r="B61" s="262"/>
      <c r="C61" s="243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0"/>
      <c r="B62" s="262"/>
      <c r="C62" s="243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0"/>
      <c r="B63" s="262"/>
      <c r="C63" s="243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0"/>
      <c r="B64" s="262"/>
      <c r="C64" s="243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0"/>
      <c r="B65" s="262"/>
      <c r="C65" s="243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0"/>
      <c r="B66" s="262"/>
      <c r="C66" s="243"/>
      <c r="D66" s="265"/>
      <c r="E66" s="265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0"/>
      <c r="B67" s="245" t="s">
        <v>230</v>
      </c>
      <c r="C67" s="245"/>
      <c r="D67" s="245"/>
      <c r="E67" s="245"/>
      <c r="F67" s="246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0"/>
      <c r="B68" s="274">
        <v>7</v>
      </c>
      <c r="C68" s="269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1" t="s">
        <v>68</v>
      </c>
    </row>
    <row r="69" spans="1:17">
      <c r="A69" s="260"/>
      <c r="B69" s="275"/>
      <c r="C69" s="270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2"/>
    </row>
    <row r="70" spans="1:17">
      <c r="A70" s="260"/>
      <c r="B70" s="275"/>
      <c r="C70" s="270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2"/>
    </row>
    <row r="71" spans="1:17">
      <c r="A71" s="260"/>
      <c r="B71" s="275"/>
      <c r="C71" s="270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2"/>
    </row>
    <row r="72" spans="1:17">
      <c r="A72" s="260"/>
      <c r="B72" s="275"/>
      <c r="C72" s="270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2"/>
    </row>
    <row r="73" spans="1:17">
      <c r="A73" s="260"/>
      <c r="B73" s="276"/>
      <c r="C73" s="277"/>
      <c r="D73" s="265"/>
      <c r="E73" s="265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3"/>
    </row>
    <row r="74" spans="1:17">
      <c r="A74" s="260"/>
      <c r="B74" s="245" t="s">
        <v>230</v>
      </c>
      <c r="C74" s="245"/>
      <c r="D74" s="245"/>
      <c r="E74" s="245"/>
      <c r="F74" s="246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0"/>
      <c r="B75" s="266">
        <v>8</v>
      </c>
      <c r="C75" s="239" t="s">
        <v>242</v>
      </c>
      <c r="D75" s="257" t="s">
        <v>3</v>
      </c>
      <c r="E75" s="257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2" t="s">
        <v>23</v>
      </c>
    </row>
    <row r="76" spans="1:17">
      <c r="A76" s="260"/>
      <c r="B76" s="267"/>
      <c r="C76" s="240"/>
      <c r="D76" s="258"/>
      <c r="E76" s="258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3"/>
    </row>
    <row r="77" spans="1:17">
      <c r="A77" s="260"/>
      <c r="B77" s="267"/>
      <c r="C77" s="240"/>
      <c r="D77" s="258"/>
      <c r="E77" s="258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3"/>
    </row>
    <row r="78" spans="1:17">
      <c r="A78" s="260"/>
      <c r="B78" s="267"/>
      <c r="C78" s="240"/>
      <c r="D78" s="258"/>
      <c r="E78" s="258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3"/>
    </row>
    <row r="79" spans="1:17">
      <c r="A79" s="260"/>
      <c r="B79" s="268"/>
      <c r="C79" s="241"/>
      <c r="D79" s="259"/>
      <c r="E79" s="259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4"/>
    </row>
    <row r="80" spans="1:17">
      <c r="A80" s="260"/>
      <c r="B80" s="245" t="s">
        <v>230</v>
      </c>
      <c r="C80" s="245"/>
      <c r="D80" s="245"/>
      <c r="E80" s="245"/>
      <c r="F80" s="246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0"/>
      <c r="B81" s="254">
        <v>9</v>
      </c>
      <c r="C81" s="239" t="s">
        <v>243</v>
      </c>
      <c r="D81" s="257" t="s">
        <v>3</v>
      </c>
      <c r="E81" s="257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0"/>
      <c r="B82" s="255"/>
      <c r="C82" s="240"/>
      <c r="D82" s="258"/>
      <c r="E82" s="258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0"/>
      <c r="B83" s="255"/>
      <c r="C83" s="240"/>
      <c r="D83" s="258"/>
      <c r="E83" s="258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0"/>
      <c r="B84" s="256"/>
      <c r="C84" s="241"/>
      <c r="D84" s="259"/>
      <c r="E84" s="259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0"/>
      <c r="B85" s="245" t="s">
        <v>230</v>
      </c>
      <c r="C85" s="245"/>
      <c r="D85" s="245"/>
      <c r="E85" s="245"/>
      <c r="F85" s="246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0"/>
      <c r="B86" s="254">
        <v>10</v>
      </c>
      <c r="C86" s="239" t="s">
        <v>244</v>
      </c>
      <c r="D86" s="257" t="s">
        <v>3</v>
      </c>
      <c r="E86" s="257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2" t="s">
        <v>68</v>
      </c>
    </row>
    <row r="87" spans="1:17">
      <c r="A87" s="260"/>
      <c r="B87" s="255"/>
      <c r="C87" s="240"/>
      <c r="D87" s="258"/>
      <c r="E87" s="258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3"/>
    </row>
    <row r="88" spans="1:17">
      <c r="A88" s="260"/>
      <c r="B88" s="255"/>
      <c r="C88" s="240"/>
      <c r="D88" s="258"/>
      <c r="E88" s="258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3"/>
    </row>
    <row r="89" spans="1:17">
      <c r="A89" s="260"/>
      <c r="B89" s="256"/>
      <c r="C89" s="241"/>
      <c r="D89" s="259"/>
      <c r="E89" s="259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4"/>
    </row>
    <row r="90" spans="1:17">
      <c r="A90" s="260"/>
      <c r="B90" s="245" t="s">
        <v>230</v>
      </c>
      <c r="C90" s="245"/>
      <c r="D90" s="245"/>
      <c r="E90" s="245"/>
      <c r="F90" s="246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0"/>
      <c r="B91" s="247" t="s">
        <v>232</v>
      </c>
      <c r="C91" s="247"/>
      <c r="D91" s="247"/>
      <c r="E91" s="247"/>
      <c r="F91" s="248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1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2"/>
      <c r="B93" s="245" t="s">
        <v>230</v>
      </c>
      <c r="C93" s="245"/>
      <c r="D93" s="245"/>
      <c r="E93" s="245"/>
      <c r="F93" s="246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3"/>
      <c r="B94" s="247" t="s">
        <v>232</v>
      </c>
      <c r="C94" s="247"/>
      <c r="D94" s="247"/>
      <c r="E94" s="247"/>
      <c r="F94" s="248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6" t="s">
        <v>247</v>
      </c>
      <c r="B95" s="237">
        <v>12</v>
      </c>
      <c r="C95" s="236" t="s">
        <v>248</v>
      </c>
      <c r="D95" s="237" t="s">
        <v>3</v>
      </c>
      <c r="E95" s="237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6"/>
      <c r="B96" s="237"/>
      <c r="C96" s="236"/>
      <c r="D96" s="237"/>
      <c r="E96" s="237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6"/>
      <c r="B97" s="237"/>
      <c r="C97" s="236"/>
      <c r="D97" s="237"/>
      <c r="E97" s="237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6"/>
      <c r="B98" s="237"/>
      <c r="C98" s="236"/>
      <c r="D98" s="237"/>
      <c r="E98" s="237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6"/>
      <c r="B99" s="237"/>
      <c r="C99" s="236"/>
      <c r="D99" s="237"/>
      <c r="E99" s="237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6"/>
      <c r="B100" s="237"/>
      <c r="C100" s="236"/>
      <c r="D100" s="237"/>
      <c r="E100" s="237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6"/>
      <c r="B101" s="237"/>
      <c r="C101" s="236"/>
      <c r="D101" s="237"/>
      <c r="E101" s="237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6"/>
      <c r="B102" s="237"/>
      <c r="C102" s="236"/>
      <c r="D102" s="237"/>
      <c r="E102" s="237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6"/>
      <c r="B103" s="237"/>
      <c r="C103" s="236"/>
      <c r="D103" s="237"/>
      <c r="E103" s="237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6"/>
      <c r="B104" s="237"/>
      <c r="C104" s="236"/>
      <c r="D104" s="237"/>
      <c r="E104" s="237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6"/>
      <c r="B105" s="237"/>
      <c r="C105" s="236"/>
      <c r="D105" s="237"/>
      <c r="E105" s="237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6"/>
      <c r="B106" s="237"/>
      <c r="C106" s="236"/>
      <c r="D106" s="237"/>
      <c r="E106" s="237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6"/>
      <c r="B107" s="237"/>
      <c r="C107" s="236"/>
      <c r="D107" s="237"/>
      <c r="E107" s="237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6"/>
      <c r="B108" s="237"/>
      <c r="C108" s="236"/>
      <c r="D108" s="237"/>
      <c r="E108" s="237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6"/>
      <c r="B109" s="237"/>
      <c r="C109" s="236"/>
      <c r="D109" s="237"/>
      <c r="E109" s="237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6"/>
      <c r="B110" s="237"/>
      <c r="C110" s="236"/>
      <c r="D110" s="237"/>
      <c r="E110" s="237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6"/>
      <c r="B111" s="235" t="s">
        <v>230</v>
      </c>
      <c r="C111" s="235"/>
      <c r="D111" s="235"/>
      <c r="E111" s="235"/>
      <c r="F111" s="23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6"/>
      <c r="B112" s="237">
        <v>13</v>
      </c>
      <c r="C112" s="236" t="s">
        <v>249</v>
      </c>
      <c r="D112" s="236" t="s">
        <v>3</v>
      </c>
      <c r="E112" s="237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2" t="s">
        <v>23</v>
      </c>
    </row>
    <row r="113" spans="1:17">
      <c r="A113" s="236"/>
      <c r="B113" s="237"/>
      <c r="C113" s="236"/>
      <c r="D113" s="236"/>
      <c r="E113" s="237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3"/>
    </row>
    <row r="114" spans="1:17">
      <c r="A114" s="236"/>
      <c r="B114" s="237"/>
      <c r="C114" s="236"/>
      <c r="D114" s="236"/>
      <c r="E114" s="237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3"/>
    </row>
    <row r="115" spans="1:17">
      <c r="A115" s="236"/>
      <c r="B115" s="237"/>
      <c r="C115" s="236"/>
      <c r="D115" s="236"/>
      <c r="E115" s="237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3"/>
    </row>
    <row r="116" spans="1:17">
      <c r="A116" s="236"/>
      <c r="B116" s="237"/>
      <c r="C116" s="236"/>
      <c r="D116" s="236"/>
      <c r="E116" s="237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3"/>
    </row>
    <row r="117" spans="1:17">
      <c r="A117" s="236"/>
      <c r="B117" s="237"/>
      <c r="C117" s="236"/>
      <c r="D117" s="236"/>
      <c r="E117" s="237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3"/>
    </row>
    <row r="118" spans="1:17">
      <c r="A118" s="236"/>
      <c r="B118" s="237"/>
      <c r="C118" s="236"/>
      <c r="D118" s="236"/>
      <c r="E118" s="237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3"/>
    </row>
    <row r="119" spans="1:17">
      <c r="A119" s="236"/>
      <c r="B119" s="237"/>
      <c r="C119" s="236"/>
      <c r="D119" s="236"/>
      <c r="E119" s="237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3"/>
    </row>
    <row r="120" spans="1:17" ht="69">
      <c r="A120" s="236"/>
      <c r="B120" s="237"/>
      <c r="C120" s="236"/>
      <c r="D120" s="236"/>
      <c r="E120" s="237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4"/>
    </row>
    <row r="121" spans="1:17">
      <c r="A121" s="236"/>
      <c r="B121" s="237"/>
      <c r="C121" s="236"/>
      <c r="D121" s="236"/>
      <c r="E121" s="237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6"/>
      <c r="B122" s="237"/>
      <c r="C122" s="236"/>
      <c r="D122" s="236"/>
      <c r="E122" s="237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6"/>
      <c r="B123" s="235" t="s">
        <v>230</v>
      </c>
      <c r="C123" s="235"/>
      <c r="D123" s="235"/>
      <c r="E123" s="235"/>
      <c r="F123" s="23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6"/>
      <c r="B124" s="227" t="s">
        <v>232</v>
      </c>
      <c r="C124" s="227"/>
      <c r="D124" s="227"/>
      <c r="E124" s="227"/>
      <c r="F124" s="22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39" t="s">
        <v>250</v>
      </c>
      <c r="B125" s="238">
        <v>14</v>
      </c>
      <c r="C125" s="249" t="s">
        <v>251</v>
      </c>
      <c r="D125" s="250" t="s">
        <v>3</v>
      </c>
      <c r="E125" s="238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0"/>
      <c r="B126" s="238"/>
      <c r="C126" s="249"/>
      <c r="D126" s="250"/>
      <c r="E126" s="238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0"/>
      <c r="B127" s="235" t="s">
        <v>230</v>
      </c>
      <c r="C127" s="235"/>
      <c r="D127" s="235"/>
      <c r="E127" s="235"/>
      <c r="F127" s="23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1"/>
      <c r="B128" s="227" t="s">
        <v>232</v>
      </c>
      <c r="C128" s="227"/>
      <c r="D128" s="227"/>
      <c r="E128" s="227"/>
      <c r="F128" s="22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28" t="s">
        <v>252</v>
      </c>
      <c r="B129" s="229"/>
      <c r="C129" s="229"/>
      <c r="D129" s="229"/>
      <c r="E129" s="229"/>
      <c r="F129" s="23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1" t="s">
        <v>200</v>
      </c>
      <c r="B130" s="231"/>
      <c r="C130" s="105"/>
      <c r="D130" s="105"/>
      <c r="E130" s="105"/>
      <c r="F130" s="105"/>
      <c r="G130" s="105"/>
      <c r="H130" s="106"/>
      <c r="I130" s="232" t="s">
        <v>253</v>
      </c>
      <c r="J130" s="232"/>
      <c r="K130" s="232"/>
      <c r="L130" s="232"/>
      <c r="M130" s="232"/>
      <c r="N130" s="232"/>
      <c r="O130" s="232"/>
      <c r="P130" s="232"/>
      <c r="Q130" s="232"/>
    </row>
    <row r="131" spans="1:17">
      <c r="A131" s="233" t="s">
        <v>201</v>
      </c>
      <c r="B131" s="233"/>
      <c r="C131" s="105"/>
      <c r="D131" s="107"/>
      <c r="E131" s="105"/>
      <c r="F131" s="105"/>
      <c r="G131" s="105"/>
      <c r="H131" s="108"/>
      <c r="I131" s="234" t="s">
        <v>254</v>
      </c>
      <c r="J131" s="234"/>
      <c r="K131" s="234"/>
      <c r="L131" s="234"/>
      <c r="M131" s="234"/>
      <c r="N131" s="234"/>
      <c r="O131" s="234"/>
      <c r="P131" s="234"/>
      <c r="Q131" s="23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5"/>
      <c r="I138" s="225"/>
      <c r="J138" s="225"/>
      <c r="K138" s="225"/>
      <c r="L138" s="118"/>
      <c r="M138" s="226" t="s">
        <v>168</v>
      </c>
      <c r="N138" s="226"/>
      <c r="O138" s="226"/>
      <c r="P138" s="226"/>
      <c r="Q138" s="226"/>
    </row>
    <row r="139" spans="1:17">
      <c r="A139" s="105"/>
      <c r="B139" s="105"/>
      <c r="C139" s="105"/>
      <c r="D139" s="105"/>
      <c r="E139" s="105"/>
      <c r="F139" s="105"/>
      <c r="G139" s="105"/>
      <c r="H139" s="225"/>
      <c r="I139" s="225"/>
      <c r="J139" s="225"/>
      <c r="K139" s="121"/>
      <c r="L139" s="118"/>
      <c r="M139" s="226" t="s">
        <v>204</v>
      </c>
      <c r="N139" s="226"/>
      <c r="O139" s="226"/>
      <c r="P139" s="226"/>
      <c r="Q139" s="22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6" t="s">
        <v>122</v>
      </c>
      <c r="N140" s="226"/>
      <c r="O140" s="226"/>
      <c r="P140" s="226"/>
      <c r="Q140" s="226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6" t="s">
        <v>169</v>
      </c>
      <c r="B1" s="307"/>
      <c r="C1" s="307"/>
      <c r="D1" s="307"/>
      <c r="E1" s="307"/>
      <c r="F1" s="307"/>
      <c r="G1" s="308"/>
    </row>
    <row r="2" spans="1:7" s="23" customFormat="1" ht="19.5" customHeight="1">
      <c r="A2" s="306" t="s">
        <v>170</v>
      </c>
      <c r="B2" s="307"/>
      <c r="C2" s="307"/>
      <c r="D2" s="307"/>
      <c r="E2" s="307"/>
      <c r="F2" s="307"/>
      <c r="G2" s="308"/>
    </row>
    <row r="3" spans="1:7" s="23" customFormat="1" ht="15.75" customHeight="1">
      <c r="A3" s="309" t="s">
        <v>51</v>
      </c>
      <c r="B3" s="310" t="s">
        <v>52</v>
      </c>
      <c r="C3" s="312" t="s">
        <v>53</v>
      </c>
      <c r="D3" s="310" t="s">
        <v>54</v>
      </c>
      <c r="E3" s="313" t="s">
        <v>55</v>
      </c>
      <c r="F3" s="313"/>
      <c r="G3" s="314" t="s">
        <v>56</v>
      </c>
    </row>
    <row r="4" spans="1:7" s="23" customFormat="1" ht="15.75" customHeight="1">
      <c r="A4" s="309"/>
      <c r="B4" s="311"/>
      <c r="C4" s="312"/>
      <c r="D4" s="311"/>
      <c r="E4" s="63" t="s">
        <v>57</v>
      </c>
      <c r="F4" s="62" t="s">
        <v>58</v>
      </c>
      <c r="G4" s="315"/>
    </row>
    <row r="5" spans="1:7" s="23" customFormat="1" ht="15.75" customHeight="1">
      <c r="A5" s="25">
        <v>1</v>
      </c>
      <c r="B5" s="302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4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3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2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3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2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3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2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4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4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4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3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2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3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2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3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2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4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3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2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4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3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2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4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3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5" t="s">
        <v>171</v>
      </c>
      <c r="B30" s="305"/>
      <c r="C30" s="305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6" t="s">
        <v>260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40"/>
      <c r="N1" s="40"/>
      <c r="O1" s="40"/>
      <c r="P1" s="40"/>
      <c r="Q1" s="41"/>
    </row>
    <row r="2" spans="1:17" ht="90.75" customHeight="1">
      <c r="A2" s="331" t="s">
        <v>157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2"/>
      <c r="N2" s="332"/>
      <c r="O2" s="332"/>
      <c r="P2" s="332"/>
      <c r="Q2" s="333"/>
    </row>
    <row r="3" spans="1:17" ht="66.75" customHeight="1">
      <c r="A3" s="330" t="s">
        <v>126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</row>
    <row r="4" spans="1:17" ht="66.75" customHeight="1">
      <c r="A4" s="330" t="s">
        <v>127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</row>
    <row r="5" spans="1:17" ht="66.75" customHeight="1">
      <c r="A5" s="330" t="s">
        <v>128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</row>
    <row r="6" spans="1:17" ht="66.75" customHeight="1">
      <c r="A6" s="330" t="s">
        <v>1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</row>
    <row r="7" spans="1:17" s="39" customFormat="1" ht="237" customHeight="1">
      <c r="A7" s="319" t="s">
        <v>129</v>
      </c>
      <c r="B7" s="324" t="s">
        <v>0</v>
      </c>
      <c r="C7" s="324" t="s">
        <v>130</v>
      </c>
      <c r="D7" s="319" t="s">
        <v>131</v>
      </c>
      <c r="E7" s="319" t="s">
        <v>132</v>
      </c>
      <c r="F7" s="319" t="s">
        <v>133</v>
      </c>
      <c r="G7" s="321" t="s">
        <v>134</v>
      </c>
      <c r="H7" s="322"/>
      <c r="I7" s="319" t="s">
        <v>135</v>
      </c>
      <c r="J7" s="319" t="s">
        <v>136</v>
      </c>
      <c r="K7" s="319" t="s">
        <v>137</v>
      </c>
      <c r="L7" s="321" t="s">
        <v>138</v>
      </c>
      <c r="M7" s="322"/>
      <c r="N7" s="321" t="s">
        <v>139</v>
      </c>
      <c r="O7" s="323"/>
      <c r="P7" s="322"/>
      <c r="Q7" s="319" t="s">
        <v>140</v>
      </c>
    </row>
    <row r="8" spans="1:17" s="39" customFormat="1" ht="210" customHeight="1">
      <c r="A8" s="320"/>
      <c r="B8" s="324"/>
      <c r="C8" s="324"/>
      <c r="D8" s="320"/>
      <c r="E8" s="320"/>
      <c r="F8" s="320"/>
      <c r="G8" s="42" t="s">
        <v>141</v>
      </c>
      <c r="H8" s="42" t="s">
        <v>142</v>
      </c>
      <c r="I8" s="320"/>
      <c r="J8" s="320"/>
      <c r="K8" s="320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0"/>
    </row>
    <row r="9" spans="1:17" s="47" customFormat="1" ht="228" customHeight="1">
      <c r="A9" s="318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18"/>
      <c r="B10" s="317" t="s">
        <v>149</v>
      </c>
      <c r="C10" s="317"/>
      <c r="D10" s="317"/>
      <c r="E10" s="317"/>
      <c r="F10" s="317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7" t="s">
        <v>150</v>
      </c>
      <c r="J11" s="327"/>
      <c r="K11" s="327"/>
      <c r="L11" s="327"/>
      <c r="M11" s="327"/>
      <c r="N11" s="327"/>
      <c r="O11" s="327"/>
      <c r="P11" s="327"/>
      <c r="Q11" s="327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8" t="s">
        <v>151</v>
      </c>
      <c r="J12" s="328"/>
      <c r="K12" s="328"/>
      <c r="L12" s="328"/>
      <c r="M12" s="328"/>
      <c r="N12" s="328"/>
      <c r="O12" s="328"/>
      <c r="P12" s="328"/>
      <c r="Q12" s="328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9"/>
      <c r="I19" s="329"/>
      <c r="J19" s="329"/>
      <c r="K19" s="329"/>
      <c r="L19" s="56"/>
      <c r="M19" s="334" t="s">
        <v>262</v>
      </c>
      <c r="N19" s="334"/>
      <c r="O19" s="334"/>
      <c r="P19" s="334"/>
      <c r="Q19" s="334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9"/>
      <c r="I20" s="329"/>
      <c r="J20" s="329"/>
      <c r="K20" s="59"/>
      <c r="L20" s="56"/>
      <c r="M20" s="335" t="s">
        <v>261</v>
      </c>
      <c r="N20" s="334"/>
      <c r="O20" s="334"/>
      <c r="P20" s="334"/>
      <c r="Q20" s="334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5" t="s">
        <v>122</v>
      </c>
      <c r="N21" s="325"/>
      <c r="O21" s="325"/>
      <c r="P21" s="325"/>
      <c r="Q21" s="325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6" t="s">
        <v>121</v>
      </c>
      <c r="N22" s="316"/>
      <c r="O22" s="316"/>
      <c r="P22" s="316"/>
      <c r="Q22" s="316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view="pageBreakPreview" topLeftCell="A52" zoomScale="24" zoomScaleNormal="24" zoomScaleSheetLayoutView="24" zoomScalePageLayoutView="25" workbookViewId="0">
      <selection activeCell="M65" sqref="M65:S6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8" t="s">
        <v>483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6"/>
      <c r="N1" s="376"/>
      <c r="O1" s="376"/>
      <c r="P1" s="376"/>
      <c r="Q1" s="376"/>
      <c r="R1" s="376"/>
      <c r="S1" s="377"/>
    </row>
    <row r="2" spans="1:19" ht="66.75" customHeight="1">
      <c r="A2" s="380" t="s">
        <v>365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</row>
    <row r="3" spans="1:19" ht="66.75" customHeight="1">
      <c r="A3" s="380" t="s">
        <v>363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19" ht="229.5" customHeight="1">
      <c r="A4" s="371" t="s">
        <v>366</v>
      </c>
      <c r="B4" s="381" t="s">
        <v>0</v>
      </c>
      <c r="C4" s="369" t="s">
        <v>364</v>
      </c>
      <c r="D4" s="370"/>
      <c r="E4" s="371" t="s">
        <v>367</v>
      </c>
      <c r="F4" s="371" t="s">
        <v>368</v>
      </c>
      <c r="G4" s="369" t="s">
        <v>369</v>
      </c>
      <c r="H4" s="370"/>
      <c r="I4" s="371" t="s">
        <v>370</v>
      </c>
      <c r="J4" s="371" t="s">
        <v>371</v>
      </c>
      <c r="K4" s="371" t="s">
        <v>372</v>
      </c>
      <c r="L4" s="369" t="s">
        <v>373</v>
      </c>
      <c r="M4" s="370"/>
      <c r="N4" s="369" t="s">
        <v>362</v>
      </c>
      <c r="O4" s="370"/>
      <c r="P4" s="369" t="s">
        <v>374</v>
      </c>
      <c r="Q4" s="373"/>
      <c r="R4" s="370"/>
      <c r="S4" s="371" t="s">
        <v>375</v>
      </c>
    </row>
    <row r="5" spans="1:19" ht="380.25" customHeight="1">
      <c r="A5" s="372"/>
      <c r="B5" s="381"/>
      <c r="C5" s="209" t="s">
        <v>376</v>
      </c>
      <c r="D5" s="209" t="s">
        <v>392</v>
      </c>
      <c r="E5" s="372"/>
      <c r="F5" s="372"/>
      <c r="G5" s="209" t="s">
        <v>377</v>
      </c>
      <c r="H5" s="209" t="s">
        <v>378</v>
      </c>
      <c r="I5" s="372"/>
      <c r="J5" s="372"/>
      <c r="K5" s="372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72"/>
    </row>
    <row r="6" spans="1:19" s="2" customFormat="1" ht="49.5" customHeight="1">
      <c r="A6" s="336" t="s">
        <v>443</v>
      </c>
      <c r="B6" s="339">
        <v>1</v>
      </c>
      <c r="C6" s="341" t="s">
        <v>468</v>
      </c>
      <c r="D6" s="161" t="s">
        <v>49</v>
      </c>
      <c r="E6" s="336" t="s">
        <v>3</v>
      </c>
      <c r="F6" s="343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7"/>
      <c r="B7" s="340"/>
      <c r="C7" s="342"/>
      <c r="D7" s="161" t="s">
        <v>91</v>
      </c>
      <c r="E7" s="337"/>
      <c r="F7" s="344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7"/>
      <c r="B8" s="340"/>
      <c r="C8" s="342"/>
      <c r="D8" s="161" t="s">
        <v>436</v>
      </c>
      <c r="E8" s="337"/>
      <c r="F8" s="344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7"/>
      <c r="B9" s="340"/>
      <c r="C9" s="342"/>
      <c r="D9" s="161" t="s">
        <v>47</v>
      </c>
      <c r="E9" s="337"/>
      <c r="F9" s="344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7"/>
      <c r="B10" s="340"/>
      <c r="C10" s="342"/>
      <c r="D10" s="161" t="s">
        <v>437</v>
      </c>
      <c r="E10" s="337"/>
      <c r="F10" s="344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7"/>
      <c r="B11" s="340"/>
      <c r="C11" s="342"/>
      <c r="D11" s="161" t="s">
        <v>438</v>
      </c>
      <c r="E11" s="337"/>
      <c r="F11" s="344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7"/>
      <c r="B12" s="340"/>
      <c r="C12" s="342"/>
      <c r="D12" s="161" t="s">
        <v>439</v>
      </c>
      <c r="E12" s="337"/>
      <c r="F12" s="344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7"/>
      <c r="B13" s="340"/>
      <c r="C13" s="342"/>
      <c r="D13" s="161" t="s">
        <v>50</v>
      </c>
      <c r="E13" s="337"/>
      <c r="F13" s="344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7"/>
      <c r="B14" s="340"/>
      <c r="C14" s="342"/>
      <c r="D14" s="161" t="s">
        <v>118</v>
      </c>
      <c r="E14" s="337"/>
      <c r="F14" s="344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7"/>
      <c r="B15" s="340"/>
      <c r="C15" s="342"/>
      <c r="D15" s="161" t="s">
        <v>440</v>
      </c>
      <c r="E15" s="337"/>
      <c r="F15" s="344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7"/>
      <c r="B16" s="211"/>
      <c r="C16" s="342"/>
      <c r="D16" s="223" t="s">
        <v>48</v>
      </c>
      <c r="E16" s="338"/>
      <c r="F16" s="345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7"/>
      <c r="B17" s="348" t="s">
        <v>383</v>
      </c>
      <c r="C17" s="348"/>
      <c r="D17" s="348"/>
      <c r="E17" s="348"/>
      <c r="F17" s="348"/>
      <c r="G17" s="183">
        <f t="shared" ref="G17:R17" si="0">SUM(G6:G16)</f>
        <v>62828</v>
      </c>
      <c r="H17" s="183">
        <f t="shared" si="0"/>
        <v>202026</v>
      </c>
      <c r="I17" s="183">
        <f t="shared" si="0"/>
        <v>0</v>
      </c>
      <c r="J17" s="183">
        <f t="shared" si="0"/>
        <v>0</v>
      </c>
      <c r="K17" s="183">
        <f t="shared" si="0"/>
        <v>0</v>
      </c>
      <c r="L17" s="183">
        <f t="shared" si="0"/>
        <v>0</v>
      </c>
      <c r="M17" s="183">
        <f t="shared" si="0"/>
        <v>0</v>
      </c>
      <c r="N17" s="183">
        <f t="shared" si="0"/>
        <v>0</v>
      </c>
      <c r="O17" s="183">
        <f t="shared" si="0"/>
        <v>0</v>
      </c>
      <c r="P17" s="183">
        <f t="shared" si="0"/>
        <v>0</v>
      </c>
      <c r="Q17" s="183">
        <f t="shared" si="0"/>
        <v>0</v>
      </c>
      <c r="R17" s="183">
        <f t="shared" si="0"/>
        <v>0</v>
      </c>
      <c r="S17" s="134"/>
    </row>
    <row r="18" spans="1:19" s="2" customFormat="1" ht="44.25" customHeight="1">
      <c r="A18" s="337"/>
      <c r="B18" s="346">
        <v>2</v>
      </c>
      <c r="C18" s="341" t="s">
        <v>463</v>
      </c>
      <c r="D18" s="212" t="s">
        <v>427</v>
      </c>
      <c r="E18" s="350" t="s">
        <v>3</v>
      </c>
      <c r="F18" s="360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7"/>
      <c r="B19" s="347"/>
      <c r="C19" s="342"/>
      <c r="D19" s="212" t="s">
        <v>35</v>
      </c>
      <c r="E19" s="350"/>
      <c r="F19" s="360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7"/>
      <c r="B20" s="347"/>
      <c r="C20" s="342"/>
      <c r="D20" s="212" t="s">
        <v>450</v>
      </c>
      <c r="E20" s="350"/>
      <c r="F20" s="360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7"/>
      <c r="B21" s="347"/>
      <c r="C21" s="342"/>
      <c r="D21" s="212" t="s">
        <v>447</v>
      </c>
      <c r="E21" s="350"/>
      <c r="F21" s="360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7"/>
      <c r="B22" s="347"/>
      <c r="C22" s="342"/>
      <c r="D22" s="212" t="s">
        <v>428</v>
      </c>
      <c r="E22" s="350"/>
      <c r="F22" s="360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7"/>
      <c r="B23" s="347"/>
      <c r="C23" s="342"/>
      <c r="D23" s="212" t="s">
        <v>114</v>
      </c>
      <c r="E23" s="350"/>
      <c r="F23" s="360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7"/>
      <c r="B24" s="347"/>
      <c r="C24" s="342"/>
      <c r="D24" s="212" t="s">
        <v>429</v>
      </c>
      <c r="E24" s="350"/>
      <c r="F24" s="360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7"/>
      <c r="B25" s="347"/>
      <c r="C25" s="342"/>
      <c r="D25" s="212" t="s">
        <v>430</v>
      </c>
      <c r="E25" s="350"/>
      <c r="F25" s="360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7"/>
      <c r="B26" s="347"/>
      <c r="C26" s="342"/>
      <c r="D26" s="212" t="s">
        <v>431</v>
      </c>
      <c r="E26" s="350"/>
      <c r="F26" s="360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7"/>
      <c r="B27" s="347"/>
      <c r="C27" s="342"/>
      <c r="D27" s="212" t="s">
        <v>432</v>
      </c>
      <c r="E27" s="350"/>
      <c r="F27" s="360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7"/>
      <c r="B28" s="347"/>
      <c r="C28" s="342"/>
      <c r="D28" s="212" t="s">
        <v>433</v>
      </c>
      <c r="E28" s="350"/>
      <c r="F28" s="360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7"/>
      <c r="B29" s="347"/>
      <c r="C29" s="342"/>
      <c r="D29" s="217" t="s">
        <v>453</v>
      </c>
      <c r="E29" s="350"/>
      <c r="F29" s="360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7"/>
      <c r="B30" s="347"/>
      <c r="C30" s="342"/>
      <c r="D30" s="212" t="s">
        <v>434</v>
      </c>
      <c r="E30" s="350"/>
      <c r="F30" s="360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7"/>
      <c r="B31" s="348" t="s">
        <v>383</v>
      </c>
      <c r="C31" s="348"/>
      <c r="D31" s="348"/>
      <c r="E31" s="348"/>
      <c r="F31" s="348"/>
      <c r="G31" s="183">
        <f t="shared" ref="G31:R31" si="1">SUM(G18:G30)</f>
        <v>11859</v>
      </c>
      <c r="H31" s="183">
        <f t="shared" si="1"/>
        <v>34345</v>
      </c>
      <c r="I31" s="183">
        <f t="shared" si="1"/>
        <v>0</v>
      </c>
      <c r="J31" s="183">
        <f t="shared" si="1"/>
        <v>0</v>
      </c>
      <c r="K31" s="183">
        <f t="shared" si="1"/>
        <v>0</v>
      </c>
      <c r="L31" s="183">
        <f t="shared" si="1"/>
        <v>0</v>
      </c>
      <c r="M31" s="183">
        <f t="shared" si="1"/>
        <v>0</v>
      </c>
      <c r="N31" s="183">
        <f t="shared" si="1"/>
        <v>0</v>
      </c>
      <c r="O31" s="183">
        <f t="shared" si="1"/>
        <v>0</v>
      </c>
      <c r="P31" s="183">
        <f t="shared" si="1"/>
        <v>0</v>
      </c>
      <c r="Q31" s="183">
        <f t="shared" si="1"/>
        <v>0</v>
      </c>
      <c r="R31" s="183">
        <f t="shared" si="1"/>
        <v>0</v>
      </c>
      <c r="S31" s="134"/>
    </row>
    <row r="32" spans="1:19" s="2" customFormat="1" ht="53.25" customHeight="1">
      <c r="A32" s="338"/>
      <c r="B32" s="349" t="s">
        <v>384</v>
      </c>
      <c r="C32" s="349"/>
      <c r="D32" s="349"/>
      <c r="E32" s="349"/>
      <c r="F32" s="349"/>
      <c r="G32" s="185">
        <f t="shared" ref="G32:R32" si="2">G17+G31</f>
        <v>74687</v>
      </c>
      <c r="H32" s="185">
        <f t="shared" si="2"/>
        <v>236371</v>
      </c>
      <c r="I32" s="185">
        <f t="shared" si="2"/>
        <v>0</v>
      </c>
      <c r="J32" s="185">
        <f t="shared" si="2"/>
        <v>0</v>
      </c>
      <c r="K32" s="185">
        <f t="shared" si="2"/>
        <v>0</v>
      </c>
      <c r="L32" s="185">
        <f t="shared" si="2"/>
        <v>0</v>
      </c>
      <c r="M32" s="185">
        <f t="shared" si="2"/>
        <v>0</v>
      </c>
      <c r="N32" s="185">
        <f t="shared" si="2"/>
        <v>0</v>
      </c>
      <c r="O32" s="185">
        <f t="shared" si="2"/>
        <v>0</v>
      </c>
      <c r="P32" s="185">
        <f t="shared" si="2"/>
        <v>0</v>
      </c>
      <c r="Q32" s="185">
        <f t="shared" si="2"/>
        <v>0</v>
      </c>
      <c r="R32" s="185">
        <f t="shared" si="2"/>
        <v>0</v>
      </c>
      <c r="S32" s="134"/>
    </row>
    <row r="33" spans="1:19" s="160" customFormat="1" ht="157.5" customHeight="1">
      <c r="A33" s="336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7"/>
      <c r="B34" s="351" t="s">
        <v>383</v>
      </c>
      <c r="C34" s="351"/>
      <c r="D34" s="351"/>
      <c r="E34" s="351"/>
      <c r="F34" s="351"/>
      <c r="G34" s="187">
        <f t="shared" ref="G34:R34" si="3">SUM(G33:G33)</f>
        <v>1914</v>
      </c>
      <c r="H34" s="187">
        <f t="shared" si="3"/>
        <v>6063</v>
      </c>
      <c r="I34" s="187">
        <f t="shared" si="3"/>
        <v>0</v>
      </c>
      <c r="J34" s="187">
        <f t="shared" si="3"/>
        <v>0</v>
      </c>
      <c r="K34" s="187">
        <f t="shared" si="3"/>
        <v>0</v>
      </c>
      <c r="L34" s="187">
        <f t="shared" si="3"/>
        <v>0</v>
      </c>
      <c r="M34" s="187">
        <f t="shared" si="3"/>
        <v>0</v>
      </c>
      <c r="N34" s="187">
        <f t="shared" si="3"/>
        <v>0</v>
      </c>
      <c r="O34" s="187">
        <f t="shared" si="3"/>
        <v>0</v>
      </c>
      <c r="P34" s="187">
        <f t="shared" si="3"/>
        <v>0</v>
      </c>
      <c r="Q34" s="187">
        <f t="shared" si="3"/>
        <v>0</v>
      </c>
      <c r="R34" s="187">
        <f t="shared" si="3"/>
        <v>0</v>
      </c>
      <c r="S34" s="178"/>
    </row>
    <row r="35" spans="1:19" s="2" customFormat="1" ht="144" customHeight="1">
      <c r="A35" s="337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7"/>
      <c r="B36" s="351" t="s">
        <v>383</v>
      </c>
      <c r="C36" s="351"/>
      <c r="D36" s="351"/>
      <c r="E36" s="351"/>
      <c r="F36" s="351"/>
      <c r="G36" s="187">
        <f>SUM(G35)</f>
        <v>350</v>
      </c>
      <c r="H36" s="187">
        <f t="shared" ref="H36:R36" si="4">SUM(H35)</f>
        <v>1126</v>
      </c>
      <c r="I36" s="187">
        <f t="shared" si="4"/>
        <v>0</v>
      </c>
      <c r="J36" s="187">
        <f t="shared" si="4"/>
        <v>0</v>
      </c>
      <c r="K36" s="187">
        <f t="shared" si="4"/>
        <v>0</v>
      </c>
      <c r="L36" s="187">
        <f t="shared" si="4"/>
        <v>0</v>
      </c>
      <c r="M36" s="187">
        <f t="shared" si="4"/>
        <v>0</v>
      </c>
      <c r="N36" s="187">
        <f t="shared" si="4"/>
        <v>0</v>
      </c>
      <c r="O36" s="187">
        <f t="shared" si="4"/>
        <v>0</v>
      </c>
      <c r="P36" s="187">
        <f t="shared" si="4"/>
        <v>0</v>
      </c>
      <c r="Q36" s="187">
        <f t="shared" si="4"/>
        <v>0</v>
      </c>
      <c r="R36" s="187">
        <f t="shared" si="4"/>
        <v>0</v>
      </c>
      <c r="S36" s="178"/>
    </row>
    <row r="37" spans="1:19" s="2" customFormat="1" ht="54.75" customHeight="1">
      <c r="A37" s="338"/>
      <c r="B37" s="349" t="s">
        <v>384</v>
      </c>
      <c r="C37" s="349"/>
      <c r="D37" s="349"/>
      <c r="E37" s="349"/>
      <c r="F37" s="349"/>
      <c r="G37" s="189">
        <f>SUM(G36,G34)</f>
        <v>2264</v>
      </c>
      <c r="H37" s="189">
        <f t="shared" ref="H37:R37" si="5">SUM(H36,H34)</f>
        <v>7189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34"/>
    </row>
    <row r="38" spans="1:19" s="2" customFormat="1" ht="56.25" customHeight="1">
      <c r="A38" s="336" t="s">
        <v>449</v>
      </c>
      <c r="B38" s="339">
        <v>5</v>
      </c>
      <c r="C38" s="336" t="s">
        <v>467</v>
      </c>
      <c r="D38" s="155" t="s">
        <v>110</v>
      </c>
      <c r="E38" s="343" t="s">
        <v>3</v>
      </c>
      <c r="F38" s="343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7"/>
      <c r="B39" s="361"/>
      <c r="C39" s="338"/>
      <c r="D39" s="208" t="s">
        <v>425</v>
      </c>
      <c r="E39" s="345"/>
      <c r="F39" s="345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7"/>
      <c r="B40" s="348" t="s">
        <v>383</v>
      </c>
      <c r="C40" s="348"/>
      <c r="D40" s="348"/>
      <c r="E40" s="348"/>
      <c r="F40" s="348"/>
      <c r="G40" s="187">
        <f t="shared" ref="G40:R40" si="6">SUM(G38:G39)</f>
        <v>3312</v>
      </c>
      <c r="H40" s="187">
        <f t="shared" si="6"/>
        <v>10612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78"/>
    </row>
    <row r="41" spans="1:19" s="2" customFormat="1" ht="53.25" customHeight="1">
      <c r="A41" s="338"/>
      <c r="B41" s="352" t="s">
        <v>384</v>
      </c>
      <c r="C41" s="353"/>
      <c r="D41" s="353"/>
      <c r="E41" s="353"/>
      <c r="F41" s="354"/>
      <c r="G41" s="189">
        <f>SUM(G40)</f>
        <v>3312</v>
      </c>
      <c r="H41" s="189">
        <f t="shared" ref="H41:R41" si="7">SUM(H40)</f>
        <v>10612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0</v>
      </c>
      <c r="Q41" s="189">
        <f t="shared" si="7"/>
        <v>0</v>
      </c>
      <c r="R41" s="189">
        <f t="shared" si="7"/>
        <v>0</v>
      </c>
      <c r="S41" s="134"/>
    </row>
    <row r="42" spans="1:19" s="2" customFormat="1" ht="59.25" customHeight="1">
      <c r="A42" s="336" t="s">
        <v>457</v>
      </c>
      <c r="B42" s="346">
        <v>6</v>
      </c>
      <c r="C42" s="341" t="s">
        <v>466</v>
      </c>
      <c r="D42" s="220" t="s">
        <v>458</v>
      </c>
      <c r="E42" s="219" t="s">
        <v>462</v>
      </c>
      <c r="F42" s="357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7"/>
      <c r="B43" s="347"/>
      <c r="C43" s="342"/>
      <c r="D43" s="219" t="s">
        <v>83</v>
      </c>
      <c r="E43" s="341" t="s">
        <v>461</v>
      </c>
      <c r="F43" s="358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7"/>
      <c r="B44" s="355"/>
      <c r="C44" s="356"/>
      <c r="D44" s="222" t="s">
        <v>460</v>
      </c>
      <c r="E44" s="356"/>
      <c r="F44" s="359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19</v>
      </c>
      <c r="R44" s="221">
        <v>90</v>
      </c>
      <c r="S44" s="134"/>
    </row>
    <row r="45" spans="1:19" s="2" customFormat="1" ht="53.25" customHeight="1">
      <c r="A45" s="337"/>
      <c r="B45" s="351" t="s">
        <v>383</v>
      </c>
      <c r="C45" s="351"/>
      <c r="D45" s="351"/>
      <c r="E45" s="351"/>
      <c r="F45" s="351"/>
      <c r="G45" s="187">
        <f>SUM(G42:G44)</f>
        <v>50</v>
      </c>
      <c r="H45" s="187">
        <f t="shared" ref="H45:R45" si="8">SUM(H42:H44)</f>
        <v>232</v>
      </c>
      <c r="I45" s="187">
        <f t="shared" si="8"/>
        <v>0</v>
      </c>
      <c r="J45" s="187">
        <f t="shared" si="8"/>
        <v>1</v>
      </c>
      <c r="K45" s="187">
        <f t="shared" si="8"/>
        <v>0</v>
      </c>
      <c r="L45" s="187">
        <f t="shared" si="8"/>
        <v>0</v>
      </c>
      <c r="M45" s="187">
        <f t="shared" si="8"/>
        <v>2</v>
      </c>
      <c r="N45" s="187">
        <f t="shared" si="8"/>
        <v>0</v>
      </c>
      <c r="O45" s="187">
        <f t="shared" si="8"/>
        <v>0</v>
      </c>
      <c r="P45" s="187">
        <f t="shared" si="8"/>
        <v>2</v>
      </c>
      <c r="Q45" s="187">
        <f t="shared" si="8"/>
        <v>26</v>
      </c>
      <c r="R45" s="187">
        <f t="shared" si="8"/>
        <v>125</v>
      </c>
      <c r="S45" s="134"/>
    </row>
    <row r="46" spans="1:19" s="2" customFormat="1" ht="53.25" customHeight="1">
      <c r="A46" s="338"/>
      <c r="B46" s="352" t="s">
        <v>384</v>
      </c>
      <c r="C46" s="353"/>
      <c r="D46" s="353"/>
      <c r="E46" s="353"/>
      <c r="F46" s="354"/>
      <c r="G46" s="186">
        <f t="shared" ref="G46:R46" si="9">SUM(G45)</f>
        <v>50</v>
      </c>
      <c r="H46" s="186">
        <f t="shared" si="9"/>
        <v>232</v>
      </c>
      <c r="I46" s="186">
        <f t="shared" si="9"/>
        <v>0</v>
      </c>
      <c r="J46" s="186">
        <f t="shared" si="9"/>
        <v>1</v>
      </c>
      <c r="K46" s="186">
        <f t="shared" si="9"/>
        <v>0</v>
      </c>
      <c r="L46" s="186">
        <f t="shared" si="9"/>
        <v>0</v>
      </c>
      <c r="M46" s="186">
        <f t="shared" si="9"/>
        <v>2</v>
      </c>
      <c r="N46" s="186">
        <f t="shared" si="9"/>
        <v>0</v>
      </c>
      <c r="O46" s="186">
        <f t="shared" si="9"/>
        <v>0</v>
      </c>
      <c r="P46" s="186">
        <f t="shared" si="9"/>
        <v>2</v>
      </c>
      <c r="Q46" s="186">
        <f t="shared" si="9"/>
        <v>26</v>
      </c>
      <c r="R46" s="186">
        <f t="shared" si="9"/>
        <v>125</v>
      </c>
      <c r="S46" s="134"/>
    </row>
    <row r="47" spans="1:19" s="2" customFormat="1" ht="59.25" customHeight="1">
      <c r="A47" s="336" t="s">
        <v>470</v>
      </c>
      <c r="B47" s="339">
        <v>7</v>
      </c>
      <c r="C47" s="336" t="s">
        <v>471</v>
      </c>
      <c r="D47" s="343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7"/>
      <c r="B48" s="361"/>
      <c r="C48" s="337"/>
      <c r="D48" s="345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19" s="2" customFormat="1" ht="60" customHeight="1">
      <c r="A49" s="337"/>
      <c r="B49" s="382" t="s">
        <v>474</v>
      </c>
      <c r="C49" s="383"/>
      <c r="D49" s="383"/>
      <c r="E49" s="383"/>
      <c r="F49" s="384"/>
      <c r="G49" s="187">
        <f>SUM(G47:G48)</f>
        <v>1</v>
      </c>
      <c r="H49" s="187">
        <f t="shared" ref="H49:R49" si="10">SUM(H47:H48)</f>
        <v>1</v>
      </c>
      <c r="I49" s="187">
        <f t="shared" si="10"/>
        <v>1</v>
      </c>
      <c r="J49" s="187">
        <f t="shared" si="10"/>
        <v>0</v>
      </c>
      <c r="K49" s="187">
        <f t="shared" si="10"/>
        <v>0</v>
      </c>
      <c r="L49" s="187">
        <f t="shared" si="10"/>
        <v>0</v>
      </c>
      <c r="M49" s="187">
        <f t="shared" si="10"/>
        <v>1</v>
      </c>
      <c r="N49" s="187">
        <f t="shared" si="10"/>
        <v>0</v>
      </c>
      <c r="O49" s="187">
        <f t="shared" si="10"/>
        <v>0</v>
      </c>
      <c r="P49" s="187">
        <f t="shared" si="10"/>
        <v>0</v>
      </c>
      <c r="Q49" s="187">
        <f t="shared" si="10"/>
        <v>0</v>
      </c>
      <c r="R49" s="187">
        <f t="shared" si="10"/>
        <v>0</v>
      </c>
      <c r="S49" s="134"/>
    </row>
    <row r="50" spans="1:19" s="2" customFormat="1" ht="60" customHeight="1">
      <c r="A50" s="224"/>
      <c r="B50" s="352" t="s">
        <v>475</v>
      </c>
      <c r="C50" s="353"/>
      <c r="D50" s="353"/>
      <c r="E50" s="353"/>
      <c r="F50" s="354"/>
      <c r="G50" s="186">
        <f>SUM(G49)</f>
        <v>1</v>
      </c>
      <c r="H50" s="186">
        <f t="shared" ref="H50:R50" si="11">SUM(H49)</f>
        <v>1</v>
      </c>
      <c r="I50" s="186">
        <f t="shared" si="11"/>
        <v>1</v>
      </c>
      <c r="J50" s="186">
        <f t="shared" si="11"/>
        <v>0</v>
      </c>
      <c r="K50" s="186">
        <f t="shared" si="11"/>
        <v>0</v>
      </c>
      <c r="L50" s="186">
        <f t="shared" si="11"/>
        <v>0</v>
      </c>
      <c r="M50" s="186">
        <f t="shared" si="11"/>
        <v>1</v>
      </c>
      <c r="N50" s="186">
        <f t="shared" si="11"/>
        <v>0</v>
      </c>
      <c r="O50" s="186">
        <f t="shared" si="11"/>
        <v>0</v>
      </c>
      <c r="P50" s="186">
        <f t="shared" si="11"/>
        <v>0</v>
      </c>
      <c r="Q50" s="186">
        <f t="shared" si="11"/>
        <v>0</v>
      </c>
      <c r="R50" s="186">
        <f t="shared" si="11"/>
        <v>0</v>
      </c>
      <c r="S50" s="134"/>
    </row>
    <row r="51" spans="1:19" s="2" customFormat="1" ht="103.5" customHeight="1">
      <c r="A51" s="375" t="s">
        <v>478</v>
      </c>
      <c r="B51" s="217">
        <v>8</v>
      </c>
      <c r="C51" s="218" t="s">
        <v>481</v>
      </c>
      <c r="D51" s="217" t="s">
        <v>291</v>
      </c>
      <c r="E51" s="218" t="s">
        <v>479</v>
      </c>
      <c r="F51" s="217" t="s">
        <v>480</v>
      </c>
      <c r="G51" s="190"/>
      <c r="H51" s="190">
        <v>2</v>
      </c>
      <c r="I51" s="190"/>
      <c r="J51" s="190"/>
      <c r="K51" s="190">
        <v>2</v>
      </c>
      <c r="L51" s="190"/>
      <c r="M51" s="190"/>
      <c r="N51" s="190"/>
      <c r="O51" s="190"/>
      <c r="P51" s="190"/>
      <c r="Q51" s="190"/>
      <c r="R51" s="190"/>
      <c r="S51" s="134"/>
    </row>
    <row r="52" spans="1:19" s="2" customFormat="1" ht="60" customHeight="1">
      <c r="A52" s="375"/>
      <c r="B52" s="351" t="s">
        <v>383</v>
      </c>
      <c r="C52" s="351"/>
      <c r="D52" s="351"/>
      <c r="E52" s="351"/>
      <c r="F52" s="351"/>
      <c r="G52" s="187">
        <f>SUM(G51)</f>
        <v>0</v>
      </c>
      <c r="H52" s="187">
        <f t="shared" ref="H52:R53" si="12">SUM(H51)</f>
        <v>2</v>
      </c>
      <c r="I52" s="187">
        <f t="shared" si="12"/>
        <v>0</v>
      </c>
      <c r="J52" s="187">
        <f t="shared" si="12"/>
        <v>0</v>
      </c>
      <c r="K52" s="187">
        <f t="shared" si="12"/>
        <v>2</v>
      </c>
      <c r="L52" s="187">
        <f t="shared" si="12"/>
        <v>0</v>
      </c>
      <c r="M52" s="187">
        <f t="shared" si="12"/>
        <v>0</v>
      </c>
      <c r="N52" s="187">
        <f t="shared" si="12"/>
        <v>0</v>
      </c>
      <c r="O52" s="187">
        <f t="shared" si="12"/>
        <v>0</v>
      </c>
      <c r="P52" s="187">
        <f t="shared" si="12"/>
        <v>0</v>
      </c>
      <c r="Q52" s="187">
        <f t="shared" si="12"/>
        <v>0</v>
      </c>
      <c r="R52" s="187">
        <f t="shared" si="12"/>
        <v>0</v>
      </c>
      <c r="S52" s="134"/>
    </row>
    <row r="53" spans="1:19" s="2" customFormat="1" ht="57" customHeight="1">
      <c r="A53" s="375"/>
      <c r="B53" s="352" t="s">
        <v>475</v>
      </c>
      <c r="C53" s="353"/>
      <c r="D53" s="353"/>
      <c r="E53" s="353"/>
      <c r="F53" s="354"/>
      <c r="G53" s="186">
        <f>SUM(G52)</f>
        <v>0</v>
      </c>
      <c r="H53" s="186">
        <f t="shared" si="12"/>
        <v>2</v>
      </c>
      <c r="I53" s="186">
        <f t="shared" si="12"/>
        <v>0</v>
      </c>
      <c r="J53" s="186">
        <f t="shared" si="12"/>
        <v>0</v>
      </c>
      <c r="K53" s="186">
        <f t="shared" si="12"/>
        <v>2</v>
      </c>
      <c r="L53" s="186">
        <f t="shared" si="12"/>
        <v>0</v>
      </c>
      <c r="M53" s="186">
        <f t="shared" si="12"/>
        <v>0</v>
      </c>
      <c r="N53" s="186">
        <f t="shared" si="12"/>
        <v>0</v>
      </c>
      <c r="O53" s="186">
        <f t="shared" si="12"/>
        <v>0</v>
      </c>
      <c r="P53" s="186">
        <f t="shared" si="12"/>
        <v>0</v>
      </c>
      <c r="Q53" s="186">
        <f t="shared" si="12"/>
        <v>0</v>
      </c>
      <c r="R53" s="186">
        <f t="shared" si="12"/>
        <v>0</v>
      </c>
      <c r="S53" s="134"/>
    </row>
    <row r="54" spans="1:19" s="2" customFormat="1" ht="65.25" customHeight="1">
      <c r="A54" s="362" t="s">
        <v>396</v>
      </c>
      <c r="B54" s="363"/>
      <c r="C54" s="363"/>
      <c r="D54" s="363"/>
      <c r="E54" s="363"/>
      <c r="F54" s="363"/>
      <c r="G54" s="207">
        <f>SUM(G53,G50,G46,G41,G37,G32)</f>
        <v>80314</v>
      </c>
      <c r="H54" s="207">
        <f t="shared" ref="H54:R54" si="13">SUM(H53,H50,H46,H41,H37,H32)</f>
        <v>254407</v>
      </c>
      <c r="I54" s="207">
        <f t="shared" si="13"/>
        <v>1</v>
      </c>
      <c r="J54" s="207">
        <f t="shared" si="13"/>
        <v>1</v>
      </c>
      <c r="K54" s="207">
        <f t="shared" si="13"/>
        <v>2</v>
      </c>
      <c r="L54" s="207">
        <f t="shared" si="13"/>
        <v>0</v>
      </c>
      <c r="M54" s="207">
        <f t="shared" si="13"/>
        <v>3</v>
      </c>
      <c r="N54" s="207">
        <f t="shared" si="13"/>
        <v>0</v>
      </c>
      <c r="O54" s="207">
        <f t="shared" si="13"/>
        <v>0</v>
      </c>
      <c r="P54" s="207">
        <f t="shared" si="13"/>
        <v>2</v>
      </c>
      <c r="Q54" s="207">
        <f t="shared" si="13"/>
        <v>26</v>
      </c>
      <c r="R54" s="207">
        <f t="shared" si="13"/>
        <v>125</v>
      </c>
      <c r="S54" s="135"/>
    </row>
    <row r="55" spans="1:19" s="3" customFormat="1" ht="6.75" customHeight="1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210"/>
    </row>
    <row r="56" spans="1:19" s="3" customFormat="1" ht="108.75" customHeight="1">
      <c r="A56" s="364" t="s">
        <v>482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65" t="s">
        <v>385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66" t="s">
        <v>386</v>
      </c>
      <c r="J58" s="366"/>
      <c r="K58" s="366"/>
      <c r="L58" s="366"/>
      <c r="M58" s="366"/>
      <c r="N58" s="366"/>
      <c r="O58" s="366"/>
      <c r="P58" s="366"/>
      <c r="Q58" s="366"/>
      <c r="R58" s="366"/>
      <c r="S58" s="36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1" t="s">
        <v>387</v>
      </c>
      <c r="J59" s="146"/>
      <c r="K59" s="181"/>
      <c r="L59" s="181"/>
      <c r="M59" s="157"/>
      <c r="N59" s="181"/>
      <c r="O59" s="181"/>
      <c r="P59" s="181"/>
      <c r="Q59" s="181"/>
      <c r="R59" s="181"/>
      <c r="S59" s="180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1" t="s">
        <v>388</v>
      </c>
      <c r="J60" s="181"/>
      <c r="K60" s="181"/>
      <c r="L60" s="181"/>
      <c r="M60" s="157"/>
      <c r="N60" s="181"/>
      <c r="O60" s="181"/>
      <c r="P60" s="181"/>
      <c r="Q60" s="181"/>
      <c r="R60" s="181"/>
      <c r="S60" s="181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1" t="s">
        <v>442</v>
      </c>
      <c r="J61" s="181"/>
      <c r="K61" s="181"/>
      <c r="L61" s="181"/>
      <c r="M61" s="157"/>
      <c r="N61" s="181"/>
      <c r="O61" s="181"/>
      <c r="P61" s="181"/>
      <c r="Q61" s="181"/>
      <c r="R61" s="181"/>
      <c r="S61" s="181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1" t="s">
        <v>389</v>
      </c>
      <c r="J62" s="181"/>
      <c r="K62" s="181"/>
      <c r="L62" s="181"/>
      <c r="M62" s="157"/>
      <c r="N62" s="181"/>
      <c r="O62" s="181"/>
      <c r="P62" s="181"/>
      <c r="Q62" s="181"/>
      <c r="R62" s="181"/>
      <c r="S62" s="181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1" t="s">
        <v>390</v>
      </c>
      <c r="J63" s="181"/>
      <c r="K63" s="136"/>
      <c r="L63" s="150"/>
      <c r="M63" s="158"/>
      <c r="N63" s="150"/>
      <c r="O63" s="150"/>
      <c r="P63" s="150"/>
      <c r="Q63" s="151"/>
      <c r="R63" s="20"/>
      <c r="S63" s="181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68" t="s">
        <v>484</v>
      </c>
      <c r="N65" s="368"/>
      <c r="O65" s="368"/>
      <c r="P65" s="368"/>
      <c r="Q65" s="368"/>
      <c r="R65" s="368"/>
      <c r="S65" s="368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68" t="s">
        <v>477</v>
      </c>
      <c r="N66" s="368"/>
      <c r="O66" s="368"/>
      <c r="P66" s="368"/>
      <c r="Q66" s="368"/>
      <c r="R66" s="368"/>
      <c r="S66" s="368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67" t="s">
        <v>122</v>
      </c>
      <c r="N67" s="367"/>
      <c r="O67" s="367"/>
      <c r="P67" s="367"/>
      <c r="Q67" s="367"/>
      <c r="R67" s="367"/>
      <c r="S67" s="204"/>
    </row>
    <row r="68" spans="1:20" s="2" customFormat="1" ht="55.5" customHeight="1">
      <c r="A68" s="22"/>
      <c r="B68" s="22"/>
      <c r="C68" s="154"/>
      <c r="D68" s="154"/>
      <c r="E68" s="179"/>
      <c r="F68" s="179"/>
      <c r="G68" s="154"/>
      <c r="H68" s="154"/>
      <c r="I68" s="154"/>
      <c r="J68" s="154"/>
      <c r="K68" s="154"/>
      <c r="L68" s="154"/>
      <c r="M68" s="374" t="s">
        <v>121</v>
      </c>
      <c r="N68" s="374"/>
      <c r="O68" s="374"/>
      <c r="P68" s="374"/>
      <c r="Q68" s="374"/>
      <c r="R68" s="374"/>
      <c r="S68" s="374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1"/>
      <c r="U236" s="191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1"/>
      <c r="U237" s="191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1"/>
      <c r="U238" s="191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1"/>
      <c r="U244" s="191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1"/>
      <c r="U245" s="191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1"/>
      <c r="U246" s="191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5">
    <mergeCell ref="B47:B48"/>
    <mergeCell ref="C47:C48"/>
    <mergeCell ref="D47:D48"/>
    <mergeCell ref="B49:F49"/>
    <mergeCell ref="B53:F53"/>
    <mergeCell ref="A47:A49"/>
    <mergeCell ref="A51:A53"/>
    <mergeCell ref="B52:F52"/>
    <mergeCell ref="B50:F50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M68:S68"/>
    <mergeCell ref="I4:I5"/>
    <mergeCell ref="A54:F54"/>
    <mergeCell ref="A55:R55"/>
    <mergeCell ref="I57:S57"/>
    <mergeCell ref="I58:S58"/>
    <mergeCell ref="M67:R67"/>
    <mergeCell ref="M66:S66"/>
    <mergeCell ref="M65:S65"/>
    <mergeCell ref="A56:S56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E38:E39"/>
    <mergeCell ref="F38:F39"/>
    <mergeCell ref="C38:C39"/>
    <mergeCell ref="B38:B39"/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37:F37"/>
    <mergeCell ref="F18:F3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6" zoomScale="24" zoomScaleNormal="24" zoomScaleSheetLayoutView="24" zoomScalePageLayoutView="25" workbookViewId="0">
      <selection activeCell="I21" sqref="I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17" ht="198" customHeight="1">
      <c r="A3" s="38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</row>
    <row r="4" spans="1:17" ht="219" customHeight="1">
      <c r="A4" s="387" t="s">
        <v>397</v>
      </c>
      <c r="B4" s="388" t="s">
        <v>398</v>
      </c>
      <c r="C4" s="389"/>
      <c r="D4" s="390" t="s">
        <v>399</v>
      </c>
      <c r="E4" s="390" t="s">
        <v>400</v>
      </c>
      <c r="F4" s="388" t="s">
        <v>401</v>
      </c>
      <c r="G4" s="389"/>
      <c r="H4" s="390" t="s">
        <v>402</v>
      </c>
      <c r="I4" s="390" t="s">
        <v>403</v>
      </c>
      <c r="J4" s="390" t="s">
        <v>404</v>
      </c>
      <c r="K4" s="388" t="s">
        <v>405</v>
      </c>
      <c r="L4" s="389"/>
      <c r="M4" s="388" t="s">
        <v>362</v>
      </c>
      <c r="N4" s="389"/>
      <c r="O4" s="392" t="s">
        <v>406</v>
      </c>
      <c r="P4" s="393"/>
      <c r="Q4" s="394"/>
    </row>
    <row r="5" spans="1:17" ht="409.5" customHeight="1">
      <c r="A5" s="387"/>
      <c r="B5" s="197" t="s">
        <v>407</v>
      </c>
      <c r="C5" s="162" t="s">
        <v>408</v>
      </c>
      <c r="D5" s="391"/>
      <c r="E5" s="391"/>
      <c r="F5" s="162" t="s">
        <v>409</v>
      </c>
      <c r="G5" s="162" t="s">
        <v>410</v>
      </c>
      <c r="H5" s="391"/>
      <c r="I5" s="391"/>
      <c r="J5" s="391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5"/>
      <c r="D6" s="396" t="s">
        <v>3</v>
      </c>
      <c r="E6" s="398" t="s">
        <v>451</v>
      </c>
      <c r="F6" s="199">
        <v>62828</v>
      </c>
      <c r="G6" s="200">
        <v>202026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95"/>
      <c r="D7" s="397"/>
      <c r="E7" s="399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95"/>
      <c r="D8" s="397"/>
      <c r="E8" s="399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95"/>
      <c r="D9" s="397"/>
      <c r="E9" s="399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5"/>
      <c r="D10" s="397"/>
      <c r="E10" s="399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400" t="s">
        <v>417</v>
      </c>
      <c r="B11" s="401"/>
      <c r="C11" s="401"/>
      <c r="D11" s="401"/>
      <c r="E11" s="402"/>
      <c r="F11" s="203">
        <f>SUM(F6:F10)</f>
        <v>80263</v>
      </c>
      <c r="G11" s="203">
        <f>SUM(G6:G10)</f>
        <v>254172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3" t="s">
        <v>418</v>
      </c>
      <c r="I13" s="403"/>
      <c r="J13" s="403"/>
      <c r="K13" s="403"/>
      <c r="L13" s="403"/>
      <c r="M13" s="403"/>
      <c r="N13" s="403"/>
      <c r="O13" s="403"/>
      <c r="P13" s="403"/>
      <c r="Q13" s="40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4" t="s">
        <v>448</v>
      </c>
      <c r="I14" s="405"/>
      <c r="J14" s="405"/>
      <c r="K14" s="405"/>
      <c r="L14" s="405"/>
      <c r="M14" s="405"/>
      <c r="N14" s="405"/>
      <c r="O14" s="405"/>
      <c r="P14" s="405"/>
      <c r="Q14" s="405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6" t="s">
        <v>444</v>
      </c>
      <c r="M20" s="406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8" t="s">
        <v>484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8" t="s">
        <v>477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7" t="s">
        <v>122</v>
      </c>
      <c r="M23" s="367"/>
      <c r="N23" s="367"/>
      <c r="O23" s="367"/>
      <c r="P23" s="367"/>
      <c r="Q23" s="367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7" t="s">
        <v>75</v>
      </c>
      <c r="B3" s="125" t="s">
        <v>75</v>
      </c>
      <c r="D3" s="407" t="s">
        <v>88</v>
      </c>
      <c r="E3" s="125" t="s">
        <v>340</v>
      </c>
    </row>
    <row r="4" spans="1:5">
      <c r="A4" s="408"/>
      <c r="B4" s="410" t="s">
        <v>265</v>
      </c>
      <c r="D4" s="408"/>
      <c r="E4" s="126" t="s">
        <v>341</v>
      </c>
    </row>
    <row r="5" spans="1:5">
      <c r="A5" s="408"/>
      <c r="B5" s="410"/>
      <c r="D5" s="408"/>
      <c r="E5" s="126" t="s">
        <v>342</v>
      </c>
    </row>
    <row r="6" spans="1:5">
      <c r="A6" s="408"/>
      <c r="B6" s="126" t="s">
        <v>318</v>
      </c>
      <c r="D6" s="408"/>
      <c r="E6" s="126" t="s">
        <v>343</v>
      </c>
    </row>
    <row r="7" spans="1:5">
      <c r="A7" s="408"/>
      <c r="B7" s="126" t="s">
        <v>268</v>
      </c>
      <c r="D7" s="408"/>
      <c r="E7" s="126" t="s">
        <v>344</v>
      </c>
    </row>
    <row r="8" spans="1:5">
      <c r="A8" s="408"/>
      <c r="B8" s="126" t="s">
        <v>314</v>
      </c>
      <c r="D8" s="408"/>
      <c r="E8" s="126" t="s">
        <v>345</v>
      </c>
    </row>
    <row r="9" spans="1:5">
      <c r="A9" s="408"/>
      <c r="B9" s="126" t="s">
        <v>269</v>
      </c>
      <c r="D9" s="408"/>
      <c r="E9" s="126" t="s">
        <v>346</v>
      </c>
    </row>
    <row r="10" spans="1:5">
      <c r="A10" s="408"/>
      <c r="B10" s="126" t="s">
        <v>336</v>
      </c>
      <c r="D10" s="408"/>
      <c r="E10" s="126" t="s">
        <v>347</v>
      </c>
    </row>
    <row r="11" spans="1:5">
      <c r="A11" s="408"/>
      <c r="B11" s="126" t="s">
        <v>317</v>
      </c>
      <c r="D11" s="408"/>
      <c r="E11" s="126" t="s">
        <v>348</v>
      </c>
    </row>
    <row r="12" spans="1:5">
      <c r="A12" s="408"/>
      <c r="B12" s="126" t="s">
        <v>273</v>
      </c>
      <c r="D12" s="408"/>
      <c r="E12" s="126" t="s">
        <v>349</v>
      </c>
    </row>
    <row r="13" spans="1:5">
      <c r="A13" s="408"/>
      <c r="B13" s="126" t="s">
        <v>319</v>
      </c>
      <c r="D13" s="408"/>
      <c r="E13" s="126" t="s">
        <v>350</v>
      </c>
    </row>
    <row r="14" spans="1:5">
      <c r="A14" s="408"/>
      <c r="B14" s="126" t="s">
        <v>316</v>
      </c>
      <c r="D14" s="408"/>
      <c r="E14" s="126" t="s">
        <v>351</v>
      </c>
    </row>
    <row r="15" spans="1:5">
      <c r="A15" s="408"/>
      <c r="B15" s="126" t="s">
        <v>274</v>
      </c>
      <c r="D15" s="408"/>
      <c r="E15" s="126" t="s">
        <v>294</v>
      </c>
    </row>
    <row r="16" spans="1:5">
      <c r="A16" s="408"/>
      <c r="B16" s="126" t="s">
        <v>275</v>
      </c>
      <c r="D16" s="408"/>
      <c r="E16" s="126" t="s">
        <v>352</v>
      </c>
    </row>
    <row r="17" spans="1:5">
      <c r="A17" s="408"/>
      <c r="B17" s="126" t="s">
        <v>315</v>
      </c>
      <c r="D17" s="408"/>
      <c r="E17" s="126" t="s">
        <v>353</v>
      </c>
    </row>
    <row r="18" spans="1:5" ht="16.5" thickBot="1">
      <c r="A18" s="408"/>
      <c r="B18" s="126" t="s">
        <v>276</v>
      </c>
      <c r="D18" s="409"/>
      <c r="E18" s="127" t="s">
        <v>339</v>
      </c>
    </row>
    <row r="19" spans="1:5" ht="16.5" thickBot="1">
      <c r="A19" s="408"/>
      <c r="B19" s="126" t="s">
        <v>356</v>
      </c>
      <c r="D19" s="128"/>
      <c r="E19" s="128"/>
    </row>
    <row r="20" spans="1:5" ht="16.5" thickBot="1">
      <c r="A20" s="409"/>
      <c r="B20" s="127" t="s">
        <v>337</v>
      </c>
      <c r="D20" s="407" t="s">
        <v>328</v>
      </c>
      <c r="E20" s="125" t="s">
        <v>327</v>
      </c>
    </row>
    <row r="21" spans="1:5" ht="16.5" thickBot="1">
      <c r="A21" s="128"/>
      <c r="B21" s="128"/>
      <c r="D21" s="408"/>
      <c r="E21" s="129" t="s">
        <v>325</v>
      </c>
    </row>
    <row r="22" spans="1:5">
      <c r="A22" s="407" t="s">
        <v>359</v>
      </c>
      <c r="B22" s="125" t="s">
        <v>271</v>
      </c>
      <c r="D22" s="408"/>
      <c r="E22" s="129" t="s">
        <v>357</v>
      </c>
    </row>
    <row r="23" spans="1:5">
      <c r="A23" s="408"/>
      <c r="B23" s="126" t="s">
        <v>272</v>
      </c>
      <c r="D23" s="408"/>
      <c r="E23" s="126" t="s">
        <v>301</v>
      </c>
    </row>
    <row r="24" spans="1:5">
      <c r="A24" s="408"/>
      <c r="B24" s="126" t="s">
        <v>338</v>
      </c>
      <c r="D24" s="408"/>
      <c r="E24" s="129" t="s">
        <v>293</v>
      </c>
    </row>
    <row r="25" spans="1:5">
      <c r="A25" s="408"/>
      <c r="B25" s="126" t="s">
        <v>322</v>
      </c>
      <c r="D25" s="408"/>
      <c r="E25" s="126" t="s">
        <v>354</v>
      </c>
    </row>
    <row r="26" spans="1:5">
      <c r="A26" s="408"/>
      <c r="B26" s="126" t="s">
        <v>323</v>
      </c>
      <c r="D26" s="408"/>
      <c r="E26" s="126" t="s">
        <v>355</v>
      </c>
    </row>
    <row r="27" spans="1:5">
      <c r="A27" s="408"/>
      <c r="B27" s="126" t="s">
        <v>76</v>
      </c>
      <c r="D27" s="408"/>
      <c r="E27" s="129" t="s">
        <v>292</v>
      </c>
    </row>
    <row r="28" spans="1:5" ht="16.5" thickBot="1">
      <c r="A28" s="409"/>
      <c r="B28" s="127" t="s">
        <v>270</v>
      </c>
      <c r="D28" s="408"/>
      <c r="E28" s="129" t="s">
        <v>324</v>
      </c>
    </row>
    <row r="29" spans="1:5">
      <c r="D29" s="408"/>
      <c r="E29" s="126" t="s">
        <v>328</v>
      </c>
    </row>
    <row r="30" spans="1:5">
      <c r="D30" s="408"/>
      <c r="E30" s="126" t="s">
        <v>358</v>
      </c>
    </row>
    <row r="31" spans="1:5" ht="16.5" thickBot="1">
      <c r="D31" s="409"/>
      <c r="E31" s="127" t="s">
        <v>326</v>
      </c>
    </row>
    <row r="32" spans="1:5" ht="6" customHeight="1" thickBot="1">
      <c r="D32" s="128"/>
      <c r="E32" s="128"/>
    </row>
    <row r="33" spans="4:5">
      <c r="D33" s="407" t="s">
        <v>89</v>
      </c>
      <c r="E33" s="125" t="s">
        <v>277</v>
      </c>
    </row>
    <row r="34" spans="4:5">
      <c r="D34" s="408"/>
      <c r="E34" s="126" t="s">
        <v>278</v>
      </c>
    </row>
    <row r="35" spans="4:5">
      <c r="D35" s="408"/>
      <c r="E35" s="126" t="s">
        <v>279</v>
      </c>
    </row>
    <row r="36" spans="4:5">
      <c r="D36" s="408"/>
      <c r="E36" s="126" t="s">
        <v>280</v>
      </c>
    </row>
    <row r="37" spans="4:5">
      <c r="D37" s="408"/>
      <c r="E37" s="126" t="s">
        <v>332</v>
      </c>
    </row>
    <row r="38" spans="4:5">
      <c r="D38" s="408"/>
      <c r="E38" s="126" t="s">
        <v>281</v>
      </c>
    </row>
    <row r="39" spans="4:5">
      <c r="D39" s="408"/>
      <c r="E39" s="126" t="s">
        <v>266</v>
      </c>
    </row>
    <row r="40" spans="4:5">
      <c r="D40" s="408"/>
      <c r="E40" s="126" t="s">
        <v>282</v>
      </c>
    </row>
    <row r="41" spans="4:5">
      <c r="D41" s="408"/>
      <c r="E41" s="126" t="s">
        <v>283</v>
      </c>
    </row>
    <row r="42" spans="4:5">
      <c r="D42" s="408"/>
      <c r="E42" s="126" t="s">
        <v>284</v>
      </c>
    </row>
    <row r="43" spans="4:5">
      <c r="D43" s="408"/>
      <c r="E43" s="126" t="s">
        <v>285</v>
      </c>
    </row>
    <row r="44" spans="4:5">
      <c r="D44" s="408"/>
      <c r="E44" s="126" t="s">
        <v>286</v>
      </c>
    </row>
    <row r="45" spans="4:5">
      <c r="D45" s="408"/>
      <c r="E45" s="126" t="s">
        <v>287</v>
      </c>
    </row>
    <row r="46" spans="4:5">
      <c r="D46" s="408"/>
      <c r="E46" s="126" t="s">
        <v>288</v>
      </c>
    </row>
    <row r="47" spans="4:5">
      <c r="D47" s="408"/>
      <c r="E47" s="126" t="s">
        <v>289</v>
      </c>
    </row>
    <row r="48" spans="4:5">
      <c r="D48" s="408"/>
      <c r="E48" s="126" t="s">
        <v>290</v>
      </c>
    </row>
    <row r="49" spans="1:5">
      <c r="D49" s="408"/>
      <c r="E49" s="126" t="s">
        <v>291</v>
      </c>
    </row>
    <row r="50" spans="1:5">
      <c r="D50" s="408"/>
      <c r="E50" s="126" t="s">
        <v>333</v>
      </c>
    </row>
    <row r="51" spans="1:5" ht="16.5" thickBot="1">
      <c r="D51" s="40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7" t="s">
        <v>86</v>
      </c>
      <c r="B53" s="125" t="s">
        <v>295</v>
      </c>
    </row>
    <row r="54" spans="1:5">
      <c r="A54" s="408"/>
      <c r="B54" s="126" t="s">
        <v>330</v>
      </c>
    </row>
    <row r="55" spans="1:5">
      <c r="A55" s="408"/>
      <c r="B55" s="126" t="s">
        <v>296</v>
      </c>
    </row>
    <row r="56" spans="1:5">
      <c r="A56" s="408"/>
      <c r="B56" s="126" t="s">
        <v>297</v>
      </c>
    </row>
    <row r="57" spans="1:5">
      <c r="A57" s="408"/>
      <c r="B57" s="126" t="s">
        <v>329</v>
      </c>
    </row>
    <row r="58" spans="1:5">
      <c r="A58" s="408"/>
      <c r="B58" s="126" t="s">
        <v>331</v>
      </c>
    </row>
    <row r="59" spans="1:5">
      <c r="A59" s="408"/>
      <c r="B59" s="126" t="s">
        <v>86</v>
      </c>
    </row>
    <row r="60" spans="1:5" ht="16.5" thickBot="1">
      <c r="A60" s="409"/>
      <c r="B60" s="127" t="s">
        <v>298</v>
      </c>
    </row>
    <row r="61" spans="1:5" ht="16.5" thickBot="1">
      <c r="A61" s="128"/>
      <c r="B61" s="128"/>
    </row>
    <row r="62" spans="1:5">
      <c r="A62" s="407" t="s">
        <v>360</v>
      </c>
      <c r="B62" s="125" t="s">
        <v>302</v>
      </c>
    </row>
    <row r="63" spans="1:5">
      <c r="A63" s="408"/>
      <c r="B63" s="126" t="s">
        <v>303</v>
      </c>
    </row>
    <row r="64" spans="1:5">
      <c r="A64" s="408"/>
      <c r="B64" s="126" t="s">
        <v>304</v>
      </c>
    </row>
    <row r="65" spans="1:2">
      <c r="A65" s="408"/>
      <c r="B65" s="126" t="s">
        <v>305</v>
      </c>
    </row>
    <row r="66" spans="1:2">
      <c r="A66" s="408"/>
      <c r="B66" s="126" t="s">
        <v>267</v>
      </c>
    </row>
    <row r="67" spans="1:2">
      <c r="A67" s="408"/>
      <c r="B67" s="126" t="s">
        <v>306</v>
      </c>
    </row>
    <row r="68" spans="1:2">
      <c r="A68" s="408"/>
      <c r="B68" s="126" t="s">
        <v>307</v>
      </c>
    </row>
    <row r="69" spans="1:2">
      <c r="A69" s="408"/>
      <c r="B69" s="126" t="s">
        <v>308</v>
      </c>
    </row>
    <row r="70" spans="1:2">
      <c r="A70" s="408"/>
      <c r="B70" s="126" t="s">
        <v>309</v>
      </c>
    </row>
    <row r="71" spans="1:2">
      <c r="A71" s="408"/>
      <c r="B71" s="126" t="s">
        <v>310</v>
      </c>
    </row>
    <row r="72" spans="1:2">
      <c r="A72" s="408"/>
      <c r="B72" s="126" t="s">
        <v>311</v>
      </c>
    </row>
    <row r="73" spans="1:2">
      <c r="A73" s="408"/>
      <c r="B73" s="126" t="s">
        <v>312</v>
      </c>
    </row>
    <row r="74" spans="1:2">
      <c r="A74" s="408"/>
      <c r="B74" s="126" t="s">
        <v>313</v>
      </c>
    </row>
    <row r="75" spans="1:2" ht="16.5" thickBot="1">
      <c r="A75" s="409"/>
      <c r="B75" s="127" t="s">
        <v>335</v>
      </c>
    </row>
    <row r="76" spans="1:2" ht="16.5" thickBot="1">
      <c r="A76" s="128"/>
      <c r="B76" s="128"/>
    </row>
    <row r="77" spans="1:2">
      <c r="A77" s="407" t="s">
        <v>85</v>
      </c>
      <c r="B77" s="125" t="s">
        <v>299</v>
      </c>
    </row>
    <row r="78" spans="1:2">
      <c r="A78" s="408"/>
      <c r="B78" s="126" t="s">
        <v>9</v>
      </c>
    </row>
    <row r="79" spans="1:2">
      <c r="A79" s="408"/>
      <c r="B79" s="126" t="s">
        <v>300</v>
      </c>
    </row>
    <row r="80" spans="1:2">
      <c r="A80" s="408"/>
      <c r="B80" s="126" t="s">
        <v>321</v>
      </c>
    </row>
    <row r="81" spans="1:2">
      <c r="A81" s="408"/>
      <c r="B81" s="126" t="s">
        <v>85</v>
      </c>
    </row>
    <row r="82" spans="1:2" ht="16.5" thickBot="1">
      <c r="A82" s="40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2018-02-04T03:17:04Z</dcterms:modified>
</cp:coreProperties>
</file>