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16\1800 hrs\"/>
    </mc:Choice>
  </mc:AlternateContent>
  <bookViews>
    <workbookView xWindow="0" yWindow="0" windowWidth="20490" windowHeight="7755" tabRatio="677" firstSheet="3" activeTab="4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'!$A$1:$U$79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65" i="10" l="1"/>
  <c r="I65" i="10"/>
  <c r="J65" i="10"/>
  <c r="K65" i="10"/>
  <c r="L65" i="10"/>
  <c r="M65" i="10"/>
  <c r="N65" i="10"/>
  <c r="O65" i="10"/>
  <c r="P65" i="10"/>
  <c r="Q65" i="10"/>
  <c r="R65" i="10"/>
  <c r="G65" i="10"/>
  <c r="O64" i="10"/>
  <c r="P64" i="10"/>
  <c r="Q64" i="10"/>
  <c r="R64" i="10"/>
  <c r="N64" i="10"/>
  <c r="H57" i="10"/>
  <c r="I57" i="10"/>
  <c r="J57" i="10"/>
  <c r="K57" i="10"/>
  <c r="L57" i="10"/>
  <c r="M57" i="10"/>
  <c r="N57" i="10"/>
  <c r="O57" i="10"/>
  <c r="P57" i="10"/>
  <c r="Q57" i="10"/>
  <c r="R57" i="10"/>
  <c r="G57" i="10"/>
  <c r="H56" i="10"/>
  <c r="I56" i="10"/>
  <c r="J56" i="10"/>
  <c r="K56" i="10"/>
  <c r="L56" i="10"/>
  <c r="M56" i="10"/>
  <c r="N56" i="10"/>
  <c r="O56" i="10"/>
  <c r="P56" i="10"/>
  <c r="Q56" i="10"/>
  <c r="R56" i="10"/>
  <c r="G56" i="10"/>
  <c r="H62" i="10"/>
  <c r="I62" i="10"/>
  <c r="J62" i="10"/>
  <c r="K62" i="10"/>
  <c r="L62" i="10"/>
  <c r="M62" i="10"/>
  <c r="N62" i="10"/>
  <c r="O62" i="10"/>
  <c r="P62" i="10"/>
  <c r="Q62" i="10"/>
  <c r="R62" i="10"/>
  <c r="G62" i="10"/>
  <c r="H26" i="10" l="1"/>
  <c r="I26" i="10"/>
  <c r="J26" i="10"/>
  <c r="K26" i="10"/>
  <c r="L26" i="10"/>
  <c r="M26" i="10"/>
  <c r="N26" i="10"/>
  <c r="O26" i="10"/>
  <c r="P26" i="10"/>
  <c r="Q26" i="10"/>
  <c r="R26" i="10"/>
  <c r="G26" i="10"/>
  <c r="H44" i="10"/>
  <c r="I44" i="10"/>
  <c r="J44" i="10"/>
  <c r="K44" i="10"/>
  <c r="L44" i="10"/>
  <c r="M44" i="10"/>
  <c r="N44" i="10"/>
  <c r="O44" i="10"/>
  <c r="P44" i="10"/>
  <c r="Q44" i="10"/>
  <c r="R44" i="10"/>
  <c r="G44" i="10"/>
  <c r="H8" i="10" l="1"/>
  <c r="H9" i="10" s="1"/>
  <c r="I8" i="10"/>
  <c r="I9" i="10" s="1"/>
  <c r="J8" i="10"/>
  <c r="J9" i="10" s="1"/>
  <c r="K8" i="10"/>
  <c r="K9" i="10" s="1"/>
  <c r="L8" i="10"/>
  <c r="L9" i="10" s="1"/>
  <c r="M8" i="10"/>
  <c r="M9" i="10" s="1"/>
  <c r="N8" i="10"/>
  <c r="N9" i="10" s="1"/>
  <c r="O8" i="10"/>
  <c r="O9" i="10" s="1"/>
  <c r="P8" i="10"/>
  <c r="P9" i="10" s="1"/>
  <c r="Q8" i="10"/>
  <c r="Q9" i="10" s="1"/>
  <c r="R8" i="10"/>
  <c r="R9" i="10" s="1"/>
  <c r="G8" i="10"/>
  <c r="G9" i="10" s="1"/>
  <c r="I59" i="10" l="1"/>
  <c r="J59" i="10"/>
  <c r="K59" i="10"/>
  <c r="L59" i="10"/>
  <c r="M59" i="10"/>
  <c r="N59" i="10"/>
  <c r="O59" i="10"/>
  <c r="P59" i="10"/>
  <c r="Q59" i="10"/>
  <c r="R59" i="10"/>
  <c r="H59" i="10"/>
  <c r="H39" i="10" l="1"/>
  <c r="G39" i="10"/>
  <c r="H51" i="10" l="1"/>
  <c r="I51" i="10"/>
  <c r="J51" i="10"/>
  <c r="K51" i="10"/>
  <c r="L51" i="10"/>
  <c r="M51" i="10"/>
  <c r="N51" i="10"/>
  <c r="O51" i="10"/>
  <c r="P51" i="10"/>
  <c r="Q51" i="10"/>
  <c r="R51" i="10"/>
  <c r="G51" i="10"/>
  <c r="G12" i="10" l="1"/>
  <c r="G13" i="10" s="1"/>
  <c r="H12" i="10"/>
  <c r="H13" i="10" s="1"/>
  <c r="I12" i="10"/>
  <c r="I13" i="10" s="1"/>
  <c r="J12" i="10"/>
  <c r="J13" i="10" s="1"/>
  <c r="K12" i="10"/>
  <c r="K13" i="10" s="1"/>
  <c r="L12" i="10"/>
  <c r="L13" i="10" s="1"/>
  <c r="M12" i="10"/>
  <c r="M13" i="10" s="1"/>
  <c r="N12" i="10"/>
  <c r="N13" i="10" s="1"/>
  <c r="O12" i="10"/>
  <c r="O13" i="10" s="1"/>
  <c r="P12" i="10"/>
  <c r="P13" i="10" s="1"/>
  <c r="Q12" i="10"/>
  <c r="Q13" i="10" s="1"/>
  <c r="R12" i="10"/>
  <c r="R13" i="10" s="1"/>
  <c r="H42" i="10" l="1"/>
  <c r="H45" i="10" s="1"/>
  <c r="I42" i="10"/>
  <c r="I45" i="10" s="1"/>
  <c r="J42" i="10"/>
  <c r="J45" i="10" s="1"/>
  <c r="K42" i="10"/>
  <c r="K45" i="10" s="1"/>
  <c r="L42" i="10"/>
  <c r="L45" i="10" s="1"/>
  <c r="M42" i="10"/>
  <c r="M45" i="10" s="1"/>
  <c r="N42" i="10"/>
  <c r="N45" i="10" s="1"/>
  <c r="O42" i="10"/>
  <c r="O45" i="10" s="1"/>
  <c r="P42" i="10"/>
  <c r="P45" i="10" s="1"/>
  <c r="Q42" i="10"/>
  <c r="Q45" i="10" s="1"/>
  <c r="R42" i="10"/>
  <c r="R45" i="10" s="1"/>
  <c r="G42" i="10" l="1"/>
  <c r="G45" i="10" s="1"/>
  <c r="I39" i="10" l="1"/>
  <c r="J39" i="10"/>
  <c r="K39" i="10"/>
  <c r="L39" i="10"/>
  <c r="M39" i="10"/>
  <c r="N39" i="10"/>
  <c r="O39" i="10"/>
  <c r="P39" i="10"/>
  <c r="Q39" i="10"/>
  <c r="R39" i="10"/>
  <c r="F11" i="12" l="1"/>
  <c r="G11" i="12"/>
  <c r="H54" i="10"/>
  <c r="I54" i="10"/>
  <c r="J54" i="10"/>
  <c r="K54" i="10"/>
  <c r="L54" i="10"/>
  <c r="M54" i="10"/>
  <c r="N54" i="10"/>
  <c r="O54" i="10"/>
  <c r="P54" i="10"/>
  <c r="Q54" i="10"/>
  <c r="R54" i="10"/>
  <c r="G54" i="10"/>
  <c r="H9" i="12"/>
  <c r="I9" i="12"/>
  <c r="J9" i="12"/>
  <c r="N9" i="12"/>
  <c r="O9" i="12"/>
  <c r="P9" i="12"/>
  <c r="Q9" i="12"/>
  <c r="H47" i="10"/>
  <c r="H48" i="10" s="1"/>
  <c r="I47" i="10"/>
  <c r="H8" i="12" s="1"/>
  <c r="J47" i="10"/>
  <c r="I8" i="12" s="1"/>
  <c r="K47" i="10"/>
  <c r="J8" i="12" s="1"/>
  <c r="L47" i="10"/>
  <c r="K8" i="12" s="1"/>
  <c r="M47" i="10"/>
  <c r="M48" i="10" s="1"/>
  <c r="N47" i="10"/>
  <c r="M8" i="12" s="1"/>
  <c r="O47" i="10"/>
  <c r="N8" i="12" s="1"/>
  <c r="P47" i="10"/>
  <c r="O8" i="12" s="1"/>
  <c r="Q47" i="10"/>
  <c r="P8" i="12" s="1"/>
  <c r="R47" i="10"/>
  <c r="Q8" i="12" s="1"/>
  <c r="G47" i="10"/>
  <c r="G48" i="10" s="1"/>
  <c r="H7" i="12"/>
  <c r="I7" i="12"/>
  <c r="J7" i="12"/>
  <c r="K7" i="12"/>
  <c r="M7" i="12"/>
  <c r="N7" i="12"/>
  <c r="O7" i="12"/>
  <c r="P7" i="12"/>
  <c r="Q7" i="12"/>
  <c r="H40" i="10"/>
  <c r="I6" i="12"/>
  <c r="J6" i="12"/>
  <c r="K6" i="12"/>
  <c r="M40" i="10"/>
  <c r="M6" i="12"/>
  <c r="N6" i="12"/>
  <c r="O6" i="12"/>
  <c r="P6" i="12"/>
  <c r="Q6" i="12"/>
  <c r="G40" i="10"/>
  <c r="M66" i="10" l="1"/>
  <c r="H66" i="10"/>
  <c r="G66" i="10"/>
  <c r="P10" i="12"/>
  <c r="P11" i="12" s="1"/>
  <c r="L10" i="12"/>
  <c r="L11" i="12" s="1"/>
  <c r="O10" i="12"/>
  <c r="O11" i="12" s="1"/>
  <c r="K10" i="12"/>
  <c r="K11" i="12" s="1"/>
  <c r="H10" i="12"/>
  <c r="N10" i="12"/>
  <c r="N11" i="12" s="1"/>
  <c r="J10" i="12"/>
  <c r="J11" i="12" s="1"/>
  <c r="Q10" i="12"/>
  <c r="Q11" i="12" s="1"/>
  <c r="M10" i="12"/>
  <c r="M11" i="12" s="1"/>
  <c r="I10" i="12"/>
  <c r="I11" i="12" s="1"/>
  <c r="O40" i="10"/>
  <c r="K40" i="10"/>
  <c r="R48" i="10"/>
  <c r="N48" i="10"/>
  <c r="J48" i="10"/>
  <c r="R40" i="10"/>
  <c r="N40" i="10"/>
  <c r="J40" i="10"/>
  <c r="Q48" i="10"/>
  <c r="I48" i="10"/>
  <c r="Q40" i="10"/>
  <c r="I40" i="10"/>
  <c r="P48" i="10"/>
  <c r="L48" i="10"/>
  <c r="P40" i="10"/>
  <c r="L40" i="10"/>
  <c r="O48" i="10"/>
  <c r="O66" i="10" s="1"/>
  <c r="K48" i="10"/>
  <c r="K66" i="10" s="1"/>
  <c r="L66" i="10" l="1"/>
  <c r="I66" i="10"/>
  <c r="R66" i="10"/>
  <c r="Q66" i="10"/>
  <c r="P66" i="10"/>
  <c r="J66" i="10"/>
  <c r="N66" i="10"/>
  <c r="P10" i="4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<sst xmlns="http://schemas.openxmlformats.org/spreadsheetml/2006/main" count="644" uniqueCount="503">
  <si>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</si>
  <si>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</si>
  <si>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</si>
  <si>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</si>
  <si>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</si>
  <si>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</si>
  <si>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</si>
  <si>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</si>
  <si>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</si>
  <si>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</si>
  <si>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</si>
  <si>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</si>
  <si>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</si>
  <si>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</si>
  <si>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</si>
  <si>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</si>
  <si>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</si>
  <si>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</si>
  <si>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</si>
  <si>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</si>
  <si>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</si>
  <si>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</si>
  <si>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</si>
  <si>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</si>
  <si>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</si>
  <si>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</si>
  <si>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</si>
  <si>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</si>
  <si>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</si>
  <si>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</si>
  <si>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</si>
  <si>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</si>
  <si>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</si>
  <si>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</si>
  <si>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</si>
  <si>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</si>
  <si>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</si>
  <si>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</si>
  <si>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</si>
  <si>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</si>
  <si>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</si>
  <si>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</si>
  <si>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</si>
  <si>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</si>
  <si>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</si>
  <si>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</si>
  <si>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</si>
  <si>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</si>
  <si>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</si>
  <si>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</si>
  <si>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</si>
  <si>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</si>
  <si>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</si>
  <si>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</si>
  <si>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</si>
  <si>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</si>
  <si>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</si>
  <si>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</si>
  <si>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</si>
  <si>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</si>
  <si>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</si>
  <si>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</si>
  <si>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</si>
  <si>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</si>
  <si>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</si>
  <si>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</si>
  <si>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</si>
  <si>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</si>
  <si>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</si>
  <si>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</si>
  <si>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</si>
  <si>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</si>
  <si>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</si>
  <si>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</si>
  <si>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</si>
  <si>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</si>
  <si>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</si>
  <si>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</si>
  <si>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</si>
  <si>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</si>
  <si>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</si>
  <si>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</si>
  <si>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</si>
  <si>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</si>
  <si>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</si>
  <si>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</si>
  <si>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</si>
  <si>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</si>
  <si>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</si>
  <si>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</si>
  <si>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</si>
  <si>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</si>
  <si>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</si>
  <si>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</si>
  <si>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</si>
  <si>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</si>
  <si>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</si>
  <si>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</si>
  <si>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</si>
  <si>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</si>
  <si>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</si>
  <si>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</si>
  <si>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</si>
  <si>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</si>
  <si>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</si>
  <si>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</si>
  <si>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</si>
  <si>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</si>
  <si>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</si>
  <si>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</si>
  <si>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</si>
  <si>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</si>
  <si>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</si>
  <si>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</si>
  <si>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</si>
  <si>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</si>
  <si>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</si>
  <si>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</si>
  <si>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</si>
  <si>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</si>
  <si>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</si>
  <si>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</si>
  <si>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</si>
  <si>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</si>
  <si>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</si>
  <si>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</si>
  <si>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</si>
  <si>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</si>
  <si>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</si>
  <si>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</si>
  <si>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</si>
  <si>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</si>
  <si>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</si>
  <si>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</si>
  <si>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</si>
  <si>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</si>
  <si>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</si>
  <si>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</si>
  <si>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</si>
  <si>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</si>
  <si>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</si>
  <si>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</si>
  <si>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</si>
  <si>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</si>
  <si>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</si>
  <si>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</si>
  <si>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</si>
  <si>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</si>
  <si>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</si>
  <si>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</si>
  <si>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</si>
  <si>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</si>
  <si>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</si>
  <si>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</si>
  <si>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</si>
  <si>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</si>
  <si>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</si>
  <si>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</si>
  <si>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</si>
  <si>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</si>
  <si>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</si>
  <si>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</si>
  <si>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</si>
  <si>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</si>
  <si>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</si>
  <si>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</si>
  <si>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</si>
  <si>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</si>
  <si>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</si>
  <si>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</si>
  <si>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</si>
  <si>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</si>
  <si>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</si>
  <si>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</si>
  <si>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</si>
  <si>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</si>
  <si>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</si>
  <si>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</si>
  <si>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</si>
  <si>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</si>
  <si>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</si>
  <si>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</si>
  <si>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</si>
  <si>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</si>
  <si>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</si>
  <si>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</si>
  <si>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</si>
  <si>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</si>
  <si>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</si>
  <si>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</si>
  <si>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</si>
  <si>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</si>
  <si>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</si>
  <si>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</si>
  <si>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</si>
  <si>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</si>
  <si>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</si>
  <si>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</si>
  <si>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</si>
  <si>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</si>
  <si>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</si>
  <si>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</si>
  <si>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</si>
  <si>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</si>
  <si>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</si>
  <si>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</si>
  <si>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</si>
  <si>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</si>
  <si>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</si>
  <si>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</si>
  <si>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</si>
  <si>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</si>
  <si>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</si>
  <si>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</si>
  <si>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</si>
  <si>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</si>
  <si>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</si>
  <si>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</si>
  <si>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</si>
  <si>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</si>
  <si>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</si>
  <si>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</si>
  <si>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</si>
  <si>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</si>
  <si>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</si>
  <si>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</si>
  <si>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</si>
  <si>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</si>
  <si>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</si>
  <si>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</si>
  <si>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</si>
  <si>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</si>
  <si>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</si>
  <si>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</si>
  <si>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</si>
  <si>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</si>
  <si>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</si>
  <si>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</si>
  <si>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</si>
  <si>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</si>
  <si>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</si>
  <si>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</si>
  <si>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</si>
  <si>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</si>
  <si>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</si>
  <si>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</si>
  <si>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</si>
  <si>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</si>
  <si>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</si>
  <si>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</si>
  <si>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</si>
  <si>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</si>
  <si>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</si>
  <si>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</si>
  <si>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</si>
  <si>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</si>
  <si>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</si>
  <si>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</si>
  <si>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</si>
  <si>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</si>
  <si>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</si>
  <si>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</si>
  <si>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</si>
  <si>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</si>
  <si>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</si>
  <si>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</si>
  <si>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</si>
  <si>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</si>
  <si>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</si>
  <si>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</si>
  <si>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</si>
  <si>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</si>
  <si>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</si>
  <si>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</si>
  <si>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</si>
  <si>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</si>
  <si>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</si>
  <si>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</si>
  <si>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</si>
  <si>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</si>
  <si>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</si>
  <si>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</si>
  <si>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</si>
  <si>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</si>
  <si>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</si>
  <si>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</si>
  <si>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</si>
  <si>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</si>
  <si>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</si>
  <si>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</si>
  <si>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</si>
  <si>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</si>
  <si>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</si>
  <si>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</si>
  <si>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</si>
  <si>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</si>
  <si>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</si>
  <si>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</si>
  <si>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</si>
  <si>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</si>
  <si>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</si>
  <si>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</si>
  <si>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</si>
  <si>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</si>
  <si>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</si>
  <si>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</si>
  <si>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</si>
  <si>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</si>
  <si>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</si>
  <si>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</si>
  <si>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</si>
  <si>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</si>
  <si>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</si>
  <si>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</si>
  <si>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</si>
  <si>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</si>
  <si>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</si>
  <si>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</si>
  <si>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</si>
  <si>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</si>
  <si>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</si>
  <si>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</si>
  <si>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</si>
  <si>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</si>
  <si>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</si>
  <si>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</si>
  <si>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</si>
  <si>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</si>
  <si>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</si>
  <si>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</si>
  <si>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</si>
  <si>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</si>
  <si>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</si>
  <si>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</si>
  <si>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</si>
  <si>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</si>
  <si>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</si>
  <si>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</si>
  <si>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</si>
  <si>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</si>
  <si>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</si>
  <si>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</si>
  <si>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</si>
  <si>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</si>
  <si>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</si>
  <si>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</si>
  <si>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</si>
  <si>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</si>
  <si>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</si>
  <si>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</si>
  <si>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</si>
  <si>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</si>
  <si>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</si>
  <si>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</si>
  <si>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</si>
  <si>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</si>
  <si>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</si>
  <si>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</si>
  <si>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</si>
  <si>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</si>
  <si>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</si>
  <si>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</si>
  <si>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</si>
  <si>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</si>
  <si>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</si>
  <si>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</si>
  <si>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</si>
  <si>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</si>
  <si>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</si>
  <si>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</si>
  <si>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</si>
  <si>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</si>
  <si>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</si>
  <si>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</si>
  <si>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</si>
  <si>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</si>
  <si>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</si>
  <si>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</si>
  <si>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</si>
  <si>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</si>
  <si>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</si>
  <si>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</si>
  <si>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</si>
  <si>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</si>
  <si>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</si>
  <si>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</si>
  <si>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</si>
  <si>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</si>
  <si>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</si>
  <si>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</si>
  <si>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</si>
  <si>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</si>
  <si>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</si>
  <si>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r>
      <t xml:space="preserve"> කුඩා හා මධ්‍ය පරිමාණ ව්‍යාපාරින ස්ථාන </t>
    </r>
    <r>
      <rPr>
        <b/>
        <sz val="32"/>
        <rFont val="Kalaham"/>
      </rPr>
      <t xml:space="preserve"> rpW kw;Wk; kj;jpa Kaw;rpfs; </t>
    </r>
    <r>
      <rPr>
        <b/>
        <sz val="32"/>
        <rFont val="Arial"/>
        <family val="2"/>
      </rPr>
      <t>Small, Medium, Enterprises Damages</t>
    </r>
  </si>
  <si>
    <r>
      <t>ඉතා වැදගත් යටිතල පහසුකම් වලට වූ හානි</t>
    </r>
    <r>
      <rPr>
        <b/>
        <sz val="32"/>
        <rFont val="Kalaham"/>
      </rPr>
      <t xml:space="preserve"> mbg;gilf; fl;likg;Gf;fs;</t>
    </r>
    <r>
      <rPr>
        <b/>
        <sz val="32"/>
        <rFont val="40"/>
      </rPr>
      <t xml:space="preserve"> Damages to critical Infastructure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</si>
  <si>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</si>
  <si>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</si>
  <si>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</si>
  <si>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</si>
  <si>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</si>
  <si>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</si>
  <si>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</si>
  <si>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</si>
  <si>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</si>
  <si>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W/High Wind</t>
    </r>
  </si>
  <si>
    <r>
      <t>මාතලේ/</t>
    </r>
    <r>
      <rPr>
        <sz val="36"/>
        <rFont val="Kalaham"/>
      </rPr>
      <t>khj;jis</t>
    </r>
    <r>
      <rPr>
        <sz val="36"/>
        <rFont val="Arial"/>
        <family val="2"/>
      </rPr>
      <t>/Matale</t>
    </r>
  </si>
  <si>
    <t>Rattota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</si>
  <si>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</si>
  <si>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</si>
  <si>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</si>
  <si>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</si>
  <si>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</si>
  <si>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</si>
  <si>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</si>
  <si>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</si>
  <si>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</si>
  <si>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</si>
  <si>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</si>
  <si>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</si>
  <si>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</si>
  <si>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</si>
  <si>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</si>
  <si>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</si>
  <si>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</si>
  <si>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</si>
  <si>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</si>
  <si>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</si>
  <si>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</si>
  <si>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</si>
  <si>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</si>
  <si>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</si>
  <si>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</si>
  <si>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</si>
  <si>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</si>
  <si>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</si>
  <si>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2017.11.29 / 12.01</t>
  </si>
  <si>
    <t xml:space="preserve">safe location rthathota Thambalagala tamil college four families &amp; Dambagolla Community hall two families 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</si>
  <si>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</si>
  <si>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</si>
  <si>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</si>
  <si>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</si>
  <si>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</si>
  <si>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</si>
  <si>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</si>
  <si>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</si>
  <si>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</si>
  <si>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</si>
  <si>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</si>
  <si>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</si>
  <si>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</si>
  <si>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</si>
  <si>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r>
      <t>වව්නියාව/</t>
    </r>
    <r>
      <rPr>
        <sz val="36"/>
        <rFont val="Kalaham"/>
      </rPr>
      <t>tTdpah</t>
    </r>
    <r>
      <rPr>
        <sz val="36"/>
        <rFont val="Arial"/>
        <family val="2"/>
      </rPr>
      <t>/ Vavuniya</t>
    </r>
  </si>
  <si>
    <t>Vavniya North</t>
  </si>
  <si>
    <t>Vangalacheddikulam</t>
  </si>
  <si>
    <t>Nawagatthegama</t>
  </si>
  <si>
    <t>Mundal</t>
  </si>
  <si>
    <t>Mahakubukkadawala</t>
  </si>
  <si>
    <t>Wanathavilluwa</t>
  </si>
  <si>
    <t>Madampe</t>
  </si>
  <si>
    <t>2016 Feb</t>
  </si>
  <si>
    <t>Vauviya</t>
  </si>
  <si>
    <t>2017 January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</si>
  <si>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</si>
  <si>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</si>
  <si>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</si>
  <si>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</si>
  <si>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</si>
  <si>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</si>
  <si>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</si>
  <si>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</si>
  <si>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</si>
  <si>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</si>
  <si>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</si>
  <si>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</si>
  <si>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</si>
  <si>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2017.11.29</t>
  </si>
  <si>
    <t>Kobaigane</t>
  </si>
  <si>
    <r>
      <t>දකුනු පලාත/</t>
    </r>
    <r>
      <rPr>
        <sz val="36"/>
        <rFont val="Amudham"/>
      </rPr>
      <t>njd; khfhzk;</t>
    </r>
    <r>
      <rPr>
        <sz val="36"/>
        <rFont val="Arial"/>
        <family val="2"/>
      </rPr>
      <t xml:space="preserve">/ Southern/ </t>
    </r>
  </si>
  <si>
    <r>
      <t>ගාල්ල/</t>
    </r>
    <r>
      <rPr>
        <sz val="36"/>
        <rFont val="Amudham"/>
      </rPr>
      <t>fhyp</t>
    </r>
    <r>
      <rPr>
        <sz val="36"/>
        <rFont val="Arial"/>
        <family val="2"/>
      </rPr>
      <t>/Galle</t>
    </r>
  </si>
  <si>
    <t>ධීවර බෝට්ටුවක් අනතුරට ලක්වීම</t>
  </si>
  <si>
    <t>2018.01.09</t>
  </si>
  <si>
    <r>
      <t>ගම්පහ/</t>
    </r>
    <r>
      <rPr>
        <sz val="36"/>
        <rFont val="Kalaham"/>
      </rPr>
      <t>fk;g`h</t>
    </r>
    <r>
      <rPr>
        <sz val="36"/>
        <rFont val="Arial"/>
        <family val="2"/>
      </rPr>
      <t>/Gampaha</t>
    </r>
  </si>
  <si>
    <t>2018.01.13</t>
  </si>
  <si>
    <t>Attanagalle</t>
  </si>
  <si>
    <r>
      <t xml:space="preserve"> දිස්ත්‍රික් එකතුව   </t>
    </r>
    <r>
      <rPr>
        <sz val="36"/>
        <rFont val="Kalaham"/>
      </rPr>
      <t xml:space="preserve"> khtl;l $l;Lj;njhif </t>
    </r>
    <r>
      <rPr>
        <sz val="36"/>
        <rFont val="Arial"/>
        <family val="2"/>
      </rPr>
      <t xml:space="preserve"> District Total</t>
    </r>
  </si>
  <si>
    <r>
      <t xml:space="preserve">Western/ </t>
    </r>
    <r>
      <rPr>
        <sz val="36"/>
        <rFont val="Kalaham"/>
      </rPr>
      <t>Nky; khfhzk</t>
    </r>
    <r>
      <rPr>
        <sz val="36"/>
        <rFont val="Arial"/>
        <family val="2"/>
      </rPr>
      <t>/ බස්නාහිර පලාත</t>
    </r>
  </si>
  <si>
    <t>Gangawatakorala</t>
  </si>
  <si>
    <t>Tree Fallen</t>
  </si>
  <si>
    <t>2018.01.15</t>
  </si>
  <si>
    <r>
      <t xml:space="preserve"> දිස්ත්‍රික් එකතුව    </t>
    </r>
    <r>
      <rPr>
        <sz val="36"/>
        <rFont val="Kalaham"/>
      </rPr>
      <t>khtl;l $l;Lj;njhif</t>
    </r>
    <r>
      <rPr>
        <sz val="36"/>
        <rFont val="Arial"/>
        <family val="2"/>
      </rPr>
      <t xml:space="preserve">  District Total</t>
    </r>
  </si>
  <si>
    <r>
      <t xml:space="preserve">නුවර/ </t>
    </r>
    <r>
      <rPr>
        <sz val="36"/>
        <rFont val="Kalaham"/>
      </rPr>
      <t>fz;b</t>
    </r>
    <r>
      <rPr>
        <sz val="36"/>
        <rFont val="Arial"/>
        <family val="2"/>
      </rPr>
      <t>/Kandy</t>
    </r>
  </si>
  <si>
    <t>Mahawewa</t>
  </si>
  <si>
    <t>Fire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</si>
  <si>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16th January 2018 at 1800 hrs                                                           </t>
    </r>
  </si>
  <si>
    <r>
      <t>හම්බන්තොට/</t>
    </r>
    <r>
      <rPr>
        <sz val="36"/>
        <rFont val="Kalaham"/>
      </rPr>
      <t>`k;ghe;Njhl;il</t>
    </r>
    <r>
      <rPr>
        <sz val="36"/>
        <rFont val="Arial"/>
        <family val="2"/>
      </rPr>
      <t xml:space="preserve"> Hambantota</t>
    </r>
  </si>
  <si>
    <t>Sooriyawewa</t>
  </si>
  <si>
    <t>Elephant Attack</t>
  </si>
  <si>
    <t>2018.01.14</t>
  </si>
  <si>
    <r>
      <t>යාපනය/</t>
    </r>
    <r>
      <rPr>
        <sz val="36"/>
        <rFont val="Kalaham"/>
      </rPr>
      <t>aho;g;ghzk;</t>
    </r>
    <r>
      <rPr>
        <sz val="36"/>
        <rFont val="Arial"/>
        <family val="2"/>
      </rPr>
      <t>/ Jaffna</t>
    </r>
  </si>
  <si>
    <r>
      <t>ගිනි ගැනීම්/</t>
    </r>
    <r>
      <rPr>
        <sz val="36"/>
        <rFont val="Kalaham"/>
      </rPr>
      <t>jP</t>
    </r>
    <r>
      <rPr>
        <sz val="36"/>
        <rFont val="Arial"/>
        <family val="2"/>
      </rPr>
      <t>/Fire</t>
    </r>
  </si>
  <si>
    <r>
      <t>මාතර/</t>
    </r>
    <r>
      <rPr>
        <sz val="36"/>
        <rFont val="Kalaham"/>
      </rPr>
      <t>khj;jiw</t>
    </r>
    <r>
      <rPr>
        <sz val="36"/>
        <rFont val="Arial"/>
        <family val="2"/>
      </rPr>
      <t>/Matara</t>
    </r>
  </si>
  <si>
    <t>Assistant Director / Duty Officerr</t>
  </si>
  <si>
    <t>T.W.K.I. Pushpakumara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</si>
</sst>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32"/>
      <name val="Arial"/>
      <family val="2"/>
    </font>
    <font>
      <b/>
      <sz val="32"/>
      <name val="Kalaham"/>
    </font>
    <font>
      <b/>
      <sz val="32"/>
      <name val="40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sz val="32"/>
      <name val="Arial"/>
      <family val="2"/>
    </font>
    <font>
      <sz val="36"/>
      <name val="Amudham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48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85" fillId="9" borderId="5" xfId="1" applyFont="1" applyFill="1" applyBorder="1" applyAlignment="1">
      <alignment horizontal="center" vertical="center" wrapText="1"/>
    </xf>
    <xf numFmtId="0" fontId="87" fillId="9" borderId="10" xfId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4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90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5" fillId="2" borderId="1" xfId="1" applyFont="1" applyFill="1" applyBorder="1" applyAlignment="1">
      <alignment horizontal="left" vertical="center" wrapText="1"/>
    </xf>
    <xf numFmtId="0" fontId="91" fillId="0" borderId="0" xfId="0" applyFont="1" applyFill="1"/>
    <xf numFmtId="0" fontId="94" fillId="0" borderId="0" xfId="0" applyFont="1" applyBorder="1" applyAlignment="1">
      <alignment horizontal="left" vertical="center"/>
    </xf>
    <xf numFmtId="0" fontId="91" fillId="0" borderId="0" xfId="0" applyFont="1" applyFill="1" applyBorder="1" applyAlignment="1">
      <alignment horizontal="left" vertical="center"/>
    </xf>
    <xf numFmtId="0" fontId="95" fillId="0" borderId="0" xfId="1" applyFont="1" applyFill="1" applyBorder="1" applyAlignment="1">
      <alignment vertical="center" wrapText="1"/>
    </xf>
    <xf numFmtId="0" fontId="91" fillId="0" borderId="0" xfId="0" applyFont="1" applyBorder="1"/>
    <xf numFmtId="0" fontId="91" fillId="0" borderId="0" xfId="0" applyFont="1" applyFill="1" applyBorder="1"/>
    <xf numFmtId="0" fontId="91" fillId="0" borderId="0" xfId="0" applyFont="1" applyAlignment="1">
      <alignment horizontal="left" vertical="center" indent="5"/>
    </xf>
    <xf numFmtId="0" fontId="91" fillId="0" borderId="0" xfId="0" applyFont="1" applyBorder="1" applyAlignment="1">
      <alignment horizontal="left"/>
    </xf>
    <xf numFmtId="0" fontId="95" fillId="0" borderId="0" xfId="5" applyFont="1" applyAlignment="1">
      <alignment horizontal="left"/>
    </xf>
    <xf numFmtId="0" fontId="91" fillId="0" borderId="0" xfId="0" applyFont="1" applyFill="1" applyBorder="1" applyAlignment="1">
      <alignment horizontal="center" vertical="center" wrapText="1"/>
    </xf>
    <xf numFmtId="166" fontId="94" fillId="0" borderId="0" xfId="20" applyNumberFormat="1" applyFont="1" applyFill="1" applyBorder="1" applyAlignment="1">
      <alignment horizontal="right"/>
    </xf>
    <xf numFmtId="166" fontId="94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1" xfId="1" applyNumberFormat="1" applyFont="1" applyFill="1" applyBorder="1" applyAlignment="1">
      <alignment horizontal="right"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8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91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100" fillId="0" borderId="4" xfId="1" applyNumberFormat="1" applyFont="1" applyFill="1" applyBorder="1" applyAlignment="1">
      <alignment horizontal="right" vertical="center"/>
    </xf>
    <xf numFmtId="1" fontId="100" fillId="0" borderId="1" xfId="1" applyNumberFormat="1" applyFont="1" applyFill="1" applyBorder="1" applyAlignment="1">
      <alignment horizontal="right" vertical="center"/>
    </xf>
    <xf numFmtId="1" fontId="100" fillId="2" borderId="1" xfId="1" applyNumberFormat="1" applyFont="1" applyFill="1" applyBorder="1" applyAlignment="1">
      <alignment horizontal="right" vertical="center"/>
    </xf>
    <xf numFmtId="0" fontId="100" fillId="0" borderId="1" xfId="1" applyNumberFormat="1" applyFont="1" applyFill="1" applyBorder="1" applyAlignment="1">
      <alignment horizontal="right" vertical="center"/>
    </xf>
    <xf numFmtId="166" fontId="101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6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1" fontId="103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2" borderId="5" xfId="1" applyFont="1" applyFill="1" applyBorder="1" applyAlignment="1">
      <alignment horizontal="left" vertical="center" wrapText="1"/>
    </xf>
    <xf numFmtId="0" fontId="59" fillId="2" borderId="10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104" fillId="0" borderId="1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1" fontId="59" fillId="7" borderId="5" xfId="1" applyNumberFormat="1" applyFont="1" applyFill="1" applyBorder="1" applyAlignment="1">
      <alignment horizontal="right" vertical="center"/>
    </xf>
    <xf numFmtId="0" fontId="95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3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/>
    </xf>
    <xf numFmtId="0" fontId="68" fillId="7" borderId="2" xfId="1" applyFont="1" applyFill="1" applyBorder="1" applyAlignment="1">
      <alignment horizontal="left" vertical="center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7" borderId="1" xfId="1" applyFont="1" applyFill="1" applyBorder="1" applyAlignment="1">
      <alignment horizontal="left" vertical="center"/>
    </xf>
    <xf numFmtId="0" fontId="68" fillId="3" borderId="1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41" fillId="0" borderId="5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59" fillId="0" borderId="7" xfId="1" applyFont="1" applyFill="1" applyBorder="1" applyAlignment="1">
      <alignment horizontal="center" vertical="center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2" fillId="2" borderId="0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102" fillId="0" borderId="0" xfId="1" applyFont="1" applyAlignment="1">
      <alignment horizontal="left"/>
    </xf>
    <xf numFmtId="0" fontId="59" fillId="7" borderId="6" xfId="1" applyFont="1" applyFill="1" applyBorder="1" applyAlignment="1">
      <alignment horizontal="left" vertical="center"/>
    </xf>
    <xf numFmtId="0" fontId="59" fillId="3" borderId="1" xfId="1" applyFont="1" applyFill="1" applyBorder="1" applyAlignment="1">
      <alignment horizontal="left" vertical="center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0" xfId="1" applyFont="1" applyAlignment="1">
      <alignment horizontal="left"/>
    </xf>
    <xf numFmtId="0" fontId="59" fillId="7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horizontal="center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top" wrapText="1"/>
    </xf>
    <xf numFmtId="0" fontId="59" fillId="0" borderId="7" xfId="1" applyFont="1" applyFill="1" applyBorder="1" applyAlignment="1">
      <alignment horizontal="left" vertical="top" wrapText="1"/>
    </xf>
    <xf numFmtId="0" fontId="59" fillId="0" borderId="6" xfId="1" applyFont="1" applyFill="1" applyBorder="1" applyAlignment="1">
      <alignment horizontal="left" vertical="top" wrapText="1"/>
    </xf>
    <xf numFmtId="0" fontId="32" fillId="9" borderId="3" xfId="1" applyFont="1" applyFill="1" applyBorder="1" applyAlignment="1">
      <alignment horizontal="center" vertical="center" wrapText="1"/>
    </xf>
    <xf numFmtId="0" fontId="59" fillId="0" borderId="7" xfId="1" applyFont="1" applyFill="1" applyBorder="1" applyAlignment="1">
      <alignment horizontal="center" vertical="center" wrapText="1"/>
    </xf>
    <xf numFmtId="0" fontId="59" fillId="0" borderId="7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0" borderId="5" xfId="1" applyFont="1" applyFill="1" applyBorder="1" applyAlignment="1">
      <alignment horizontal="center" vertical="center" wrapText="1"/>
    </xf>
    <xf numFmtId="0" fontId="59" fillId="0" borderId="6" xfId="1" applyFont="1" applyFill="1" applyBorder="1" applyAlignment="1">
      <alignment horizontal="center" vertical="center" wrapText="1"/>
    </xf>
    <xf numFmtId="0" fontId="59" fillId="2" borderId="10" xfId="1" applyFont="1" applyFill="1" applyBorder="1" applyAlignment="1">
      <alignment horizontal="left" vertical="center"/>
    </xf>
    <xf numFmtId="0" fontId="59" fillId="2" borderId="1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center" vertical="center" wrapText="1"/>
    </xf>
    <xf numFmtId="0" fontId="59" fillId="2" borderId="13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5" fillId="2" borderId="7" xfId="1" applyFont="1" applyFill="1" applyBorder="1" applyAlignment="1">
      <alignment horizontal="center" vertical="center" wrapText="1"/>
    </xf>
    <xf numFmtId="0" fontId="95" fillId="2" borderId="5" xfId="1" applyFont="1" applyFill="1" applyBorder="1" applyAlignment="1">
      <alignment horizontal="left" vertical="center" wrapText="1"/>
    </xf>
    <xf numFmtId="0" fontId="95" fillId="2" borderId="7" xfId="1" applyFont="1" applyFill="1" applyBorder="1" applyAlignment="1">
      <alignment horizontal="left" vertical="center" wrapText="1"/>
    </xf>
    <xf numFmtId="0" fontId="95" fillId="2" borderId="6" xfId="1" applyFont="1" applyFill="1" applyBorder="1" applyAlignment="1">
      <alignment horizontal="left" vertical="center" wrapText="1"/>
    </xf>
    <xf numFmtId="1" fontId="95" fillId="0" borderId="5" xfId="1" applyNumberFormat="1" applyFont="1" applyFill="1" applyBorder="1" applyAlignment="1">
      <alignment horizontal="left" vertical="center" wrapText="1"/>
    </xf>
    <xf numFmtId="1" fontId="95" fillId="0" borderId="7" xfId="1" applyNumberFormat="1" applyFont="1" applyFill="1" applyBorder="1" applyAlignment="1">
      <alignment horizontal="left" vertical="center" wrapText="1"/>
    </xf>
    <xf numFmtId="1" fontId="95" fillId="0" borderId="6" xfId="1" applyNumberFormat="1" applyFont="1" applyFill="1" applyBorder="1" applyAlignment="1">
      <alignment horizontal="left" vertical="center" wrapText="1"/>
    </xf>
    <xf numFmtId="0" fontId="91" fillId="8" borderId="2" xfId="0" applyFont="1" applyFill="1" applyBorder="1" applyAlignment="1">
      <alignment horizontal="center" vertical="center" wrapText="1"/>
    </xf>
    <xf numFmtId="0" fontId="91" fillId="8" borderId="3" xfId="0" applyFont="1" applyFill="1" applyBorder="1" applyAlignment="1">
      <alignment horizontal="center" vertical="center" wrapText="1"/>
    </xf>
    <xf numFmtId="0" fontId="91" fillId="8" borderId="4" xfId="0" applyFont="1" applyFill="1" applyBorder="1" applyAlignment="1">
      <alignment horizontal="center" vertical="center" wrapText="1"/>
    </xf>
    <xf numFmtId="0" fontId="91" fillId="0" borderId="0" xfId="0" applyFont="1" applyBorder="1" applyAlignment="1">
      <alignment horizontal="left" vertical="center"/>
    </xf>
    <xf numFmtId="0" fontId="96" fillId="0" borderId="0" xfId="0" applyFont="1" applyBorder="1" applyAlignment="1">
      <alignment horizontal="left" vertical="top" wrapText="1"/>
    </xf>
    <xf numFmtId="0" fontId="96" fillId="0" borderId="0" xfId="0" applyFont="1" applyBorder="1" applyAlignment="1">
      <alignment horizontal="left" vertical="top"/>
    </xf>
    <xf numFmtId="0" fontId="91" fillId="0" borderId="0" xfId="0" applyFont="1" applyFill="1" applyBorder="1" applyAlignment="1">
      <alignment horizontal="left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  <xf numFmtId="0" fontId="59" fillId="6" borderId="11" xfId="1" applyFont="1" applyFill="1" applyBorder="1" applyAlignment="1">
      <alignment horizontal="left" vertical="center"/>
    </xf>
    <xf numFmtId="1" fontId="59" fillId="6" borderId="5" xfId="1" applyNumberFormat="1" applyFont="1" applyFill="1" applyBorder="1" applyAlignment="1">
      <alignment horizontal="right" vertical="center"/>
    </xf>
    <xf numFmtId="0" fontId="59" fillId="6" borderId="1" xfId="1" applyFont="1" applyFill="1" applyBorder="1" applyAlignment="1">
      <alignment horizontal="left" vertical="center"/>
    </xf>
    <xf numFmtId="0" fontId="59" fillId="6" borderId="1" xfId="1" applyFont="1" applyFill="1" applyBorder="1" applyAlignment="1">
      <alignment horizontal="center" vertical="center"/>
    </xf>
    <xf numFmtId="0" fontId="59" fillId="6" borderId="10" xfId="1" applyFont="1" applyFill="1" applyBorder="1" applyAlignment="1">
      <alignment horizontal="left" vertical="center"/>
    </xf>
    <xf numFmtId="0" fontId="59" fillId="6" borderId="11" xfId="1" applyFont="1" applyFill="1" applyBorder="1" applyAlignment="1">
      <alignment horizontal="left" vertical="center"/>
    </xf>
    <xf numFmtId="0" fontId="59" fillId="6" borderId="1" xfId="1" applyFont="1" applyFill="1" applyBorder="1" applyAlignment="1">
      <alignment horizontal="center" vertical="center" wrapText="1"/>
    </xf>
    <xf numFmtId="0" fontId="59" fillId="6" borderId="1" xfId="1" applyFont="1" applyFill="1" applyBorder="1" applyAlignment="1">
      <alignment horizontal="left" vertical="center" wrapText="1"/>
    </xf>
    <xf numFmtId="0" fontId="59" fillId="6" borderId="4" xfId="1" applyFont="1" applyFill="1" applyBorder="1" applyAlignment="1">
      <alignment horizontal="left" vertical="center"/>
    </xf>
    <xf numFmtId="0" fontId="59" fillId="6" borderId="1" xfId="1" applyFont="1" applyFill="1" applyBorder="1" applyAlignment="1">
      <alignment horizontal="center" vertical="center" wrapText="1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16th January 2018 -1</a:t>
          </a:r>
          <a:r>
            <a:rPr lang="si-LK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8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245" t="s">
        <v>205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7"/>
    </row>
    <row r="3" spans="1:17" ht="45" customHeight="1">
      <c r="A3" s="248" t="s">
        <v>172</v>
      </c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</row>
    <row r="4" spans="1:17" ht="45" customHeight="1">
      <c r="A4" s="248" t="s">
        <v>206</v>
      </c>
      <c r="B4" s="248"/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</row>
    <row r="5" spans="1:17" ht="45" customHeight="1">
      <c r="A5" s="248" t="s">
        <v>207</v>
      </c>
      <c r="B5" s="248"/>
      <c r="C5" s="248"/>
      <c r="D5" s="248"/>
      <c r="E5" s="248"/>
      <c r="F5" s="248"/>
      <c r="G5" s="248"/>
      <c r="H5" s="248"/>
      <c r="I5" s="248"/>
      <c r="J5" s="248"/>
      <c r="K5" s="248"/>
      <c r="L5" s="248"/>
      <c r="M5" s="248"/>
      <c r="N5" s="248"/>
      <c r="O5" s="248"/>
      <c r="P5" s="248"/>
      <c r="Q5" s="248"/>
    </row>
    <row r="6" spans="1:17" ht="45" customHeight="1">
      <c r="A6" s="248" t="s">
        <v>208</v>
      </c>
      <c r="B6" s="248"/>
      <c r="C6" s="248"/>
      <c r="D6" s="248"/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8"/>
      <c r="P6" s="248"/>
      <c r="Q6" s="248"/>
    </row>
    <row r="7" spans="1:17" ht="45" customHeight="1">
      <c r="A7" s="248" t="s">
        <v>1</v>
      </c>
      <c r="B7" s="248"/>
      <c r="C7" s="248"/>
      <c r="D7" s="248"/>
      <c r="E7" s="248"/>
      <c r="F7" s="248"/>
      <c r="G7" s="248"/>
      <c r="H7" s="248"/>
      <c r="I7" s="248"/>
      <c r="J7" s="248"/>
      <c r="K7" s="248"/>
      <c r="L7" s="248"/>
      <c r="M7" s="248"/>
      <c r="N7" s="248"/>
      <c r="O7" s="248"/>
      <c r="P7" s="248"/>
      <c r="Q7" s="248"/>
    </row>
    <row r="8" spans="1:17" ht="77.25" customHeight="1">
      <c r="A8" s="275" t="s">
        <v>209</v>
      </c>
      <c r="B8" s="241" t="s">
        <v>0</v>
      </c>
      <c r="C8" s="242" t="s">
        <v>210</v>
      </c>
      <c r="D8" s="242" t="s">
        <v>211</v>
      </c>
      <c r="E8" s="243" t="s">
        <v>212</v>
      </c>
      <c r="F8" s="242" t="s">
        <v>213</v>
      </c>
      <c r="G8" s="241" t="s">
        <v>214</v>
      </c>
      <c r="H8" s="241"/>
      <c r="I8" s="243" t="s">
        <v>215</v>
      </c>
      <c r="J8" s="242" t="s">
        <v>216</v>
      </c>
      <c r="K8" s="242" t="s">
        <v>217</v>
      </c>
      <c r="L8" s="273" t="s">
        <v>218</v>
      </c>
      <c r="M8" s="274"/>
      <c r="N8" s="242" t="s">
        <v>219</v>
      </c>
      <c r="O8" s="242"/>
      <c r="P8" s="242"/>
      <c r="Q8" s="241" t="s">
        <v>220</v>
      </c>
    </row>
    <row r="9" spans="1:17" ht="144.75" customHeight="1">
      <c r="A9" s="276"/>
      <c r="B9" s="241"/>
      <c r="C9" s="242"/>
      <c r="D9" s="242"/>
      <c r="E9" s="244"/>
      <c r="F9" s="242"/>
      <c r="G9" s="67" t="s">
        <v>221</v>
      </c>
      <c r="H9" s="68" t="s">
        <v>222</v>
      </c>
      <c r="I9" s="244"/>
      <c r="J9" s="242"/>
      <c r="K9" s="242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41"/>
    </row>
    <row r="10" spans="1:17" ht="69">
      <c r="A10" s="256" t="s">
        <v>228</v>
      </c>
      <c r="B10" s="267">
        <v>1</v>
      </c>
      <c r="C10" s="269" t="s">
        <v>229</v>
      </c>
      <c r="D10" s="271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57"/>
      <c r="B11" s="268"/>
      <c r="C11" s="270"/>
      <c r="D11" s="272"/>
      <c r="E11" s="271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57"/>
      <c r="B12" s="268"/>
      <c r="C12" s="270"/>
      <c r="D12" s="272"/>
      <c r="E12" s="272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57"/>
      <c r="B13" s="268"/>
      <c r="C13" s="270"/>
      <c r="D13" s="272"/>
      <c r="E13" s="272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57"/>
      <c r="B14" s="268"/>
      <c r="C14" s="270"/>
      <c r="D14" s="272"/>
      <c r="E14" s="272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57"/>
      <c r="B15" s="268"/>
      <c r="C15" s="270"/>
      <c r="D15" s="272"/>
      <c r="E15" s="272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57"/>
      <c r="B16" s="268"/>
      <c r="C16" s="270"/>
      <c r="D16" s="272"/>
      <c r="E16" s="272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57"/>
      <c r="B17" s="268"/>
      <c r="C17" s="270"/>
      <c r="D17" s="272"/>
      <c r="E17" s="272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57"/>
      <c r="B18" s="268"/>
      <c r="C18" s="270"/>
      <c r="D18" s="272"/>
      <c r="E18" s="272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57"/>
      <c r="B19" s="268"/>
      <c r="C19" s="270"/>
      <c r="D19" s="272"/>
      <c r="E19" s="272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57"/>
      <c r="B20" s="268"/>
      <c r="C20" s="270"/>
      <c r="D20" s="272"/>
      <c r="E20" s="272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57"/>
      <c r="B21" s="250" t="s">
        <v>230</v>
      </c>
      <c r="C21" s="251"/>
      <c r="D21" s="251"/>
      <c r="E21" s="251"/>
      <c r="F21" s="252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66"/>
      <c r="B22" s="259">
        <v>2</v>
      </c>
      <c r="C22" s="262" t="s">
        <v>231</v>
      </c>
      <c r="D22" s="259" t="s">
        <v>3</v>
      </c>
      <c r="E22" s="249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66"/>
      <c r="B23" s="260"/>
      <c r="C23" s="262"/>
      <c r="D23" s="260"/>
      <c r="E23" s="249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66"/>
      <c r="B24" s="260"/>
      <c r="C24" s="262"/>
      <c r="D24" s="260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66"/>
      <c r="B25" s="260"/>
      <c r="C25" s="262"/>
      <c r="D25" s="260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66"/>
      <c r="B26" s="261"/>
      <c r="C26" s="262"/>
      <c r="D26" s="261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57"/>
      <c r="B27" s="250" t="s">
        <v>230</v>
      </c>
      <c r="C27" s="251"/>
      <c r="D27" s="251"/>
      <c r="E27" s="251"/>
      <c r="F27" s="252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58"/>
      <c r="B28" s="253" t="s">
        <v>232</v>
      </c>
      <c r="C28" s="254"/>
      <c r="D28" s="254"/>
      <c r="E28" s="254"/>
      <c r="F28" s="255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56" t="s">
        <v>233</v>
      </c>
      <c r="B29" s="259">
        <v>3</v>
      </c>
      <c r="C29" s="262" t="s">
        <v>234</v>
      </c>
      <c r="D29" s="263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77" t="s">
        <v>23</v>
      </c>
    </row>
    <row r="30" spans="1:17">
      <c r="A30" s="257"/>
      <c r="B30" s="260"/>
      <c r="C30" s="262"/>
      <c r="D30" s="264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78"/>
    </row>
    <row r="31" spans="1:17">
      <c r="A31" s="257"/>
      <c r="B31" s="260"/>
      <c r="C31" s="262"/>
      <c r="D31" s="264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78"/>
    </row>
    <row r="32" spans="1:17">
      <c r="A32" s="257"/>
      <c r="B32" s="260"/>
      <c r="C32" s="262"/>
      <c r="D32" s="264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78"/>
    </row>
    <row r="33" spans="1:17">
      <c r="A33" s="257"/>
      <c r="B33" s="260"/>
      <c r="C33" s="262"/>
      <c r="D33" s="264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78"/>
    </row>
    <row r="34" spans="1:17">
      <c r="A34" s="257"/>
      <c r="B34" s="260"/>
      <c r="C34" s="262"/>
      <c r="D34" s="264"/>
      <c r="E34" s="249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78"/>
    </row>
    <row r="35" spans="1:17">
      <c r="A35" s="257"/>
      <c r="B35" s="260"/>
      <c r="C35" s="262"/>
      <c r="D35" s="264"/>
      <c r="E35" s="249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78"/>
    </row>
    <row r="36" spans="1:17">
      <c r="A36" s="257"/>
      <c r="B36" s="261"/>
      <c r="C36" s="262"/>
      <c r="D36" s="265"/>
      <c r="E36" s="249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79"/>
    </row>
    <row r="37" spans="1:17">
      <c r="A37" s="257"/>
      <c r="B37" s="250" t="s">
        <v>230</v>
      </c>
      <c r="C37" s="251"/>
      <c r="D37" s="251"/>
      <c r="E37" s="251"/>
      <c r="F37" s="252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58"/>
      <c r="B38" s="253" t="s">
        <v>232</v>
      </c>
      <c r="C38" s="254"/>
      <c r="D38" s="254"/>
      <c r="E38" s="254"/>
      <c r="F38" s="255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56" t="s">
        <v>235</v>
      </c>
      <c r="B39" s="259">
        <v>4</v>
      </c>
      <c r="C39" s="262" t="s">
        <v>236</v>
      </c>
      <c r="D39" s="249" t="s">
        <v>3</v>
      </c>
      <c r="E39" s="249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80" t="s">
        <v>23</v>
      </c>
    </row>
    <row r="40" spans="1:17">
      <c r="A40" s="257"/>
      <c r="B40" s="260"/>
      <c r="C40" s="262"/>
      <c r="D40" s="249"/>
      <c r="E40" s="249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81"/>
    </row>
    <row r="41" spans="1:17">
      <c r="A41" s="257"/>
      <c r="B41" s="260"/>
      <c r="C41" s="262"/>
      <c r="D41" s="249"/>
      <c r="E41" s="249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81"/>
    </row>
    <row r="42" spans="1:17">
      <c r="A42" s="257"/>
      <c r="B42" s="86"/>
      <c r="C42" s="262"/>
      <c r="D42" s="249"/>
      <c r="E42" s="249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82"/>
    </row>
    <row r="43" spans="1:17">
      <c r="A43" s="257"/>
      <c r="B43" s="250" t="s">
        <v>230</v>
      </c>
      <c r="C43" s="251"/>
      <c r="D43" s="251"/>
      <c r="E43" s="251"/>
      <c r="F43" s="252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57"/>
      <c r="B44" s="253" t="s">
        <v>232</v>
      </c>
      <c r="C44" s="254"/>
      <c r="D44" s="254"/>
      <c r="E44" s="254"/>
      <c r="F44" s="255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56" t="s">
        <v>237</v>
      </c>
      <c r="B45" s="267">
        <v>5</v>
      </c>
      <c r="C45" s="269" t="s">
        <v>238</v>
      </c>
      <c r="D45" s="271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83" t="s">
        <v>23</v>
      </c>
    </row>
    <row r="46" spans="1:17">
      <c r="A46" s="257"/>
      <c r="B46" s="268"/>
      <c r="C46" s="270"/>
      <c r="D46" s="272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84"/>
    </row>
    <row r="47" spans="1:17">
      <c r="A47" s="257"/>
      <c r="B47" s="268"/>
      <c r="C47" s="270"/>
      <c r="D47" s="272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84"/>
    </row>
    <row r="48" spans="1:17">
      <c r="A48" s="257"/>
      <c r="B48" s="268"/>
      <c r="C48" s="270"/>
      <c r="D48" s="272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84"/>
    </row>
    <row r="49" spans="1:17" ht="72">
      <c r="A49" s="257"/>
      <c r="B49" s="268"/>
      <c r="C49" s="270"/>
      <c r="D49" s="272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85"/>
    </row>
    <row r="50" spans="1:17">
      <c r="A50" s="257"/>
      <c r="B50" s="251" t="s">
        <v>230</v>
      </c>
      <c r="C50" s="251"/>
      <c r="D50" s="251"/>
      <c r="E50" s="251"/>
      <c r="F50" s="252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58"/>
      <c r="B51" s="254" t="s">
        <v>232</v>
      </c>
      <c r="C51" s="254"/>
      <c r="D51" s="254"/>
      <c r="E51" s="254"/>
      <c r="F51" s="255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300" t="s">
        <v>239</v>
      </c>
      <c r="B52" s="267">
        <v>6</v>
      </c>
      <c r="C52" s="283" t="s">
        <v>240</v>
      </c>
      <c r="D52" s="271" t="s">
        <v>3</v>
      </c>
      <c r="E52" s="271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83" t="s">
        <v>23</v>
      </c>
    </row>
    <row r="53" spans="1:17">
      <c r="A53" s="300"/>
      <c r="B53" s="268"/>
      <c r="C53" s="284"/>
      <c r="D53" s="272"/>
      <c r="E53" s="272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84"/>
    </row>
    <row r="54" spans="1:17">
      <c r="A54" s="300"/>
      <c r="B54" s="268"/>
      <c r="C54" s="284"/>
      <c r="D54" s="272"/>
      <c r="E54" s="272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84"/>
    </row>
    <row r="55" spans="1:17">
      <c r="A55" s="300"/>
      <c r="B55" s="268"/>
      <c r="C55" s="284"/>
      <c r="D55" s="272"/>
      <c r="E55" s="272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85"/>
    </row>
    <row r="56" spans="1:17">
      <c r="A56" s="300"/>
      <c r="B56" s="268"/>
      <c r="C56" s="284"/>
      <c r="D56" s="272"/>
      <c r="E56" s="272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300"/>
      <c r="B57" s="268"/>
      <c r="C57" s="284"/>
      <c r="D57" s="272"/>
      <c r="E57" s="272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300"/>
      <c r="B58" s="268"/>
      <c r="C58" s="284"/>
      <c r="D58" s="272"/>
      <c r="E58" s="272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300"/>
      <c r="B59" s="268"/>
      <c r="C59" s="284"/>
      <c r="D59" s="272"/>
      <c r="E59" s="272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300"/>
      <c r="B60" s="268"/>
      <c r="C60" s="284"/>
      <c r="D60" s="272"/>
      <c r="E60" s="272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300"/>
      <c r="B61" s="268"/>
      <c r="C61" s="284"/>
      <c r="D61" s="272"/>
      <c r="E61" s="272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300"/>
      <c r="B62" s="268"/>
      <c r="C62" s="284"/>
      <c r="D62" s="272"/>
      <c r="E62" s="272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300"/>
      <c r="B63" s="268"/>
      <c r="C63" s="284"/>
      <c r="D63" s="272"/>
      <c r="E63" s="272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300"/>
      <c r="B64" s="268"/>
      <c r="C64" s="284"/>
      <c r="D64" s="272"/>
      <c r="E64" s="272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300"/>
      <c r="B65" s="268"/>
      <c r="C65" s="284"/>
      <c r="D65" s="272"/>
      <c r="E65" s="272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300"/>
      <c r="B66" s="268"/>
      <c r="C66" s="284"/>
      <c r="D66" s="290"/>
      <c r="E66" s="290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300"/>
      <c r="B67" s="251" t="s">
        <v>230</v>
      </c>
      <c r="C67" s="251"/>
      <c r="D67" s="251"/>
      <c r="E67" s="251"/>
      <c r="F67" s="252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300"/>
      <c r="B68" s="259">
        <v>7</v>
      </c>
      <c r="C68" s="269" t="s">
        <v>241</v>
      </c>
      <c r="D68" s="271" t="s">
        <v>3</v>
      </c>
      <c r="E68" s="271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86" t="s">
        <v>68</v>
      </c>
    </row>
    <row r="69" spans="1:17">
      <c r="A69" s="300"/>
      <c r="B69" s="260"/>
      <c r="C69" s="270"/>
      <c r="D69" s="272"/>
      <c r="E69" s="272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87"/>
    </row>
    <row r="70" spans="1:17">
      <c r="A70" s="300"/>
      <c r="B70" s="260"/>
      <c r="C70" s="270"/>
      <c r="D70" s="272"/>
      <c r="E70" s="272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87"/>
    </row>
    <row r="71" spans="1:17">
      <c r="A71" s="300"/>
      <c r="B71" s="260"/>
      <c r="C71" s="270"/>
      <c r="D71" s="272"/>
      <c r="E71" s="272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87"/>
    </row>
    <row r="72" spans="1:17">
      <c r="A72" s="300"/>
      <c r="B72" s="260"/>
      <c r="C72" s="270"/>
      <c r="D72" s="272"/>
      <c r="E72" s="272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87"/>
    </row>
    <row r="73" spans="1:17">
      <c r="A73" s="300"/>
      <c r="B73" s="261"/>
      <c r="C73" s="289"/>
      <c r="D73" s="290"/>
      <c r="E73" s="290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88"/>
    </row>
    <row r="74" spans="1:17">
      <c r="A74" s="300"/>
      <c r="B74" s="251" t="s">
        <v>230</v>
      </c>
      <c r="C74" s="251"/>
      <c r="D74" s="251"/>
      <c r="E74" s="251"/>
      <c r="F74" s="252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300"/>
      <c r="B75" s="301">
        <v>8</v>
      </c>
      <c r="C75" s="256" t="s">
        <v>242</v>
      </c>
      <c r="D75" s="297" t="s">
        <v>3</v>
      </c>
      <c r="E75" s="297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83" t="s">
        <v>23</v>
      </c>
    </row>
    <row r="76" spans="1:17">
      <c r="A76" s="300"/>
      <c r="B76" s="302"/>
      <c r="C76" s="257"/>
      <c r="D76" s="298"/>
      <c r="E76" s="298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84"/>
    </row>
    <row r="77" spans="1:17">
      <c r="A77" s="300"/>
      <c r="B77" s="302"/>
      <c r="C77" s="257"/>
      <c r="D77" s="298"/>
      <c r="E77" s="298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84"/>
    </row>
    <row r="78" spans="1:17">
      <c r="A78" s="300"/>
      <c r="B78" s="302"/>
      <c r="C78" s="257"/>
      <c r="D78" s="298"/>
      <c r="E78" s="298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84"/>
    </row>
    <row r="79" spans="1:17">
      <c r="A79" s="300"/>
      <c r="B79" s="303"/>
      <c r="C79" s="258"/>
      <c r="D79" s="299"/>
      <c r="E79" s="299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85"/>
    </row>
    <row r="80" spans="1:17">
      <c r="A80" s="300"/>
      <c r="B80" s="251" t="s">
        <v>230</v>
      </c>
      <c r="C80" s="251"/>
      <c r="D80" s="251"/>
      <c r="E80" s="251"/>
      <c r="F80" s="252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300"/>
      <c r="B81" s="294">
        <v>9</v>
      </c>
      <c r="C81" s="256" t="s">
        <v>243</v>
      </c>
      <c r="D81" s="297" t="s">
        <v>3</v>
      </c>
      <c r="E81" s="297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300"/>
      <c r="B82" s="295"/>
      <c r="C82" s="257"/>
      <c r="D82" s="298"/>
      <c r="E82" s="298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300"/>
      <c r="B83" s="295"/>
      <c r="C83" s="257"/>
      <c r="D83" s="298"/>
      <c r="E83" s="298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300"/>
      <c r="B84" s="296"/>
      <c r="C84" s="258"/>
      <c r="D84" s="299"/>
      <c r="E84" s="299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300"/>
      <c r="B85" s="251" t="s">
        <v>230</v>
      </c>
      <c r="C85" s="251"/>
      <c r="D85" s="251"/>
      <c r="E85" s="251"/>
      <c r="F85" s="252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300"/>
      <c r="B86" s="294">
        <v>10</v>
      </c>
      <c r="C86" s="256" t="s">
        <v>244</v>
      </c>
      <c r="D86" s="297" t="s">
        <v>3</v>
      </c>
      <c r="E86" s="297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83" t="s">
        <v>68</v>
      </c>
    </row>
    <row r="87" spans="1:17">
      <c r="A87" s="300"/>
      <c r="B87" s="295"/>
      <c r="C87" s="257"/>
      <c r="D87" s="298"/>
      <c r="E87" s="298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84"/>
    </row>
    <row r="88" spans="1:17">
      <c r="A88" s="300"/>
      <c r="B88" s="295"/>
      <c r="C88" s="257"/>
      <c r="D88" s="298"/>
      <c r="E88" s="298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84"/>
    </row>
    <row r="89" spans="1:17">
      <c r="A89" s="300"/>
      <c r="B89" s="296"/>
      <c r="C89" s="258"/>
      <c r="D89" s="299"/>
      <c r="E89" s="299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85"/>
    </row>
    <row r="90" spans="1:17">
      <c r="A90" s="300"/>
      <c r="B90" s="251" t="s">
        <v>230</v>
      </c>
      <c r="C90" s="251"/>
      <c r="D90" s="251"/>
      <c r="E90" s="251"/>
      <c r="F90" s="252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300"/>
      <c r="B91" s="254" t="s">
        <v>232</v>
      </c>
      <c r="C91" s="254"/>
      <c r="D91" s="254"/>
      <c r="E91" s="254"/>
      <c r="F91" s="255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91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92"/>
      <c r="B93" s="251" t="s">
        <v>230</v>
      </c>
      <c r="C93" s="251"/>
      <c r="D93" s="251"/>
      <c r="E93" s="251"/>
      <c r="F93" s="252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93"/>
      <c r="B94" s="254" t="s">
        <v>232</v>
      </c>
      <c r="C94" s="254"/>
      <c r="D94" s="254"/>
      <c r="E94" s="254"/>
      <c r="F94" s="255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307" t="s">
        <v>247</v>
      </c>
      <c r="B95" s="308">
        <v>12</v>
      </c>
      <c r="C95" s="307" t="s">
        <v>248</v>
      </c>
      <c r="D95" s="308" t="s">
        <v>3</v>
      </c>
      <c r="E95" s="308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307"/>
      <c r="B96" s="308"/>
      <c r="C96" s="307"/>
      <c r="D96" s="308"/>
      <c r="E96" s="308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307"/>
      <c r="B97" s="308"/>
      <c r="C97" s="307"/>
      <c r="D97" s="308"/>
      <c r="E97" s="308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307"/>
      <c r="B98" s="308"/>
      <c r="C98" s="307"/>
      <c r="D98" s="308"/>
      <c r="E98" s="308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307"/>
      <c r="B99" s="308"/>
      <c r="C99" s="307"/>
      <c r="D99" s="308"/>
      <c r="E99" s="308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307"/>
      <c r="B100" s="308"/>
      <c r="C100" s="307"/>
      <c r="D100" s="308"/>
      <c r="E100" s="308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307"/>
      <c r="B101" s="308"/>
      <c r="C101" s="307"/>
      <c r="D101" s="308"/>
      <c r="E101" s="308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307"/>
      <c r="B102" s="308"/>
      <c r="C102" s="307"/>
      <c r="D102" s="308"/>
      <c r="E102" s="308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307"/>
      <c r="B103" s="308"/>
      <c r="C103" s="307"/>
      <c r="D103" s="308"/>
      <c r="E103" s="308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307"/>
      <c r="B104" s="308"/>
      <c r="C104" s="307"/>
      <c r="D104" s="308"/>
      <c r="E104" s="308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307"/>
      <c r="B105" s="308"/>
      <c r="C105" s="307"/>
      <c r="D105" s="308"/>
      <c r="E105" s="308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307"/>
      <c r="B106" s="308"/>
      <c r="C106" s="307"/>
      <c r="D106" s="308"/>
      <c r="E106" s="308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307"/>
      <c r="B107" s="308"/>
      <c r="C107" s="307"/>
      <c r="D107" s="308"/>
      <c r="E107" s="308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307"/>
      <c r="B108" s="308"/>
      <c r="C108" s="307"/>
      <c r="D108" s="308"/>
      <c r="E108" s="308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307"/>
      <c r="B109" s="308"/>
      <c r="C109" s="307"/>
      <c r="D109" s="308"/>
      <c r="E109" s="308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307"/>
      <c r="B110" s="308"/>
      <c r="C110" s="307"/>
      <c r="D110" s="308"/>
      <c r="E110" s="308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307"/>
      <c r="B111" s="304" t="s">
        <v>230</v>
      </c>
      <c r="C111" s="304"/>
      <c r="D111" s="304"/>
      <c r="E111" s="304"/>
      <c r="F111" s="304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307"/>
      <c r="B112" s="308">
        <v>13</v>
      </c>
      <c r="C112" s="307" t="s">
        <v>249</v>
      </c>
      <c r="D112" s="307" t="s">
        <v>3</v>
      </c>
      <c r="E112" s="308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83" t="s">
        <v>23</v>
      </c>
    </row>
    <row r="113" spans="1:17">
      <c r="A113" s="307"/>
      <c r="B113" s="308"/>
      <c r="C113" s="307"/>
      <c r="D113" s="307"/>
      <c r="E113" s="308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84"/>
    </row>
    <row r="114" spans="1:17">
      <c r="A114" s="307"/>
      <c r="B114" s="308"/>
      <c r="C114" s="307"/>
      <c r="D114" s="307"/>
      <c r="E114" s="308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84"/>
    </row>
    <row r="115" spans="1:17">
      <c r="A115" s="307"/>
      <c r="B115" s="308"/>
      <c r="C115" s="307"/>
      <c r="D115" s="307"/>
      <c r="E115" s="308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84"/>
    </row>
    <row r="116" spans="1:17">
      <c r="A116" s="307"/>
      <c r="B116" s="308"/>
      <c r="C116" s="307"/>
      <c r="D116" s="307"/>
      <c r="E116" s="308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84"/>
    </row>
    <row r="117" spans="1:17">
      <c r="A117" s="307"/>
      <c r="B117" s="308"/>
      <c r="C117" s="307"/>
      <c r="D117" s="307"/>
      <c r="E117" s="308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84"/>
    </row>
    <row r="118" spans="1:17">
      <c r="A118" s="307"/>
      <c r="B118" s="308"/>
      <c r="C118" s="307"/>
      <c r="D118" s="307"/>
      <c r="E118" s="308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84"/>
    </row>
    <row r="119" spans="1:17">
      <c r="A119" s="307"/>
      <c r="B119" s="308"/>
      <c r="C119" s="307"/>
      <c r="D119" s="307"/>
      <c r="E119" s="308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84"/>
    </row>
    <row r="120" spans="1:17" ht="69">
      <c r="A120" s="307"/>
      <c r="B120" s="308"/>
      <c r="C120" s="307"/>
      <c r="D120" s="307"/>
      <c r="E120" s="308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85"/>
    </row>
    <row r="121" spans="1:17">
      <c r="A121" s="307"/>
      <c r="B121" s="308"/>
      <c r="C121" s="307"/>
      <c r="D121" s="307"/>
      <c r="E121" s="308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307"/>
      <c r="B122" s="308"/>
      <c r="C122" s="307"/>
      <c r="D122" s="307"/>
      <c r="E122" s="308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307"/>
      <c r="B123" s="304" t="s">
        <v>230</v>
      </c>
      <c r="C123" s="304"/>
      <c r="D123" s="304"/>
      <c r="E123" s="304"/>
      <c r="F123" s="304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307"/>
      <c r="B124" s="305" t="s">
        <v>232</v>
      </c>
      <c r="C124" s="305"/>
      <c r="D124" s="305"/>
      <c r="E124" s="305"/>
      <c r="F124" s="305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56" t="s">
        <v>250</v>
      </c>
      <c r="B125" s="249">
        <v>14</v>
      </c>
      <c r="C125" s="262" t="s">
        <v>251</v>
      </c>
      <c r="D125" s="306" t="s">
        <v>3</v>
      </c>
      <c r="E125" s="249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57"/>
      <c r="B126" s="249"/>
      <c r="C126" s="262"/>
      <c r="D126" s="306"/>
      <c r="E126" s="249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57"/>
      <c r="B127" s="304" t="s">
        <v>230</v>
      </c>
      <c r="C127" s="304"/>
      <c r="D127" s="304"/>
      <c r="E127" s="304"/>
      <c r="F127" s="304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58"/>
      <c r="B128" s="305" t="s">
        <v>232</v>
      </c>
      <c r="C128" s="305"/>
      <c r="D128" s="305"/>
      <c r="E128" s="305"/>
      <c r="F128" s="305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311" t="s">
        <v>252</v>
      </c>
      <c r="B129" s="312"/>
      <c r="C129" s="312"/>
      <c r="D129" s="312"/>
      <c r="E129" s="312"/>
      <c r="F129" s="313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314" t="s">
        <v>200</v>
      </c>
      <c r="B130" s="314"/>
      <c r="C130" s="105"/>
      <c r="D130" s="105"/>
      <c r="E130" s="105"/>
      <c r="F130" s="105"/>
      <c r="G130" s="105"/>
      <c r="H130" s="106"/>
      <c r="I130" s="315" t="s">
        <v>253</v>
      </c>
      <c r="J130" s="315"/>
      <c r="K130" s="315"/>
      <c r="L130" s="315"/>
      <c r="M130" s="315"/>
      <c r="N130" s="315"/>
      <c r="O130" s="315"/>
      <c r="P130" s="315"/>
      <c r="Q130" s="315"/>
    </row>
    <row r="131" spans="1:17">
      <c r="A131" s="316" t="s">
        <v>201</v>
      </c>
      <c r="B131" s="316"/>
      <c r="C131" s="105"/>
      <c r="D131" s="107"/>
      <c r="E131" s="105"/>
      <c r="F131" s="105"/>
      <c r="G131" s="105"/>
      <c r="H131" s="108"/>
      <c r="I131" s="317" t="s">
        <v>254</v>
      </c>
      <c r="J131" s="317"/>
      <c r="K131" s="317"/>
      <c r="L131" s="317"/>
      <c r="M131" s="317"/>
      <c r="N131" s="317"/>
      <c r="O131" s="317"/>
      <c r="P131" s="317"/>
      <c r="Q131" s="317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309"/>
      <c r="I138" s="309"/>
      <c r="J138" s="309"/>
      <c r="K138" s="309"/>
      <c r="L138" s="118"/>
      <c r="M138" s="310" t="s">
        <v>168</v>
      </c>
      <c r="N138" s="310"/>
      <c r="O138" s="310"/>
      <c r="P138" s="310"/>
      <c r="Q138" s="310"/>
    </row>
    <row r="139" spans="1:17">
      <c r="A139" s="105"/>
      <c r="B139" s="105"/>
      <c r="C139" s="105"/>
      <c r="D139" s="105"/>
      <c r="E139" s="105"/>
      <c r="F139" s="105"/>
      <c r="G139" s="105"/>
      <c r="H139" s="309"/>
      <c r="I139" s="309"/>
      <c r="J139" s="309"/>
      <c r="K139" s="121"/>
      <c r="L139" s="118"/>
      <c r="M139" s="310" t="s">
        <v>204</v>
      </c>
      <c r="N139" s="310"/>
      <c r="O139" s="310"/>
      <c r="P139" s="310"/>
      <c r="Q139" s="310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310" t="s">
        <v>122</v>
      </c>
      <c r="N140" s="310"/>
      <c r="O140" s="310"/>
      <c r="P140" s="310"/>
      <c r="Q140" s="310"/>
    </row>
  </sheetData>
  <mergeCells count="118"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18" t="s">
        <v>169</v>
      </c>
      <c r="B1" s="319"/>
      <c r="C1" s="319"/>
      <c r="D1" s="319"/>
      <c r="E1" s="319"/>
      <c r="F1" s="319"/>
      <c r="G1" s="320"/>
    </row>
    <row r="2" spans="1:7" s="23" customFormat="1" ht="19.5" customHeight="1">
      <c r="A2" s="318" t="s">
        <v>170</v>
      </c>
      <c r="B2" s="319"/>
      <c r="C2" s="319"/>
      <c r="D2" s="319"/>
      <c r="E2" s="319"/>
      <c r="F2" s="319"/>
      <c r="G2" s="320"/>
    </row>
    <row r="3" spans="1:7" s="23" customFormat="1" ht="15.75" customHeight="1">
      <c r="A3" s="321" t="s">
        <v>51</v>
      </c>
      <c r="B3" s="322" t="s">
        <v>52</v>
      </c>
      <c r="C3" s="324" t="s">
        <v>53</v>
      </c>
      <c r="D3" s="322" t="s">
        <v>54</v>
      </c>
      <c r="E3" s="325" t="s">
        <v>55</v>
      </c>
      <c r="F3" s="325"/>
      <c r="G3" s="326" t="s">
        <v>56</v>
      </c>
    </row>
    <row r="4" spans="1:7" s="23" customFormat="1" ht="15.75" customHeight="1">
      <c r="A4" s="321"/>
      <c r="B4" s="323"/>
      <c r="C4" s="324"/>
      <c r="D4" s="323"/>
      <c r="E4" s="63" t="s">
        <v>57</v>
      </c>
      <c r="F4" s="62" t="s">
        <v>58</v>
      </c>
      <c r="G4" s="327"/>
    </row>
    <row r="5" spans="1:7" s="23" customFormat="1" ht="15.75" customHeight="1">
      <c r="A5" s="25">
        <v>1</v>
      </c>
      <c r="B5" s="328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29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30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28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30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28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30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28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29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29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29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30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28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30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28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30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28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29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30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28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29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30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28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29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30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31" t="s">
        <v>171</v>
      </c>
      <c r="B30" s="331"/>
      <c r="C30" s="331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B19:B20"/>
    <mergeCell ref="B21:B23"/>
    <mergeCell ref="B24:B26"/>
    <mergeCell ref="B27:B29"/>
    <mergeCell ref="A30:C30"/>
    <mergeCell ref="B5:B7"/>
    <mergeCell ref="B8:B9"/>
    <mergeCell ref="B10:B11"/>
    <mergeCell ref="B12:B16"/>
    <mergeCell ref="B17:B18"/>
    <mergeCell ref="A1:G1"/>
    <mergeCell ref="A2:G2"/>
    <mergeCell ref="A3:A4"/>
    <mergeCell ref="B3:B4"/>
    <mergeCell ref="C3:C4"/>
    <mergeCell ref="D3:D4"/>
    <mergeCell ref="E3:F3"/>
    <mergeCell ref="G3:G4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33" t="s">
        <v>260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40"/>
      <c r="N1" s="40"/>
      <c r="O1" s="40"/>
      <c r="P1" s="40"/>
      <c r="Q1" s="41"/>
    </row>
    <row r="2" spans="1:17" ht="90.75" customHeight="1">
      <c r="A2" s="338" t="s">
        <v>157</v>
      </c>
      <c r="B2" s="338"/>
      <c r="C2" s="338"/>
      <c r="D2" s="338"/>
      <c r="E2" s="338"/>
      <c r="F2" s="338"/>
      <c r="G2" s="338"/>
      <c r="H2" s="338"/>
      <c r="I2" s="338"/>
      <c r="J2" s="338"/>
      <c r="K2" s="338"/>
      <c r="L2" s="338"/>
      <c r="M2" s="339"/>
      <c r="N2" s="339"/>
      <c r="O2" s="339"/>
      <c r="P2" s="339"/>
      <c r="Q2" s="340"/>
    </row>
    <row r="3" spans="1:17" ht="66.75" customHeight="1">
      <c r="A3" s="337" t="s">
        <v>126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</row>
    <row r="4" spans="1:17" ht="66.75" customHeight="1">
      <c r="A4" s="337" t="s">
        <v>127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</row>
    <row r="5" spans="1:17" ht="66.75" customHeight="1">
      <c r="A5" s="337" t="s">
        <v>128</v>
      </c>
      <c r="B5" s="337"/>
      <c r="C5" s="337"/>
      <c r="D5" s="337"/>
      <c r="E5" s="337"/>
      <c r="F5" s="337"/>
      <c r="G5" s="337"/>
      <c r="H5" s="337"/>
      <c r="I5" s="337"/>
      <c r="J5" s="337"/>
      <c r="K5" s="337"/>
      <c r="L5" s="337"/>
      <c r="M5" s="337"/>
      <c r="N5" s="337"/>
      <c r="O5" s="337"/>
      <c r="P5" s="337"/>
      <c r="Q5" s="337"/>
    </row>
    <row r="6" spans="1:17" ht="66.75" customHeight="1">
      <c r="A6" s="337" t="s">
        <v>1</v>
      </c>
      <c r="B6" s="337"/>
      <c r="C6" s="337"/>
      <c r="D6" s="337"/>
      <c r="E6" s="337"/>
      <c r="F6" s="337"/>
      <c r="G6" s="337"/>
      <c r="H6" s="337"/>
      <c r="I6" s="337"/>
      <c r="J6" s="337"/>
      <c r="K6" s="337"/>
      <c r="L6" s="337"/>
      <c r="M6" s="337"/>
      <c r="N6" s="337"/>
      <c r="O6" s="337"/>
      <c r="P6" s="337"/>
      <c r="Q6" s="337"/>
    </row>
    <row r="7" spans="1:17" s="39" customFormat="1" ht="237" customHeight="1">
      <c r="A7" s="346" t="s">
        <v>129</v>
      </c>
      <c r="B7" s="351" t="s">
        <v>0</v>
      </c>
      <c r="C7" s="351" t="s">
        <v>130</v>
      </c>
      <c r="D7" s="346" t="s">
        <v>131</v>
      </c>
      <c r="E7" s="346" t="s">
        <v>132</v>
      </c>
      <c r="F7" s="346" t="s">
        <v>133</v>
      </c>
      <c r="G7" s="348" t="s">
        <v>134</v>
      </c>
      <c r="H7" s="349"/>
      <c r="I7" s="346" t="s">
        <v>135</v>
      </c>
      <c r="J7" s="346" t="s">
        <v>136</v>
      </c>
      <c r="K7" s="346" t="s">
        <v>137</v>
      </c>
      <c r="L7" s="348" t="s">
        <v>138</v>
      </c>
      <c r="M7" s="349"/>
      <c r="N7" s="348" t="s">
        <v>139</v>
      </c>
      <c r="O7" s="350"/>
      <c r="P7" s="349"/>
      <c r="Q7" s="346" t="s">
        <v>140</v>
      </c>
    </row>
    <row r="8" spans="1:17" s="39" customFormat="1" ht="210" customHeight="1">
      <c r="A8" s="347"/>
      <c r="B8" s="351"/>
      <c r="C8" s="351"/>
      <c r="D8" s="347"/>
      <c r="E8" s="347"/>
      <c r="F8" s="347"/>
      <c r="G8" s="42" t="s">
        <v>141</v>
      </c>
      <c r="H8" s="42" t="s">
        <v>142</v>
      </c>
      <c r="I8" s="347"/>
      <c r="J8" s="347"/>
      <c r="K8" s="347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47"/>
    </row>
    <row r="9" spans="1:17" s="47" customFormat="1" ht="228" customHeight="1">
      <c r="A9" s="345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45"/>
      <c r="B10" s="344" t="s">
        <v>149</v>
      </c>
      <c r="C10" s="344"/>
      <c r="D10" s="344"/>
      <c r="E10" s="344"/>
      <c r="F10" s="344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34" t="s">
        <v>150</v>
      </c>
      <c r="J11" s="334"/>
      <c r="K11" s="334"/>
      <c r="L11" s="334"/>
      <c r="M11" s="334"/>
      <c r="N11" s="334"/>
      <c r="O11" s="334"/>
      <c r="P11" s="334"/>
      <c r="Q11" s="334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35" t="s">
        <v>151</v>
      </c>
      <c r="J12" s="335"/>
      <c r="K12" s="335"/>
      <c r="L12" s="335"/>
      <c r="M12" s="335"/>
      <c r="N12" s="335"/>
      <c r="O12" s="335"/>
      <c r="P12" s="335"/>
      <c r="Q12" s="335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36"/>
      <c r="I19" s="336"/>
      <c r="J19" s="336"/>
      <c r="K19" s="336"/>
      <c r="L19" s="56"/>
      <c r="M19" s="341" t="s">
        <v>262</v>
      </c>
      <c r="N19" s="341"/>
      <c r="O19" s="341"/>
      <c r="P19" s="341"/>
      <c r="Q19" s="341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36"/>
      <c r="I20" s="336"/>
      <c r="J20" s="336"/>
      <c r="K20" s="59"/>
      <c r="L20" s="56"/>
      <c r="M20" s="342" t="s">
        <v>261</v>
      </c>
      <c r="N20" s="341"/>
      <c r="O20" s="341"/>
      <c r="P20" s="341"/>
      <c r="Q20" s="341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32" t="s">
        <v>122</v>
      </c>
      <c r="N21" s="332"/>
      <c r="O21" s="332"/>
      <c r="P21" s="332"/>
      <c r="Q21" s="332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43" t="s">
        <v>121</v>
      </c>
      <c r="N22" s="343"/>
      <c r="O22" s="343"/>
      <c r="P22" s="343"/>
      <c r="Q22" s="343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60"/>
  <sheetViews>
    <sheetView view="pageBreakPreview" topLeftCell="A61" zoomScale="24" zoomScaleNormal="24" zoomScaleSheetLayoutView="24" zoomScalePageLayoutView="25" workbookViewId="0">
      <selection activeCell="M77" sqref="M77:S79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56" t="s">
        <v>493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2"/>
      <c r="N1" s="352"/>
      <c r="O1" s="352"/>
      <c r="P1" s="352"/>
      <c r="Q1" s="352"/>
      <c r="R1" s="352"/>
      <c r="S1" s="353"/>
    </row>
    <row r="2" spans="1:19" ht="66.75" customHeight="1">
      <c r="A2" s="362" t="s">
        <v>365</v>
      </c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362"/>
      <c r="P2" s="362"/>
      <c r="Q2" s="362"/>
      <c r="R2" s="362"/>
      <c r="S2" s="362"/>
    </row>
    <row r="3" spans="1:19" ht="66.75" customHeight="1">
      <c r="A3" s="362" t="s">
        <v>363</v>
      </c>
      <c r="B3" s="362"/>
      <c r="C3" s="362"/>
      <c r="D3" s="362"/>
      <c r="E3" s="362"/>
      <c r="F3" s="362"/>
      <c r="G3" s="362"/>
      <c r="H3" s="362"/>
      <c r="I3" s="362"/>
      <c r="J3" s="362"/>
      <c r="K3" s="362"/>
      <c r="L3" s="362"/>
      <c r="M3" s="362"/>
      <c r="N3" s="362"/>
      <c r="O3" s="362"/>
      <c r="P3" s="362"/>
      <c r="Q3" s="362"/>
      <c r="R3" s="362"/>
      <c r="S3" s="362"/>
    </row>
    <row r="4" spans="1:19" ht="229.5" customHeight="1">
      <c r="A4" s="354" t="s">
        <v>366</v>
      </c>
      <c r="B4" s="363" t="s">
        <v>0</v>
      </c>
      <c r="C4" s="360" t="s">
        <v>364</v>
      </c>
      <c r="D4" s="361"/>
      <c r="E4" s="354" t="s">
        <v>367</v>
      </c>
      <c r="F4" s="354" t="s">
        <v>368</v>
      </c>
      <c r="G4" s="360" t="s">
        <v>369</v>
      </c>
      <c r="H4" s="361"/>
      <c r="I4" s="354" t="s">
        <v>370</v>
      </c>
      <c r="J4" s="354" t="s">
        <v>371</v>
      </c>
      <c r="K4" s="354" t="s">
        <v>372</v>
      </c>
      <c r="L4" s="360" t="s">
        <v>373</v>
      </c>
      <c r="M4" s="361"/>
      <c r="N4" s="360" t="s">
        <v>362</v>
      </c>
      <c r="O4" s="361"/>
      <c r="P4" s="360" t="s">
        <v>374</v>
      </c>
      <c r="Q4" s="395"/>
      <c r="R4" s="361"/>
      <c r="S4" s="354" t="s">
        <v>375</v>
      </c>
    </row>
    <row r="5" spans="1:19" ht="361.5" customHeight="1">
      <c r="A5" s="355"/>
      <c r="B5" s="363"/>
      <c r="C5" s="218" t="s">
        <v>376</v>
      </c>
      <c r="D5" s="218" t="s">
        <v>392</v>
      </c>
      <c r="E5" s="355"/>
      <c r="F5" s="355"/>
      <c r="G5" s="218" t="s">
        <v>377</v>
      </c>
      <c r="H5" s="218" t="s">
        <v>378</v>
      </c>
      <c r="I5" s="355"/>
      <c r="J5" s="355"/>
      <c r="K5" s="355"/>
      <c r="L5" s="218" t="s">
        <v>397</v>
      </c>
      <c r="M5" s="218" t="s">
        <v>379</v>
      </c>
      <c r="N5" s="157" t="s">
        <v>393</v>
      </c>
      <c r="O5" s="158" t="s">
        <v>394</v>
      </c>
      <c r="P5" s="218" t="s">
        <v>380</v>
      </c>
      <c r="Q5" s="218" t="s">
        <v>381</v>
      </c>
      <c r="R5" s="218" t="s">
        <v>382</v>
      </c>
      <c r="S5" s="355"/>
    </row>
    <row r="6" spans="1:19" s="2" customFormat="1" ht="126" customHeight="1">
      <c r="A6" s="400" t="s">
        <v>485</v>
      </c>
      <c r="B6" s="405">
        <v>1</v>
      </c>
      <c r="C6" s="404" t="s">
        <v>481</v>
      </c>
      <c r="D6" s="231" t="s">
        <v>6</v>
      </c>
      <c r="E6" s="385" t="s">
        <v>404</v>
      </c>
      <c r="F6" s="402" t="s">
        <v>482</v>
      </c>
      <c r="G6" s="190">
        <v>669</v>
      </c>
      <c r="H6" s="190">
        <v>3009</v>
      </c>
      <c r="I6" s="190"/>
      <c r="J6" s="190"/>
      <c r="K6" s="190"/>
      <c r="L6" s="190">
        <v>208</v>
      </c>
      <c r="M6" s="190">
        <v>461</v>
      </c>
      <c r="N6" s="190"/>
      <c r="O6" s="190"/>
      <c r="P6" s="190"/>
      <c r="Q6" s="190"/>
      <c r="R6" s="190"/>
      <c r="S6" s="61"/>
    </row>
    <row r="7" spans="1:19" s="2" customFormat="1" ht="126" customHeight="1">
      <c r="A7" s="396"/>
      <c r="B7" s="406"/>
      <c r="C7" s="404"/>
      <c r="D7" s="231" t="s">
        <v>483</v>
      </c>
      <c r="E7" s="385"/>
      <c r="F7" s="403"/>
      <c r="G7" s="190">
        <v>2</v>
      </c>
      <c r="H7" s="190">
        <v>14</v>
      </c>
      <c r="I7" s="190"/>
      <c r="J7" s="190"/>
      <c r="K7" s="190"/>
      <c r="L7" s="190"/>
      <c r="M7" s="190">
        <v>2</v>
      </c>
      <c r="N7" s="190"/>
      <c r="O7" s="190"/>
      <c r="P7" s="190"/>
      <c r="Q7" s="190"/>
      <c r="R7" s="190"/>
      <c r="S7" s="61"/>
    </row>
    <row r="8" spans="1:19" s="2" customFormat="1" ht="51" customHeight="1">
      <c r="A8" s="396"/>
      <c r="B8" s="381" t="s">
        <v>484</v>
      </c>
      <c r="C8" s="382"/>
      <c r="D8" s="382"/>
      <c r="E8" s="382"/>
      <c r="F8" s="383"/>
      <c r="G8" s="189">
        <f>SUM(G6:G7)</f>
        <v>671</v>
      </c>
      <c r="H8" s="189">
        <f t="shared" ref="H8:R8" si="0">SUM(H6:H7)</f>
        <v>3023</v>
      </c>
      <c r="I8" s="189">
        <f t="shared" si="0"/>
        <v>0</v>
      </c>
      <c r="J8" s="189">
        <f t="shared" si="0"/>
        <v>0</v>
      </c>
      <c r="K8" s="189">
        <f t="shared" si="0"/>
        <v>0</v>
      </c>
      <c r="L8" s="189">
        <f t="shared" si="0"/>
        <v>208</v>
      </c>
      <c r="M8" s="189">
        <f t="shared" si="0"/>
        <v>463</v>
      </c>
      <c r="N8" s="189">
        <f t="shared" si="0"/>
        <v>0</v>
      </c>
      <c r="O8" s="189">
        <f t="shared" si="0"/>
        <v>0</v>
      </c>
      <c r="P8" s="189">
        <f t="shared" si="0"/>
        <v>0</v>
      </c>
      <c r="Q8" s="189">
        <f t="shared" si="0"/>
        <v>0</v>
      </c>
      <c r="R8" s="189">
        <f t="shared" si="0"/>
        <v>0</v>
      </c>
      <c r="S8" s="61"/>
    </row>
    <row r="9" spans="1:19" s="2" customFormat="1" ht="57" customHeight="1">
      <c r="A9" s="401"/>
      <c r="B9" s="358" t="s">
        <v>384</v>
      </c>
      <c r="C9" s="359"/>
      <c r="D9" s="359"/>
      <c r="E9" s="359"/>
      <c r="F9" s="359"/>
      <c r="G9" s="191">
        <f>SUM(G8)</f>
        <v>671</v>
      </c>
      <c r="H9" s="191">
        <f t="shared" ref="H9:R9" si="1">SUM(H8)</f>
        <v>3023</v>
      </c>
      <c r="I9" s="191">
        <f t="shared" si="1"/>
        <v>0</v>
      </c>
      <c r="J9" s="191">
        <f t="shared" si="1"/>
        <v>0</v>
      </c>
      <c r="K9" s="191">
        <f t="shared" si="1"/>
        <v>0</v>
      </c>
      <c r="L9" s="191">
        <f t="shared" si="1"/>
        <v>208</v>
      </c>
      <c r="M9" s="191">
        <f t="shared" si="1"/>
        <v>463</v>
      </c>
      <c r="N9" s="191">
        <f t="shared" si="1"/>
        <v>0</v>
      </c>
      <c r="O9" s="191">
        <f t="shared" si="1"/>
        <v>0</v>
      </c>
      <c r="P9" s="191">
        <f t="shared" si="1"/>
        <v>0</v>
      </c>
      <c r="Q9" s="191">
        <f t="shared" si="1"/>
        <v>0</v>
      </c>
      <c r="R9" s="191">
        <f t="shared" si="1"/>
        <v>0</v>
      </c>
      <c r="S9" s="61"/>
    </row>
    <row r="10" spans="1:19" s="162" customFormat="1" ht="192.75" customHeight="1">
      <c r="A10" s="375" t="s">
        <v>466</v>
      </c>
      <c r="B10" s="365">
        <v>2</v>
      </c>
      <c r="C10" s="375" t="s">
        <v>473</v>
      </c>
      <c r="D10" s="186" t="s">
        <v>402</v>
      </c>
      <c r="E10" s="375" t="s">
        <v>401</v>
      </c>
      <c r="F10" s="374" t="s">
        <v>475</v>
      </c>
      <c r="G10" s="192"/>
      <c r="H10" s="192"/>
      <c r="I10" s="192"/>
      <c r="J10" s="192"/>
      <c r="K10" s="192"/>
      <c r="L10" s="192"/>
      <c r="M10" s="192"/>
      <c r="N10" s="192"/>
      <c r="O10" s="192"/>
      <c r="P10" s="192">
        <v>2</v>
      </c>
      <c r="Q10" s="192">
        <v>82</v>
      </c>
      <c r="R10" s="192">
        <v>293</v>
      </c>
      <c r="S10" s="185" t="s">
        <v>470</v>
      </c>
    </row>
    <row r="11" spans="1:19" s="162" customFormat="1" ht="90.75" customHeight="1">
      <c r="A11" s="375"/>
      <c r="B11" s="365"/>
      <c r="C11" s="375"/>
      <c r="D11" s="186" t="s">
        <v>403</v>
      </c>
      <c r="E11" s="375"/>
      <c r="F11" s="375"/>
      <c r="G11" s="192"/>
      <c r="H11" s="192"/>
      <c r="I11" s="192"/>
      <c r="J11" s="192"/>
      <c r="K11" s="192"/>
      <c r="L11" s="192"/>
      <c r="M11" s="192"/>
      <c r="N11" s="192"/>
      <c r="O11" s="192"/>
      <c r="P11" s="192">
        <v>1</v>
      </c>
      <c r="Q11" s="192">
        <v>33</v>
      </c>
      <c r="R11" s="192">
        <v>160</v>
      </c>
      <c r="S11" s="185" t="s">
        <v>437</v>
      </c>
    </row>
    <row r="12" spans="1:19" s="2" customFormat="1" ht="53.25" customHeight="1">
      <c r="A12" s="217"/>
      <c r="B12" s="381" t="s">
        <v>383</v>
      </c>
      <c r="C12" s="382"/>
      <c r="D12" s="382"/>
      <c r="E12" s="382"/>
      <c r="F12" s="383"/>
      <c r="G12" s="189">
        <f t="shared" ref="G12:R12" si="2">SUM(G10:G11)</f>
        <v>0</v>
      </c>
      <c r="H12" s="189">
        <f t="shared" si="2"/>
        <v>0</v>
      </c>
      <c r="I12" s="189">
        <f t="shared" si="2"/>
        <v>0</v>
      </c>
      <c r="J12" s="189">
        <f t="shared" si="2"/>
        <v>0</v>
      </c>
      <c r="K12" s="189">
        <f t="shared" si="2"/>
        <v>0</v>
      </c>
      <c r="L12" s="189">
        <f t="shared" si="2"/>
        <v>0</v>
      </c>
      <c r="M12" s="189">
        <f t="shared" si="2"/>
        <v>0</v>
      </c>
      <c r="N12" s="189">
        <f t="shared" si="2"/>
        <v>0</v>
      </c>
      <c r="O12" s="189">
        <f t="shared" si="2"/>
        <v>0</v>
      </c>
      <c r="P12" s="189">
        <f t="shared" si="2"/>
        <v>3</v>
      </c>
      <c r="Q12" s="189">
        <f t="shared" si="2"/>
        <v>115</v>
      </c>
      <c r="R12" s="189">
        <f t="shared" si="2"/>
        <v>453</v>
      </c>
      <c r="S12" s="185"/>
    </row>
    <row r="13" spans="1:19" s="2" customFormat="1" ht="53.25" customHeight="1">
      <c r="A13" s="213"/>
      <c r="B13" s="358" t="s">
        <v>384</v>
      </c>
      <c r="C13" s="359"/>
      <c r="D13" s="359"/>
      <c r="E13" s="359"/>
      <c r="F13" s="390"/>
      <c r="G13" s="191">
        <f t="shared" ref="G13:R13" si="3">SUM(G12)</f>
        <v>0</v>
      </c>
      <c r="H13" s="191">
        <f t="shared" si="3"/>
        <v>0</v>
      </c>
      <c r="I13" s="191">
        <f t="shared" si="3"/>
        <v>0</v>
      </c>
      <c r="J13" s="191">
        <f t="shared" si="3"/>
        <v>0</v>
      </c>
      <c r="K13" s="191">
        <f t="shared" si="3"/>
        <v>0</v>
      </c>
      <c r="L13" s="191">
        <f t="shared" si="3"/>
        <v>0</v>
      </c>
      <c r="M13" s="191">
        <f t="shared" si="3"/>
        <v>0</v>
      </c>
      <c r="N13" s="191">
        <f t="shared" si="3"/>
        <v>0</v>
      </c>
      <c r="O13" s="191">
        <f t="shared" si="3"/>
        <v>0</v>
      </c>
      <c r="P13" s="191">
        <f t="shared" si="3"/>
        <v>3</v>
      </c>
      <c r="Q13" s="191">
        <f t="shared" si="3"/>
        <v>115</v>
      </c>
      <c r="R13" s="191">
        <f t="shared" si="3"/>
        <v>453</v>
      </c>
      <c r="S13" s="134"/>
    </row>
    <row r="14" spans="1:19" s="2" customFormat="1" ht="49.5" customHeight="1">
      <c r="A14" s="377" t="s">
        <v>465</v>
      </c>
      <c r="B14" s="388">
        <v>3</v>
      </c>
      <c r="C14" s="407" t="s">
        <v>400</v>
      </c>
      <c r="D14" s="163" t="s">
        <v>49</v>
      </c>
      <c r="E14" s="377" t="s">
        <v>3</v>
      </c>
      <c r="F14" s="379" t="s">
        <v>459</v>
      </c>
      <c r="G14" s="212">
        <v>6947</v>
      </c>
      <c r="H14" s="190">
        <v>21950</v>
      </c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200"/>
    </row>
    <row r="15" spans="1:19" s="2" customFormat="1" ht="49.5" customHeight="1">
      <c r="A15" s="375"/>
      <c r="B15" s="365"/>
      <c r="C15" s="408"/>
      <c r="D15" s="163" t="s">
        <v>91</v>
      </c>
      <c r="E15" s="375"/>
      <c r="F15" s="397"/>
      <c r="G15" s="212">
        <v>10174</v>
      </c>
      <c r="H15" s="190">
        <v>26715</v>
      </c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200"/>
    </row>
    <row r="16" spans="1:19" s="2" customFormat="1" ht="49.5" customHeight="1">
      <c r="A16" s="375"/>
      <c r="B16" s="365"/>
      <c r="C16" s="408"/>
      <c r="D16" s="163" t="s">
        <v>454</v>
      </c>
      <c r="E16" s="375"/>
      <c r="F16" s="397"/>
      <c r="G16" s="212">
        <v>6170</v>
      </c>
      <c r="H16" s="190">
        <v>18066</v>
      </c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200"/>
    </row>
    <row r="17" spans="1:19" s="2" customFormat="1" ht="49.5" customHeight="1">
      <c r="A17" s="375"/>
      <c r="B17" s="365"/>
      <c r="C17" s="408"/>
      <c r="D17" s="163" t="s">
        <v>47</v>
      </c>
      <c r="E17" s="375"/>
      <c r="F17" s="397"/>
      <c r="G17" s="212">
        <v>3458</v>
      </c>
      <c r="H17" s="190">
        <v>12257</v>
      </c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200"/>
    </row>
    <row r="18" spans="1:19" s="2" customFormat="1" ht="49.5" customHeight="1">
      <c r="A18" s="375"/>
      <c r="B18" s="365"/>
      <c r="C18" s="408"/>
      <c r="D18" s="163" t="s">
        <v>455</v>
      </c>
      <c r="E18" s="375"/>
      <c r="F18" s="397"/>
      <c r="G18" s="212">
        <v>4194</v>
      </c>
      <c r="H18" s="190">
        <v>14206</v>
      </c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200"/>
    </row>
    <row r="19" spans="1:19" s="2" customFormat="1" ht="49.5" customHeight="1">
      <c r="A19" s="375"/>
      <c r="B19" s="365"/>
      <c r="C19" s="408"/>
      <c r="D19" s="163" t="s">
        <v>456</v>
      </c>
      <c r="E19" s="375"/>
      <c r="F19" s="397"/>
      <c r="G19" s="212">
        <v>7197</v>
      </c>
      <c r="H19" s="190">
        <v>22694</v>
      </c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200"/>
    </row>
    <row r="20" spans="1:19" s="2" customFormat="1" ht="49.5" customHeight="1">
      <c r="A20" s="375"/>
      <c r="B20" s="365"/>
      <c r="C20" s="408"/>
      <c r="D20" s="163" t="s">
        <v>457</v>
      </c>
      <c r="E20" s="375"/>
      <c r="F20" s="397"/>
      <c r="G20" s="212">
        <v>3181</v>
      </c>
      <c r="H20" s="190">
        <v>12796</v>
      </c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200"/>
    </row>
    <row r="21" spans="1:19" s="2" customFormat="1" ht="49.5" customHeight="1">
      <c r="A21" s="375"/>
      <c r="B21" s="365"/>
      <c r="C21" s="408"/>
      <c r="D21" s="163" t="s">
        <v>50</v>
      </c>
      <c r="E21" s="375"/>
      <c r="F21" s="397"/>
      <c r="G21" s="212">
        <v>3343</v>
      </c>
      <c r="H21" s="190">
        <v>11636</v>
      </c>
      <c r="I21" s="188"/>
      <c r="J21" s="188"/>
      <c r="K21" s="188"/>
      <c r="L21" s="188"/>
      <c r="M21" s="188"/>
      <c r="N21" s="188"/>
      <c r="O21" s="188"/>
      <c r="P21" s="188"/>
      <c r="Q21" s="188"/>
      <c r="R21" s="188"/>
      <c r="S21" s="200"/>
    </row>
    <row r="22" spans="1:19" s="2" customFormat="1" ht="49.5" customHeight="1">
      <c r="A22" s="375"/>
      <c r="B22" s="365"/>
      <c r="C22" s="408"/>
      <c r="D22" s="163" t="s">
        <v>118</v>
      </c>
      <c r="E22" s="375"/>
      <c r="F22" s="397"/>
      <c r="G22" s="212">
        <v>7769</v>
      </c>
      <c r="H22" s="190">
        <v>29252</v>
      </c>
      <c r="I22" s="188"/>
      <c r="J22" s="188"/>
      <c r="K22" s="188"/>
      <c r="L22" s="188"/>
      <c r="M22" s="188"/>
      <c r="N22" s="188"/>
      <c r="O22" s="188"/>
      <c r="P22" s="188"/>
      <c r="Q22" s="188"/>
      <c r="R22" s="188"/>
      <c r="S22" s="200"/>
    </row>
    <row r="23" spans="1:19" s="2" customFormat="1" ht="49.5" customHeight="1">
      <c r="A23" s="375"/>
      <c r="B23" s="365"/>
      <c r="C23" s="408"/>
      <c r="D23" s="163" t="s">
        <v>458</v>
      </c>
      <c r="E23" s="375"/>
      <c r="F23" s="397"/>
      <c r="G23" s="212">
        <v>3167</v>
      </c>
      <c r="H23" s="190">
        <v>9461</v>
      </c>
      <c r="I23" s="188"/>
      <c r="J23" s="188"/>
      <c r="K23" s="188"/>
      <c r="L23" s="188"/>
      <c r="M23" s="188"/>
      <c r="N23" s="188"/>
      <c r="O23" s="188"/>
      <c r="P23" s="188"/>
      <c r="Q23" s="188"/>
      <c r="R23" s="188"/>
      <c r="S23" s="200"/>
    </row>
    <row r="24" spans="1:19" s="2" customFormat="1" ht="49.5" customHeight="1">
      <c r="A24" s="375"/>
      <c r="B24" s="224"/>
      <c r="C24" s="408"/>
      <c r="D24" s="226" t="s">
        <v>48</v>
      </c>
      <c r="E24" s="378"/>
      <c r="F24" s="380"/>
      <c r="G24" s="212">
        <v>7162</v>
      </c>
      <c r="H24" s="190">
        <v>22497</v>
      </c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200"/>
    </row>
    <row r="25" spans="1:19" s="2" customFormat="1" ht="49.5" customHeight="1">
      <c r="A25" s="375"/>
      <c r="B25" s="233"/>
      <c r="C25" s="234"/>
      <c r="D25" s="235" t="s">
        <v>491</v>
      </c>
      <c r="E25" s="232" t="s">
        <v>492</v>
      </c>
      <c r="F25" s="236" t="s">
        <v>488</v>
      </c>
      <c r="G25" s="212">
        <v>1</v>
      </c>
      <c r="H25" s="190">
        <v>4</v>
      </c>
      <c r="I25" s="188"/>
      <c r="J25" s="188"/>
      <c r="K25" s="188"/>
      <c r="L25" s="188">
        <v>1</v>
      </c>
      <c r="M25" s="188"/>
      <c r="N25" s="188"/>
      <c r="O25" s="188"/>
      <c r="P25" s="188"/>
      <c r="Q25" s="188"/>
      <c r="R25" s="188"/>
      <c r="S25" s="200"/>
    </row>
    <row r="26" spans="1:19" s="2" customFormat="1" ht="53.25" customHeight="1">
      <c r="A26" s="375"/>
      <c r="B26" s="387" t="s">
        <v>383</v>
      </c>
      <c r="C26" s="387"/>
      <c r="D26" s="387"/>
      <c r="E26" s="387"/>
      <c r="F26" s="387"/>
      <c r="G26" s="189">
        <f>SUM(G14:G25)</f>
        <v>62763</v>
      </c>
      <c r="H26" s="189">
        <f t="shared" ref="H26:R26" si="4">SUM(H14:H25)</f>
        <v>201534</v>
      </c>
      <c r="I26" s="189">
        <f t="shared" si="4"/>
        <v>0</v>
      </c>
      <c r="J26" s="189">
        <f t="shared" si="4"/>
        <v>0</v>
      </c>
      <c r="K26" s="189">
        <f t="shared" si="4"/>
        <v>0</v>
      </c>
      <c r="L26" s="189">
        <f t="shared" si="4"/>
        <v>1</v>
      </c>
      <c r="M26" s="189">
        <f t="shared" si="4"/>
        <v>0</v>
      </c>
      <c r="N26" s="189">
        <f t="shared" si="4"/>
        <v>0</v>
      </c>
      <c r="O26" s="189">
        <f t="shared" si="4"/>
        <v>0</v>
      </c>
      <c r="P26" s="189">
        <f t="shared" si="4"/>
        <v>0</v>
      </c>
      <c r="Q26" s="189">
        <f t="shared" si="4"/>
        <v>0</v>
      </c>
      <c r="R26" s="189">
        <f t="shared" si="4"/>
        <v>0</v>
      </c>
      <c r="S26" s="134"/>
    </row>
    <row r="27" spans="1:19" s="2" customFormat="1" ht="44.25" customHeight="1">
      <c r="A27" s="375"/>
      <c r="B27" s="398">
        <v>4</v>
      </c>
      <c r="C27" s="407" t="s">
        <v>462</v>
      </c>
      <c r="D27" s="225" t="s">
        <v>442</v>
      </c>
      <c r="E27" s="409" t="s">
        <v>3</v>
      </c>
      <c r="F27" s="376" t="s">
        <v>450</v>
      </c>
      <c r="G27" s="190">
        <v>1715</v>
      </c>
      <c r="H27" s="190">
        <v>5023</v>
      </c>
      <c r="I27" s="190"/>
      <c r="J27" s="190"/>
      <c r="K27" s="190"/>
      <c r="L27" s="190"/>
      <c r="M27" s="190"/>
      <c r="N27" s="190"/>
      <c r="O27" s="190"/>
      <c r="P27" s="190"/>
      <c r="Q27" s="190"/>
      <c r="R27" s="190"/>
      <c r="S27" s="134"/>
    </row>
    <row r="28" spans="1:19" s="2" customFormat="1" ht="44.25">
      <c r="A28" s="375"/>
      <c r="B28" s="399"/>
      <c r="C28" s="408"/>
      <c r="D28" s="225" t="s">
        <v>35</v>
      </c>
      <c r="E28" s="409"/>
      <c r="F28" s="376"/>
      <c r="G28" s="190">
        <v>629</v>
      </c>
      <c r="H28" s="190">
        <v>1852</v>
      </c>
      <c r="I28" s="190"/>
      <c r="J28" s="190"/>
      <c r="K28" s="190"/>
      <c r="L28" s="190"/>
      <c r="M28" s="190"/>
      <c r="N28" s="190"/>
      <c r="O28" s="190"/>
      <c r="P28" s="190"/>
      <c r="Q28" s="190"/>
      <c r="R28" s="190"/>
      <c r="S28" s="134"/>
    </row>
    <row r="29" spans="1:19" s="2" customFormat="1" ht="44.25">
      <c r="A29" s="375"/>
      <c r="B29" s="399"/>
      <c r="C29" s="408"/>
      <c r="D29" s="225" t="s">
        <v>476</v>
      </c>
      <c r="E29" s="409"/>
      <c r="F29" s="376"/>
      <c r="G29" s="190">
        <v>80</v>
      </c>
      <c r="H29" s="190">
        <v>360</v>
      </c>
      <c r="I29" s="190"/>
      <c r="J29" s="190"/>
      <c r="K29" s="190"/>
      <c r="L29" s="190"/>
      <c r="M29" s="190"/>
      <c r="N29" s="190"/>
      <c r="O29" s="190"/>
      <c r="P29" s="190"/>
      <c r="Q29" s="190"/>
      <c r="R29" s="190"/>
      <c r="S29" s="134"/>
    </row>
    <row r="30" spans="1:19" s="2" customFormat="1" ht="44.25">
      <c r="A30" s="375"/>
      <c r="B30" s="399"/>
      <c r="C30" s="408"/>
      <c r="D30" s="225" t="s">
        <v>471</v>
      </c>
      <c r="E30" s="409"/>
      <c r="F30" s="376"/>
      <c r="G30" s="190">
        <v>1350</v>
      </c>
      <c r="H30" s="190">
        <v>3120</v>
      </c>
      <c r="I30" s="190"/>
      <c r="J30" s="190"/>
      <c r="K30" s="190"/>
      <c r="L30" s="190"/>
      <c r="M30" s="190"/>
      <c r="N30" s="190"/>
      <c r="O30" s="190"/>
      <c r="P30" s="190"/>
      <c r="Q30" s="190"/>
      <c r="R30" s="190"/>
      <c r="S30" s="134"/>
    </row>
    <row r="31" spans="1:19" s="2" customFormat="1" ht="44.25">
      <c r="A31" s="375"/>
      <c r="B31" s="399"/>
      <c r="C31" s="408"/>
      <c r="D31" s="225" t="s">
        <v>443</v>
      </c>
      <c r="E31" s="409"/>
      <c r="F31" s="376"/>
      <c r="G31" s="190">
        <v>35</v>
      </c>
      <c r="H31" s="190">
        <v>150</v>
      </c>
      <c r="I31" s="190"/>
      <c r="J31" s="190"/>
      <c r="K31" s="190"/>
      <c r="L31" s="190"/>
      <c r="M31" s="190"/>
      <c r="N31" s="190"/>
      <c r="O31" s="190"/>
      <c r="P31" s="190"/>
      <c r="Q31" s="190"/>
      <c r="R31" s="190"/>
      <c r="S31" s="134"/>
    </row>
    <row r="32" spans="1:19" s="2" customFormat="1" ht="44.25">
      <c r="A32" s="375"/>
      <c r="B32" s="399"/>
      <c r="C32" s="408"/>
      <c r="D32" s="225" t="s">
        <v>114</v>
      </c>
      <c r="E32" s="409"/>
      <c r="F32" s="376"/>
      <c r="G32" s="190">
        <v>568</v>
      </c>
      <c r="H32" s="190">
        <v>1925</v>
      </c>
      <c r="I32" s="190"/>
      <c r="J32" s="190"/>
      <c r="K32" s="190"/>
      <c r="L32" s="190"/>
      <c r="M32" s="190"/>
      <c r="N32" s="190"/>
      <c r="O32" s="190"/>
      <c r="P32" s="190"/>
      <c r="Q32" s="190"/>
      <c r="R32" s="190"/>
      <c r="S32" s="134"/>
    </row>
    <row r="33" spans="1:19" s="2" customFormat="1" ht="44.25">
      <c r="A33" s="375"/>
      <c r="B33" s="399"/>
      <c r="C33" s="408"/>
      <c r="D33" s="225" t="s">
        <v>444</v>
      </c>
      <c r="E33" s="409"/>
      <c r="F33" s="376"/>
      <c r="G33" s="190">
        <v>109</v>
      </c>
      <c r="H33" s="190">
        <v>350</v>
      </c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34"/>
    </row>
    <row r="34" spans="1:19" s="2" customFormat="1" ht="44.25">
      <c r="A34" s="375"/>
      <c r="B34" s="399"/>
      <c r="C34" s="408"/>
      <c r="D34" s="225" t="s">
        <v>445</v>
      </c>
      <c r="E34" s="409"/>
      <c r="F34" s="376"/>
      <c r="G34" s="190">
        <v>1718</v>
      </c>
      <c r="H34" s="190">
        <v>5250</v>
      </c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34"/>
    </row>
    <row r="35" spans="1:19" s="2" customFormat="1" ht="44.25">
      <c r="A35" s="375"/>
      <c r="B35" s="399"/>
      <c r="C35" s="408"/>
      <c r="D35" s="225" t="s">
        <v>446</v>
      </c>
      <c r="E35" s="409"/>
      <c r="F35" s="376"/>
      <c r="G35" s="190">
        <v>1335</v>
      </c>
      <c r="H35" s="190">
        <v>3319</v>
      </c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34"/>
    </row>
    <row r="36" spans="1:19" s="2" customFormat="1" ht="44.25">
      <c r="A36" s="375"/>
      <c r="B36" s="399"/>
      <c r="C36" s="408"/>
      <c r="D36" s="225" t="s">
        <v>447</v>
      </c>
      <c r="E36" s="409"/>
      <c r="F36" s="376"/>
      <c r="G36" s="190">
        <v>2523</v>
      </c>
      <c r="H36" s="190">
        <v>7063</v>
      </c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34"/>
    </row>
    <row r="37" spans="1:19" s="2" customFormat="1" ht="44.25">
      <c r="A37" s="375"/>
      <c r="B37" s="399"/>
      <c r="C37" s="408"/>
      <c r="D37" s="225" t="s">
        <v>448</v>
      </c>
      <c r="E37" s="409"/>
      <c r="F37" s="376"/>
      <c r="G37" s="190">
        <v>1507</v>
      </c>
      <c r="H37" s="190">
        <v>4498</v>
      </c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34"/>
    </row>
    <row r="38" spans="1:19" s="2" customFormat="1" ht="44.25">
      <c r="A38" s="375"/>
      <c r="B38" s="399"/>
      <c r="C38" s="408"/>
      <c r="D38" s="225" t="s">
        <v>449</v>
      </c>
      <c r="E38" s="409"/>
      <c r="F38" s="376"/>
      <c r="G38" s="190">
        <v>598</v>
      </c>
      <c r="H38" s="190">
        <v>2179</v>
      </c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34"/>
    </row>
    <row r="39" spans="1:19" s="2" customFormat="1" ht="53.25" customHeight="1">
      <c r="A39" s="375"/>
      <c r="B39" s="387" t="s">
        <v>383</v>
      </c>
      <c r="C39" s="387"/>
      <c r="D39" s="387"/>
      <c r="E39" s="387"/>
      <c r="F39" s="387"/>
      <c r="G39" s="189">
        <f t="shared" ref="G39:R39" si="5">SUM(G27:G38)</f>
        <v>12167</v>
      </c>
      <c r="H39" s="189">
        <f t="shared" si="5"/>
        <v>35089</v>
      </c>
      <c r="I39" s="189">
        <f t="shared" si="5"/>
        <v>0</v>
      </c>
      <c r="J39" s="189">
        <f t="shared" si="5"/>
        <v>0</v>
      </c>
      <c r="K39" s="189">
        <f t="shared" si="5"/>
        <v>0</v>
      </c>
      <c r="L39" s="189">
        <f t="shared" si="5"/>
        <v>0</v>
      </c>
      <c r="M39" s="189">
        <f t="shared" si="5"/>
        <v>0</v>
      </c>
      <c r="N39" s="189">
        <f t="shared" si="5"/>
        <v>0</v>
      </c>
      <c r="O39" s="189">
        <f t="shared" si="5"/>
        <v>0</v>
      </c>
      <c r="P39" s="189">
        <f t="shared" si="5"/>
        <v>0</v>
      </c>
      <c r="Q39" s="189">
        <f t="shared" si="5"/>
        <v>0</v>
      </c>
      <c r="R39" s="189">
        <f t="shared" si="5"/>
        <v>0</v>
      </c>
      <c r="S39" s="134"/>
    </row>
    <row r="40" spans="1:19" s="2" customFormat="1" ht="53.25" customHeight="1">
      <c r="A40" s="378"/>
      <c r="B40" s="373" t="s">
        <v>384</v>
      </c>
      <c r="C40" s="373"/>
      <c r="D40" s="373"/>
      <c r="E40" s="373"/>
      <c r="F40" s="373"/>
      <c r="G40" s="191">
        <f t="shared" ref="G40:R40" si="6">G26+G39</f>
        <v>74930</v>
      </c>
      <c r="H40" s="191">
        <f t="shared" si="6"/>
        <v>236623</v>
      </c>
      <c r="I40" s="191">
        <f t="shared" si="6"/>
        <v>0</v>
      </c>
      <c r="J40" s="191">
        <f t="shared" si="6"/>
        <v>0</v>
      </c>
      <c r="K40" s="191">
        <f t="shared" si="6"/>
        <v>0</v>
      </c>
      <c r="L40" s="191">
        <f t="shared" si="6"/>
        <v>1</v>
      </c>
      <c r="M40" s="191">
        <f t="shared" si="6"/>
        <v>0</v>
      </c>
      <c r="N40" s="191">
        <f t="shared" si="6"/>
        <v>0</v>
      </c>
      <c r="O40" s="191">
        <f t="shared" si="6"/>
        <v>0</v>
      </c>
      <c r="P40" s="191">
        <f t="shared" si="6"/>
        <v>0</v>
      </c>
      <c r="Q40" s="191">
        <f t="shared" si="6"/>
        <v>0</v>
      </c>
      <c r="R40" s="191">
        <f t="shared" si="6"/>
        <v>0</v>
      </c>
      <c r="S40" s="134"/>
    </row>
    <row r="41" spans="1:19" s="2" customFormat="1" ht="273.75" customHeight="1">
      <c r="A41" s="217" t="s">
        <v>398</v>
      </c>
      <c r="B41" s="222">
        <v>5</v>
      </c>
      <c r="C41" s="164" t="s">
        <v>405</v>
      </c>
      <c r="D41" s="165" t="s">
        <v>406</v>
      </c>
      <c r="E41" s="220" t="s">
        <v>401</v>
      </c>
      <c r="F41" s="221" t="s">
        <v>435</v>
      </c>
      <c r="G41" s="190"/>
      <c r="H41" s="190"/>
      <c r="I41" s="190"/>
      <c r="J41" s="190"/>
      <c r="K41" s="190"/>
      <c r="L41" s="190"/>
      <c r="M41" s="190"/>
      <c r="N41" s="190"/>
      <c r="O41" s="190"/>
      <c r="P41" s="190">
        <v>2</v>
      </c>
      <c r="Q41" s="190">
        <v>6</v>
      </c>
      <c r="R41" s="190">
        <v>25</v>
      </c>
      <c r="S41" s="223" t="s">
        <v>436</v>
      </c>
    </row>
    <row r="42" spans="1:19" s="2" customFormat="1" ht="53.25" customHeight="1">
      <c r="A42" s="217"/>
      <c r="B42" s="381" t="s">
        <v>383</v>
      </c>
      <c r="C42" s="382"/>
      <c r="D42" s="382"/>
      <c r="E42" s="382"/>
      <c r="F42" s="382"/>
      <c r="G42" s="189">
        <f t="shared" ref="G42:R42" si="7">SUM(G41:G41)</f>
        <v>0</v>
      </c>
      <c r="H42" s="189">
        <f t="shared" si="7"/>
        <v>0</v>
      </c>
      <c r="I42" s="189">
        <f t="shared" si="7"/>
        <v>0</v>
      </c>
      <c r="J42" s="189">
        <f t="shared" si="7"/>
        <v>0</v>
      </c>
      <c r="K42" s="189">
        <f t="shared" si="7"/>
        <v>0</v>
      </c>
      <c r="L42" s="189">
        <f t="shared" si="7"/>
        <v>0</v>
      </c>
      <c r="M42" s="189">
        <f t="shared" si="7"/>
        <v>0</v>
      </c>
      <c r="N42" s="189">
        <f t="shared" si="7"/>
        <v>0</v>
      </c>
      <c r="O42" s="189">
        <f t="shared" si="7"/>
        <v>0</v>
      </c>
      <c r="P42" s="189">
        <f t="shared" si="7"/>
        <v>2</v>
      </c>
      <c r="Q42" s="189">
        <f t="shared" si="7"/>
        <v>6</v>
      </c>
      <c r="R42" s="189">
        <f t="shared" si="7"/>
        <v>25</v>
      </c>
      <c r="S42" s="134"/>
    </row>
    <row r="43" spans="1:19" s="2" customFormat="1" ht="97.5" customHeight="1">
      <c r="A43" s="217"/>
      <c r="B43" s="237">
        <v>6</v>
      </c>
      <c r="C43" s="240" t="s">
        <v>490</v>
      </c>
      <c r="D43" s="239" t="s">
        <v>486</v>
      </c>
      <c r="E43" s="238" t="s">
        <v>487</v>
      </c>
      <c r="F43" s="239" t="s">
        <v>488</v>
      </c>
      <c r="G43" s="188">
        <v>3</v>
      </c>
      <c r="H43" s="188">
        <v>13</v>
      </c>
      <c r="I43" s="188"/>
      <c r="J43" s="188"/>
      <c r="K43" s="188"/>
      <c r="L43" s="188"/>
      <c r="M43" s="188">
        <v>3</v>
      </c>
      <c r="N43" s="188"/>
      <c r="O43" s="188"/>
      <c r="P43" s="188"/>
      <c r="Q43" s="188"/>
      <c r="R43" s="188"/>
      <c r="S43" s="134"/>
    </row>
    <row r="44" spans="1:19" s="2" customFormat="1" ht="53.25" customHeight="1">
      <c r="A44" s="217"/>
      <c r="B44" s="381" t="s">
        <v>489</v>
      </c>
      <c r="C44" s="382"/>
      <c r="D44" s="382"/>
      <c r="E44" s="382"/>
      <c r="F44" s="383"/>
      <c r="G44" s="189">
        <f>SUM(G43)</f>
        <v>3</v>
      </c>
      <c r="H44" s="189">
        <f t="shared" ref="H44:R44" si="8">SUM(H43)</f>
        <v>13</v>
      </c>
      <c r="I44" s="189">
        <f t="shared" si="8"/>
        <v>0</v>
      </c>
      <c r="J44" s="189">
        <f t="shared" si="8"/>
        <v>0</v>
      </c>
      <c r="K44" s="189">
        <f t="shared" si="8"/>
        <v>0</v>
      </c>
      <c r="L44" s="189">
        <f t="shared" si="8"/>
        <v>0</v>
      </c>
      <c r="M44" s="189">
        <f t="shared" si="8"/>
        <v>3</v>
      </c>
      <c r="N44" s="189">
        <f t="shared" si="8"/>
        <v>0</v>
      </c>
      <c r="O44" s="189">
        <f t="shared" si="8"/>
        <v>0</v>
      </c>
      <c r="P44" s="189">
        <f t="shared" si="8"/>
        <v>0</v>
      </c>
      <c r="Q44" s="189">
        <f t="shared" si="8"/>
        <v>0</v>
      </c>
      <c r="R44" s="189">
        <f t="shared" si="8"/>
        <v>0</v>
      </c>
      <c r="S44" s="134"/>
    </row>
    <row r="45" spans="1:19" s="2" customFormat="1" ht="53.25" customHeight="1">
      <c r="A45" s="213"/>
      <c r="B45" s="359" t="s">
        <v>384</v>
      </c>
      <c r="C45" s="359"/>
      <c r="D45" s="359"/>
      <c r="E45" s="359"/>
      <c r="F45" s="359"/>
      <c r="G45" s="193">
        <f>SUM(G44,G42)</f>
        <v>3</v>
      </c>
      <c r="H45" s="193">
        <f t="shared" ref="H45:R45" si="9">SUM(H44,H42)</f>
        <v>13</v>
      </c>
      <c r="I45" s="193">
        <f t="shared" si="9"/>
        <v>0</v>
      </c>
      <c r="J45" s="193">
        <f t="shared" si="9"/>
        <v>0</v>
      </c>
      <c r="K45" s="193">
        <f t="shared" si="9"/>
        <v>0</v>
      </c>
      <c r="L45" s="193">
        <f t="shared" si="9"/>
        <v>0</v>
      </c>
      <c r="M45" s="193">
        <f t="shared" si="9"/>
        <v>3</v>
      </c>
      <c r="N45" s="193">
        <f t="shared" si="9"/>
        <v>0</v>
      </c>
      <c r="O45" s="193">
        <f t="shared" si="9"/>
        <v>0</v>
      </c>
      <c r="P45" s="193">
        <f t="shared" si="9"/>
        <v>2</v>
      </c>
      <c r="Q45" s="193">
        <f t="shared" si="9"/>
        <v>6</v>
      </c>
      <c r="R45" s="193">
        <f t="shared" si="9"/>
        <v>25</v>
      </c>
      <c r="S45" s="134"/>
    </row>
    <row r="46" spans="1:19" s="162" customFormat="1" ht="138.75" customHeight="1">
      <c r="A46" s="377" t="s">
        <v>469</v>
      </c>
      <c r="B46" s="214">
        <v>7</v>
      </c>
      <c r="C46" s="240" t="s">
        <v>433</v>
      </c>
      <c r="D46" s="163" t="s">
        <v>441</v>
      </c>
      <c r="E46" s="202" t="s">
        <v>3</v>
      </c>
      <c r="F46" s="163" t="s">
        <v>468</v>
      </c>
      <c r="G46" s="197">
        <v>1914</v>
      </c>
      <c r="H46" s="197">
        <v>6063</v>
      </c>
      <c r="I46" s="197"/>
      <c r="J46" s="197"/>
      <c r="K46" s="197"/>
      <c r="L46" s="197"/>
      <c r="M46" s="197"/>
      <c r="N46" s="197"/>
      <c r="O46" s="197"/>
      <c r="P46" s="197"/>
      <c r="Q46" s="197"/>
      <c r="R46" s="197"/>
      <c r="S46" s="201"/>
    </row>
    <row r="47" spans="1:19" s="2" customFormat="1" ht="53.25" customHeight="1">
      <c r="A47" s="375"/>
      <c r="B47" s="372" t="s">
        <v>383</v>
      </c>
      <c r="C47" s="372"/>
      <c r="D47" s="372"/>
      <c r="E47" s="372"/>
      <c r="F47" s="372"/>
      <c r="G47" s="194">
        <f t="shared" ref="G47:R47" si="10">SUM(G46:G46)</f>
        <v>1914</v>
      </c>
      <c r="H47" s="194">
        <f t="shared" si="10"/>
        <v>6063</v>
      </c>
      <c r="I47" s="194">
        <f t="shared" si="10"/>
        <v>0</v>
      </c>
      <c r="J47" s="194">
        <f t="shared" si="10"/>
        <v>0</v>
      </c>
      <c r="K47" s="194">
        <f t="shared" si="10"/>
        <v>0</v>
      </c>
      <c r="L47" s="194">
        <f t="shared" si="10"/>
        <v>0</v>
      </c>
      <c r="M47" s="194">
        <f t="shared" si="10"/>
        <v>0</v>
      </c>
      <c r="N47" s="194">
        <f t="shared" si="10"/>
        <v>0</v>
      </c>
      <c r="O47" s="194">
        <f t="shared" si="10"/>
        <v>0</v>
      </c>
      <c r="P47" s="194">
        <f t="shared" si="10"/>
        <v>0</v>
      </c>
      <c r="Q47" s="194">
        <f t="shared" si="10"/>
        <v>0</v>
      </c>
      <c r="R47" s="194">
        <f t="shared" si="10"/>
        <v>0</v>
      </c>
      <c r="S47" s="182"/>
    </row>
    <row r="48" spans="1:19" s="2" customFormat="1" ht="80.25" customHeight="1">
      <c r="A48" s="378"/>
      <c r="B48" s="373" t="s">
        <v>384</v>
      </c>
      <c r="C48" s="373"/>
      <c r="D48" s="373"/>
      <c r="E48" s="373"/>
      <c r="F48" s="373"/>
      <c r="G48" s="196">
        <f>SUM(G47)</f>
        <v>1914</v>
      </c>
      <c r="H48" s="196">
        <f t="shared" ref="H48:R48" si="11">SUM(H47)</f>
        <v>6063</v>
      </c>
      <c r="I48" s="196">
        <f t="shared" si="11"/>
        <v>0</v>
      </c>
      <c r="J48" s="196">
        <f t="shared" si="11"/>
        <v>0</v>
      </c>
      <c r="K48" s="196">
        <f t="shared" si="11"/>
        <v>0</v>
      </c>
      <c r="L48" s="196">
        <f t="shared" si="11"/>
        <v>0</v>
      </c>
      <c r="M48" s="196">
        <f t="shared" si="11"/>
        <v>0</v>
      </c>
      <c r="N48" s="196">
        <f t="shared" si="11"/>
        <v>0</v>
      </c>
      <c r="O48" s="196">
        <f t="shared" si="11"/>
        <v>0</v>
      </c>
      <c r="P48" s="196">
        <f t="shared" si="11"/>
        <v>0</v>
      </c>
      <c r="Q48" s="196">
        <f t="shared" si="11"/>
        <v>0</v>
      </c>
      <c r="R48" s="196">
        <f t="shared" si="11"/>
        <v>0</v>
      </c>
      <c r="S48" s="134"/>
    </row>
    <row r="49" spans="1:19" s="2" customFormat="1" ht="56.25" customHeight="1">
      <c r="A49" s="377" t="s">
        <v>474</v>
      </c>
      <c r="B49" s="388">
        <v>8</v>
      </c>
      <c r="C49" s="377" t="s">
        <v>439</v>
      </c>
      <c r="D49" s="155" t="s">
        <v>110</v>
      </c>
      <c r="E49" s="379" t="s">
        <v>3</v>
      </c>
      <c r="F49" s="379" t="s">
        <v>450</v>
      </c>
      <c r="G49" s="195">
        <v>800</v>
      </c>
      <c r="H49" s="195">
        <v>2900</v>
      </c>
      <c r="I49" s="195"/>
      <c r="J49" s="195"/>
      <c r="K49" s="195"/>
      <c r="L49" s="195"/>
      <c r="M49" s="195"/>
      <c r="N49" s="195"/>
      <c r="O49" s="195"/>
      <c r="P49" s="195"/>
      <c r="Q49" s="195"/>
      <c r="R49" s="195"/>
      <c r="S49" s="134"/>
    </row>
    <row r="50" spans="1:19" s="2" customFormat="1" ht="59.25" customHeight="1">
      <c r="A50" s="375"/>
      <c r="B50" s="389"/>
      <c r="C50" s="378"/>
      <c r="D50" s="216" t="s">
        <v>440</v>
      </c>
      <c r="E50" s="380"/>
      <c r="F50" s="380"/>
      <c r="G50" s="195">
        <v>2186</v>
      </c>
      <c r="H50" s="195">
        <v>7216</v>
      </c>
      <c r="I50" s="195"/>
      <c r="J50" s="195"/>
      <c r="K50" s="195"/>
      <c r="L50" s="195"/>
      <c r="M50" s="195"/>
      <c r="N50" s="195"/>
      <c r="O50" s="195"/>
      <c r="P50" s="195"/>
      <c r="Q50" s="195"/>
      <c r="R50" s="195"/>
      <c r="S50" s="201"/>
    </row>
    <row r="51" spans="1:19" s="2" customFormat="1" ht="53.25" customHeight="1">
      <c r="A51" s="375"/>
      <c r="B51" s="387" t="s">
        <v>383</v>
      </c>
      <c r="C51" s="387"/>
      <c r="D51" s="387"/>
      <c r="E51" s="387"/>
      <c r="F51" s="387"/>
      <c r="G51" s="194">
        <f t="shared" ref="G51:R51" si="12">SUM(G49:G50)</f>
        <v>2986</v>
      </c>
      <c r="H51" s="194">
        <f t="shared" si="12"/>
        <v>10116</v>
      </c>
      <c r="I51" s="194">
        <f t="shared" si="12"/>
        <v>0</v>
      </c>
      <c r="J51" s="194">
        <f t="shared" si="12"/>
        <v>0</v>
      </c>
      <c r="K51" s="194">
        <f t="shared" si="12"/>
        <v>0</v>
      </c>
      <c r="L51" s="194">
        <f t="shared" si="12"/>
        <v>0</v>
      </c>
      <c r="M51" s="194">
        <f t="shared" si="12"/>
        <v>0</v>
      </c>
      <c r="N51" s="194">
        <f t="shared" si="12"/>
        <v>0</v>
      </c>
      <c r="O51" s="194">
        <f t="shared" si="12"/>
        <v>0</v>
      </c>
      <c r="P51" s="194">
        <f t="shared" si="12"/>
        <v>0</v>
      </c>
      <c r="Q51" s="194">
        <f t="shared" si="12"/>
        <v>0</v>
      </c>
      <c r="R51" s="194">
        <f t="shared" si="12"/>
        <v>0</v>
      </c>
      <c r="S51" s="182"/>
    </row>
    <row r="52" spans="1:19" s="2" customFormat="1" ht="53.25" customHeight="1">
      <c r="A52" s="375"/>
      <c r="B52" s="384">
        <v>9</v>
      </c>
      <c r="C52" s="385" t="s">
        <v>451</v>
      </c>
      <c r="D52" s="163" t="s">
        <v>452</v>
      </c>
      <c r="E52" s="391" t="s">
        <v>3</v>
      </c>
      <c r="F52" s="391" t="s">
        <v>450</v>
      </c>
      <c r="G52" s="195">
        <v>261</v>
      </c>
      <c r="H52" s="195">
        <v>893</v>
      </c>
      <c r="I52" s="195"/>
      <c r="J52" s="195"/>
      <c r="K52" s="195"/>
      <c r="L52" s="195"/>
      <c r="M52" s="195"/>
      <c r="N52" s="195"/>
      <c r="O52" s="195"/>
      <c r="P52" s="195"/>
      <c r="Q52" s="195"/>
      <c r="R52" s="195"/>
      <c r="S52" s="182"/>
    </row>
    <row r="53" spans="1:19" s="2" customFormat="1" ht="53.25" customHeight="1">
      <c r="A53" s="375"/>
      <c r="B53" s="384"/>
      <c r="C53" s="385"/>
      <c r="D53" s="163" t="s">
        <v>453</v>
      </c>
      <c r="E53" s="391"/>
      <c r="F53" s="391"/>
      <c r="G53" s="195">
        <v>893</v>
      </c>
      <c r="H53" s="195">
        <v>3434</v>
      </c>
      <c r="I53" s="195"/>
      <c r="J53" s="195"/>
      <c r="K53" s="195"/>
      <c r="L53" s="195"/>
      <c r="M53" s="195"/>
      <c r="N53" s="195"/>
      <c r="O53" s="195"/>
      <c r="P53" s="195"/>
      <c r="Q53" s="195"/>
      <c r="R53" s="195"/>
      <c r="S53" s="182"/>
    </row>
    <row r="54" spans="1:19" s="2" customFormat="1" ht="53.25" customHeight="1">
      <c r="A54" s="375"/>
      <c r="B54" s="372" t="s">
        <v>383</v>
      </c>
      <c r="C54" s="372"/>
      <c r="D54" s="372"/>
      <c r="E54" s="372"/>
      <c r="F54" s="372"/>
      <c r="G54" s="194">
        <f>SUM(G52:G53)</f>
        <v>1154</v>
      </c>
      <c r="H54" s="194">
        <f t="shared" ref="H54:R54" si="13">SUM(H52:H53)</f>
        <v>4327</v>
      </c>
      <c r="I54" s="194">
        <f t="shared" si="13"/>
        <v>0</v>
      </c>
      <c r="J54" s="194">
        <f t="shared" si="13"/>
        <v>0</v>
      </c>
      <c r="K54" s="194">
        <f t="shared" si="13"/>
        <v>0</v>
      </c>
      <c r="L54" s="194">
        <f t="shared" si="13"/>
        <v>0</v>
      </c>
      <c r="M54" s="194">
        <f t="shared" si="13"/>
        <v>0</v>
      </c>
      <c r="N54" s="194">
        <f t="shared" si="13"/>
        <v>0</v>
      </c>
      <c r="O54" s="194">
        <f t="shared" si="13"/>
        <v>0</v>
      </c>
      <c r="P54" s="194">
        <f t="shared" si="13"/>
        <v>0</v>
      </c>
      <c r="Q54" s="194">
        <f t="shared" si="13"/>
        <v>0</v>
      </c>
      <c r="R54" s="194">
        <f t="shared" si="13"/>
        <v>0</v>
      </c>
      <c r="S54" s="182"/>
    </row>
    <row r="55" spans="1:19" s="2" customFormat="1" ht="93.75" customHeight="1">
      <c r="A55" s="375"/>
      <c r="B55" s="440">
        <v>10</v>
      </c>
      <c r="C55" s="445" t="s">
        <v>498</v>
      </c>
      <c r="D55" s="440" t="s">
        <v>17</v>
      </c>
      <c r="E55" s="440" t="s">
        <v>499</v>
      </c>
      <c r="F55" s="438" t="s">
        <v>480</v>
      </c>
      <c r="G55" s="439">
        <v>1</v>
      </c>
      <c r="H55" s="439">
        <v>4</v>
      </c>
      <c r="I55" s="439"/>
      <c r="J55" s="439"/>
      <c r="K55" s="439"/>
      <c r="L55" s="439"/>
      <c r="M55" s="439">
        <v>1</v>
      </c>
      <c r="N55" s="439"/>
      <c r="O55" s="439"/>
      <c r="P55" s="439"/>
      <c r="Q55" s="439"/>
      <c r="R55" s="439"/>
      <c r="S55" s="182"/>
    </row>
    <row r="56" spans="1:19" s="2" customFormat="1" ht="53.25" customHeight="1">
      <c r="A56" s="375"/>
      <c r="B56" s="372" t="s">
        <v>383</v>
      </c>
      <c r="C56" s="372"/>
      <c r="D56" s="372"/>
      <c r="E56" s="372"/>
      <c r="F56" s="372"/>
      <c r="G56" s="229">
        <f>SUM(G55)</f>
        <v>1</v>
      </c>
      <c r="H56" s="229">
        <f t="shared" ref="H56:R56" si="14">SUM(H55)</f>
        <v>4</v>
      </c>
      <c r="I56" s="229">
        <f t="shared" si="14"/>
        <v>0</v>
      </c>
      <c r="J56" s="229">
        <f t="shared" si="14"/>
        <v>0</v>
      </c>
      <c r="K56" s="229">
        <f t="shared" si="14"/>
        <v>0</v>
      </c>
      <c r="L56" s="229">
        <f t="shared" si="14"/>
        <v>0</v>
      </c>
      <c r="M56" s="229">
        <f t="shared" si="14"/>
        <v>1</v>
      </c>
      <c r="N56" s="229">
        <f t="shared" si="14"/>
        <v>0</v>
      </c>
      <c r="O56" s="229">
        <f t="shared" si="14"/>
        <v>0</v>
      </c>
      <c r="P56" s="229">
        <f t="shared" si="14"/>
        <v>0</v>
      </c>
      <c r="Q56" s="229">
        <f t="shared" si="14"/>
        <v>0</v>
      </c>
      <c r="R56" s="229">
        <f t="shared" si="14"/>
        <v>0</v>
      </c>
      <c r="S56" s="182"/>
    </row>
    <row r="57" spans="1:19" s="2" customFormat="1" ht="53.25" customHeight="1">
      <c r="A57" s="378"/>
      <c r="B57" s="358" t="s">
        <v>384</v>
      </c>
      <c r="C57" s="359"/>
      <c r="D57" s="359"/>
      <c r="E57" s="359"/>
      <c r="F57" s="390"/>
      <c r="G57" s="196">
        <f>SUM(G54,G51,G56)</f>
        <v>4141</v>
      </c>
      <c r="H57" s="196">
        <f t="shared" ref="H57:R57" si="15">SUM(H54,H51,H56)</f>
        <v>14447</v>
      </c>
      <c r="I57" s="196">
        <f t="shared" si="15"/>
        <v>0</v>
      </c>
      <c r="J57" s="196">
        <f t="shared" si="15"/>
        <v>0</v>
      </c>
      <c r="K57" s="196">
        <f t="shared" si="15"/>
        <v>0</v>
      </c>
      <c r="L57" s="196">
        <f t="shared" si="15"/>
        <v>0</v>
      </c>
      <c r="M57" s="196">
        <f t="shared" si="15"/>
        <v>1</v>
      </c>
      <c r="N57" s="196">
        <f t="shared" si="15"/>
        <v>0</v>
      </c>
      <c r="O57" s="196">
        <f t="shared" si="15"/>
        <v>0</v>
      </c>
      <c r="P57" s="196">
        <f t="shared" si="15"/>
        <v>0</v>
      </c>
      <c r="Q57" s="196">
        <f t="shared" si="15"/>
        <v>0</v>
      </c>
      <c r="R57" s="196">
        <f t="shared" si="15"/>
        <v>0</v>
      </c>
      <c r="S57" s="134"/>
    </row>
    <row r="58" spans="1:19" s="2" customFormat="1" ht="106.5" customHeight="1">
      <c r="A58" s="392" t="s">
        <v>477</v>
      </c>
      <c r="B58" s="155">
        <v>11</v>
      </c>
      <c r="C58" s="227" t="s">
        <v>478</v>
      </c>
      <c r="D58" s="227" t="s">
        <v>291</v>
      </c>
      <c r="E58" s="228" t="s">
        <v>479</v>
      </c>
      <c r="F58" s="227" t="s">
        <v>480</v>
      </c>
      <c r="G58" s="195"/>
      <c r="H58" s="195">
        <v>4</v>
      </c>
      <c r="I58" s="195">
        <v>2</v>
      </c>
      <c r="J58" s="195"/>
      <c r="K58" s="195">
        <v>2</v>
      </c>
      <c r="L58" s="195"/>
      <c r="M58" s="195"/>
      <c r="N58" s="195"/>
      <c r="O58" s="195"/>
      <c r="P58" s="195"/>
      <c r="Q58" s="195"/>
      <c r="R58" s="195"/>
      <c r="S58" s="134"/>
    </row>
    <row r="59" spans="1:19" s="2" customFormat="1" ht="65.25" customHeight="1">
      <c r="A59" s="393"/>
      <c r="B59" s="387" t="s">
        <v>383</v>
      </c>
      <c r="C59" s="387"/>
      <c r="D59" s="387"/>
      <c r="E59" s="387"/>
      <c r="F59" s="387"/>
      <c r="G59" s="229"/>
      <c r="H59" s="229">
        <f t="shared" ref="H59:R59" si="16">SUM(H58)</f>
        <v>4</v>
      </c>
      <c r="I59" s="229">
        <f t="shared" si="16"/>
        <v>2</v>
      </c>
      <c r="J59" s="229">
        <f t="shared" si="16"/>
        <v>0</v>
      </c>
      <c r="K59" s="229">
        <f t="shared" si="16"/>
        <v>2</v>
      </c>
      <c r="L59" s="229">
        <f t="shared" si="16"/>
        <v>0</v>
      </c>
      <c r="M59" s="229">
        <f t="shared" si="16"/>
        <v>0</v>
      </c>
      <c r="N59" s="229">
        <f t="shared" si="16"/>
        <v>0</v>
      </c>
      <c r="O59" s="229">
        <f t="shared" si="16"/>
        <v>0</v>
      </c>
      <c r="P59" s="229">
        <f t="shared" si="16"/>
        <v>0</v>
      </c>
      <c r="Q59" s="229">
        <f t="shared" si="16"/>
        <v>0</v>
      </c>
      <c r="R59" s="229">
        <f t="shared" si="16"/>
        <v>0</v>
      </c>
      <c r="S59" s="134"/>
    </row>
    <row r="60" spans="1:19" s="2" customFormat="1" ht="65.25" customHeight="1">
      <c r="A60" s="393"/>
      <c r="B60" s="441">
        <v>12</v>
      </c>
      <c r="C60" s="444" t="s">
        <v>494</v>
      </c>
      <c r="D60" s="442" t="s">
        <v>495</v>
      </c>
      <c r="E60" s="441" t="s">
        <v>496</v>
      </c>
      <c r="F60" s="440" t="s">
        <v>482</v>
      </c>
      <c r="G60" s="439">
        <v>2</v>
      </c>
      <c r="H60" s="439">
        <v>7</v>
      </c>
      <c r="I60" s="439"/>
      <c r="J60" s="439"/>
      <c r="K60" s="439"/>
      <c r="L60" s="439"/>
      <c r="M60" s="439">
        <v>2</v>
      </c>
      <c r="N60" s="439"/>
      <c r="O60" s="439"/>
      <c r="P60" s="439"/>
      <c r="Q60" s="439"/>
      <c r="R60" s="439"/>
      <c r="S60" s="134"/>
    </row>
    <row r="61" spans="1:19" s="2" customFormat="1" ht="65.25" customHeight="1">
      <c r="A61" s="393"/>
      <c r="B61" s="441"/>
      <c r="C61" s="444"/>
      <c r="D61" s="443"/>
      <c r="E61" s="441"/>
      <c r="F61" s="440" t="s">
        <v>497</v>
      </c>
      <c r="G61" s="439">
        <v>2</v>
      </c>
      <c r="H61" s="439">
        <v>4</v>
      </c>
      <c r="I61" s="439"/>
      <c r="J61" s="439">
        <v>1</v>
      </c>
      <c r="K61" s="439"/>
      <c r="L61" s="439"/>
      <c r="M61" s="439">
        <v>1</v>
      </c>
      <c r="N61" s="439"/>
      <c r="O61" s="439"/>
      <c r="P61" s="439"/>
      <c r="Q61" s="439"/>
      <c r="R61" s="439"/>
      <c r="S61" s="134"/>
    </row>
    <row r="62" spans="1:19" s="2" customFormat="1" ht="65.25" customHeight="1">
      <c r="A62" s="393"/>
      <c r="B62" s="387" t="s">
        <v>383</v>
      </c>
      <c r="C62" s="387"/>
      <c r="D62" s="387"/>
      <c r="E62" s="387"/>
      <c r="F62" s="387"/>
      <c r="G62" s="229">
        <f>SUM(G60:G61)</f>
        <v>4</v>
      </c>
      <c r="H62" s="229">
        <f t="shared" ref="H62:R62" si="17">SUM(H60:H61)</f>
        <v>11</v>
      </c>
      <c r="I62" s="229">
        <f t="shared" si="17"/>
        <v>0</v>
      </c>
      <c r="J62" s="229">
        <f t="shared" si="17"/>
        <v>1</v>
      </c>
      <c r="K62" s="229">
        <f t="shared" si="17"/>
        <v>0</v>
      </c>
      <c r="L62" s="229">
        <f t="shared" si="17"/>
        <v>0</v>
      </c>
      <c r="M62" s="229">
        <f t="shared" si="17"/>
        <v>3</v>
      </c>
      <c r="N62" s="229">
        <f t="shared" si="17"/>
        <v>0</v>
      </c>
      <c r="O62" s="229">
        <f t="shared" si="17"/>
        <v>0</v>
      </c>
      <c r="P62" s="229">
        <f t="shared" si="17"/>
        <v>0</v>
      </c>
      <c r="Q62" s="229">
        <f t="shared" si="17"/>
        <v>0</v>
      </c>
      <c r="R62" s="229">
        <f t="shared" si="17"/>
        <v>0</v>
      </c>
      <c r="S62" s="134"/>
    </row>
    <row r="63" spans="1:19" s="2" customFormat="1" ht="93.75" customHeight="1">
      <c r="A63" s="393"/>
      <c r="B63" s="440">
        <v>13</v>
      </c>
      <c r="C63" s="447" t="s">
        <v>500</v>
      </c>
      <c r="D63" s="447" t="s">
        <v>500</v>
      </c>
      <c r="E63" s="440" t="s">
        <v>499</v>
      </c>
      <c r="F63" s="446" t="s">
        <v>497</v>
      </c>
      <c r="G63" s="439"/>
      <c r="H63" s="439"/>
      <c r="I63" s="439"/>
      <c r="J63" s="439"/>
      <c r="K63" s="439"/>
      <c r="L63" s="439"/>
      <c r="M63" s="439"/>
      <c r="N63" s="439">
        <v>1</v>
      </c>
      <c r="O63" s="439">
        <v>1</v>
      </c>
      <c r="P63" s="439"/>
      <c r="Q63" s="439"/>
      <c r="R63" s="439"/>
      <c r="S63" s="134"/>
    </row>
    <row r="64" spans="1:19" s="2" customFormat="1" ht="65.25" customHeight="1">
      <c r="A64" s="393"/>
      <c r="B64" s="387" t="s">
        <v>383</v>
      </c>
      <c r="C64" s="387"/>
      <c r="D64" s="387"/>
      <c r="E64" s="387"/>
      <c r="F64" s="387"/>
      <c r="G64" s="229"/>
      <c r="H64" s="229"/>
      <c r="I64" s="229"/>
      <c r="J64" s="229"/>
      <c r="K64" s="229"/>
      <c r="L64" s="229"/>
      <c r="M64" s="229"/>
      <c r="N64" s="229">
        <f>SUM(N63)</f>
        <v>1</v>
      </c>
      <c r="O64" s="229">
        <f t="shared" ref="O64:R64" si="18">SUM(O63)</f>
        <v>1</v>
      </c>
      <c r="P64" s="229">
        <f t="shared" si="18"/>
        <v>0</v>
      </c>
      <c r="Q64" s="229">
        <f t="shared" si="18"/>
        <v>0</v>
      </c>
      <c r="R64" s="229">
        <f t="shared" si="18"/>
        <v>0</v>
      </c>
      <c r="S64" s="134"/>
    </row>
    <row r="65" spans="1:20" s="2" customFormat="1" ht="69" customHeight="1">
      <c r="A65" s="394"/>
      <c r="B65" s="358" t="s">
        <v>384</v>
      </c>
      <c r="C65" s="359"/>
      <c r="D65" s="359"/>
      <c r="E65" s="359"/>
      <c r="F65" s="390"/>
      <c r="G65" s="196">
        <f>SUM(G59,G62,G64)</f>
        <v>4</v>
      </c>
      <c r="H65" s="196">
        <f t="shared" ref="H65:R65" si="19">SUM(H59,H62,H64)</f>
        <v>15</v>
      </c>
      <c r="I65" s="196">
        <f t="shared" si="19"/>
        <v>2</v>
      </c>
      <c r="J65" s="196">
        <f t="shared" si="19"/>
        <v>1</v>
      </c>
      <c r="K65" s="196">
        <f t="shared" si="19"/>
        <v>2</v>
      </c>
      <c r="L65" s="196">
        <f t="shared" si="19"/>
        <v>0</v>
      </c>
      <c r="M65" s="196">
        <f t="shared" si="19"/>
        <v>3</v>
      </c>
      <c r="N65" s="196">
        <f t="shared" si="19"/>
        <v>1</v>
      </c>
      <c r="O65" s="196">
        <f t="shared" si="19"/>
        <v>1</v>
      </c>
      <c r="P65" s="196">
        <f t="shared" si="19"/>
        <v>0</v>
      </c>
      <c r="Q65" s="196">
        <f t="shared" si="19"/>
        <v>0</v>
      </c>
      <c r="R65" s="196">
        <f t="shared" si="19"/>
        <v>0</v>
      </c>
      <c r="S65" s="134"/>
    </row>
    <row r="66" spans="1:20" s="2" customFormat="1" ht="65.25" customHeight="1">
      <c r="A66" s="366" t="s">
        <v>399</v>
      </c>
      <c r="B66" s="367"/>
      <c r="C66" s="367"/>
      <c r="D66" s="367"/>
      <c r="E66" s="367"/>
      <c r="F66" s="367"/>
      <c r="G66" s="215">
        <f>SUM(G57,G48,G45,G40,G13,G9,G65)</f>
        <v>81663</v>
      </c>
      <c r="H66" s="215">
        <f>SUM(H57,H48,H45,H40,H13,H9,H65)</f>
        <v>260184</v>
      </c>
      <c r="I66" s="215">
        <f>SUM(I57,I48,I45,I40,I13,I9,I65)</f>
        <v>2</v>
      </c>
      <c r="J66" s="215">
        <f>SUM(J57,J48,J45,J40,J13,J9,J65)</f>
        <v>1</v>
      </c>
      <c r="K66" s="215">
        <f>SUM(K57,K48,K45,K40,K13,K9,K65)</f>
        <v>2</v>
      </c>
      <c r="L66" s="215">
        <f>SUM(L57,L48,L45,L40,L13,L9,L65)</f>
        <v>209</v>
      </c>
      <c r="M66" s="215">
        <f>SUM(M57,M48,M45,M40,M13,M9,M65)</f>
        <v>470</v>
      </c>
      <c r="N66" s="215">
        <f>SUM(N57,N48,N45,N40,N13,N9,N65)</f>
        <v>1</v>
      </c>
      <c r="O66" s="215">
        <f>SUM(O57,O48,O45,O40,O13,O9,O65)</f>
        <v>1</v>
      </c>
      <c r="P66" s="215">
        <f>SUM(P57,P48,P45,P40,P13,P9,P65)</f>
        <v>5</v>
      </c>
      <c r="Q66" s="215">
        <f>SUM(Q57,Q48,Q45,Q40,Q13,Q9,Q65)</f>
        <v>121</v>
      </c>
      <c r="R66" s="215">
        <f>SUM(R57,R48,R45,R40,R13,R9,R65)</f>
        <v>478</v>
      </c>
      <c r="S66" s="135"/>
    </row>
    <row r="67" spans="1:20" s="3" customFormat="1" ht="6.75" customHeight="1">
      <c r="A67" s="368"/>
      <c r="B67" s="368"/>
      <c r="C67" s="368"/>
      <c r="D67" s="368"/>
      <c r="E67" s="368"/>
      <c r="F67" s="368"/>
      <c r="G67" s="368"/>
      <c r="H67" s="368"/>
      <c r="I67" s="368"/>
      <c r="J67" s="368"/>
      <c r="K67" s="368"/>
      <c r="L67" s="368"/>
      <c r="M67" s="368"/>
      <c r="N67" s="368"/>
      <c r="O67" s="368"/>
      <c r="P67" s="368"/>
      <c r="Q67" s="368"/>
      <c r="R67" s="368"/>
      <c r="S67" s="219"/>
    </row>
    <row r="68" spans="1:20" s="3" customFormat="1" ht="108.75" customHeight="1">
      <c r="A68" s="368"/>
      <c r="B68" s="368"/>
      <c r="C68" s="368"/>
      <c r="D68" s="368"/>
      <c r="E68" s="368"/>
      <c r="F68" s="368"/>
      <c r="G68" s="368"/>
      <c r="H68" s="368"/>
      <c r="I68" s="368"/>
      <c r="J68" s="368"/>
      <c r="K68" s="368"/>
      <c r="L68" s="368"/>
      <c r="M68" s="368"/>
      <c r="N68" s="368"/>
      <c r="O68" s="368"/>
      <c r="P68" s="368"/>
      <c r="Q68" s="368"/>
      <c r="R68" s="368"/>
      <c r="S68" s="368"/>
    </row>
    <row r="69" spans="1:20" s="2" customFormat="1" ht="50.25" customHeight="1">
      <c r="A69" s="136"/>
      <c r="B69" s="137"/>
      <c r="C69" s="22"/>
      <c r="D69" s="22"/>
      <c r="E69" s="131"/>
      <c r="F69" s="131"/>
      <c r="G69" s="138"/>
      <c r="H69" s="139"/>
      <c r="I69" s="369" t="s">
        <v>385</v>
      </c>
      <c r="J69" s="369"/>
      <c r="K69" s="369"/>
      <c r="L69" s="369"/>
      <c r="M69" s="369"/>
      <c r="N69" s="369"/>
      <c r="O69" s="369"/>
      <c r="P69" s="369"/>
      <c r="Q69" s="369"/>
      <c r="R69" s="369"/>
      <c r="S69" s="369"/>
    </row>
    <row r="70" spans="1:20" s="2" customFormat="1" ht="50.25" customHeight="1">
      <c r="A70" s="136"/>
      <c r="B70" s="140"/>
      <c r="C70" s="22"/>
      <c r="D70" s="138"/>
      <c r="E70" s="156"/>
      <c r="F70" s="131"/>
      <c r="G70" s="22"/>
      <c r="H70" s="141"/>
      <c r="I70" s="370" t="s">
        <v>386</v>
      </c>
      <c r="J70" s="370"/>
      <c r="K70" s="370"/>
      <c r="L70" s="370"/>
      <c r="M70" s="370"/>
      <c r="N70" s="370"/>
      <c r="O70" s="370"/>
      <c r="P70" s="370"/>
      <c r="Q70" s="370"/>
      <c r="R70" s="370"/>
      <c r="S70" s="370"/>
    </row>
    <row r="71" spans="1:20" s="2" customFormat="1" ht="50.25" customHeight="1">
      <c r="A71" s="136"/>
      <c r="B71" s="142"/>
      <c r="C71" s="143"/>
      <c r="D71" s="138"/>
      <c r="E71" s="131" t="s">
        <v>396</v>
      </c>
      <c r="F71" s="144"/>
      <c r="G71" s="22"/>
      <c r="H71" s="145" t="s">
        <v>264</v>
      </c>
      <c r="I71" s="187" t="s">
        <v>387</v>
      </c>
      <c r="J71" s="146"/>
      <c r="K71" s="187"/>
      <c r="L71" s="187"/>
      <c r="M71" s="159"/>
      <c r="N71" s="187"/>
      <c r="O71" s="187"/>
      <c r="P71" s="187"/>
      <c r="Q71" s="187"/>
      <c r="R71" s="187"/>
      <c r="S71" s="184"/>
    </row>
    <row r="72" spans="1:20" s="2" customFormat="1" ht="50.25" customHeight="1">
      <c r="A72" s="136"/>
      <c r="B72" s="147"/>
      <c r="C72" s="22"/>
      <c r="D72" s="138"/>
      <c r="E72" s="131"/>
      <c r="F72" s="131"/>
      <c r="G72" s="22"/>
      <c r="H72" s="145"/>
      <c r="I72" s="187" t="s">
        <v>388</v>
      </c>
      <c r="J72" s="187"/>
      <c r="K72" s="187"/>
      <c r="L72" s="187"/>
      <c r="M72" s="159"/>
      <c r="N72" s="187"/>
      <c r="O72" s="187"/>
      <c r="P72" s="187"/>
      <c r="Q72" s="187"/>
      <c r="R72" s="187"/>
      <c r="S72" s="187"/>
    </row>
    <row r="73" spans="1:20" s="2" customFormat="1" ht="50.25" customHeight="1">
      <c r="A73" s="147"/>
      <c r="B73" s="148"/>
      <c r="C73" s="22"/>
      <c r="D73" s="22"/>
      <c r="E73" s="131" t="s">
        <v>263</v>
      </c>
      <c r="F73" s="131"/>
      <c r="G73" s="22" t="s">
        <v>395</v>
      </c>
      <c r="H73" s="145"/>
      <c r="I73" s="187" t="s">
        <v>464</v>
      </c>
      <c r="J73" s="187"/>
      <c r="K73" s="187"/>
      <c r="L73" s="187"/>
      <c r="M73" s="159"/>
      <c r="N73" s="187"/>
      <c r="O73" s="187"/>
      <c r="P73" s="187"/>
      <c r="Q73" s="187"/>
      <c r="R73" s="187"/>
      <c r="S73" s="187"/>
    </row>
    <row r="74" spans="1:20" s="2" customFormat="1" ht="46.5">
      <c r="A74" s="148"/>
      <c r="B74" s="149"/>
      <c r="C74" s="22"/>
      <c r="D74" s="22"/>
      <c r="E74" s="131"/>
      <c r="F74" s="131"/>
      <c r="G74" s="22"/>
      <c r="H74" s="145"/>
      <c r="I74" s="187" t="s">
        <v>389</v>
      </c>
      <c r="J74" s="187"/>
      <c r="K74" s="187"/>
      <c r="L74" s="187"/>
      <c r="M74" s="159"/>
      <c r="N74" s="187"/>
      <c r="O74" s="187"/>
      <c r="P74" s="187"/>
      <c r="Q74" s="187"/>
      <c r="R74" s="187"/>
      <c r="S74" s="187"/>
    </row>
    <row r="75" spans="1:20" s="2" customFormat="1" ht="50.25" customHeight="1">
      <c r="A75" s="149"/>
      <c r="B75" s="22"/>
      <c r="C75" s="22"/>
      <c r="D75" s="22"/>
      <c r="E75" s="131"/>
      <c r="F75" s="131"/>
      <c r="G75" s="22"/>
      <c r="H75" s="145"/>
      <c r="I75" s="187" t="s">
        <v>390</v>
      </c>
      <c r="J75" s="187"/>
      <c r="K75" s="136"/>
      <c r="L75" s="150"/>
      <c r="M75" s="160"/>
      <c r="N75" s="150"/>
      <c r="O75" s="150"/>
      <c r="P75" s="150"/>
      <c r="Q75" s="151"/>
      <c r="R75" s="20"/>
      <c r="S75" s="187"/>
    </row>
    <row r="76" spans="1:20" s="2" customFormat="1" ht="170.25" customHeight="1">
      <c r="A76" s="22"/>
      <c r="B76" s="22"/>
      <c r="C76" s="22"/>
      <c r="D76" s="152"/>
      <c r="E76" s="131"/>
      <c r="F76" s="131"/>
      <c r="G76" s="22"/>
      <c r="H76" s="136"/>
      <c r="I76" s="136"/>
      <c r="J76" s="136"/>
      <c r="K76" s="136"/>
      <c r="L76" s="150"/>
      <c r="M76" s="161" t="s">
        <v>115</v>
      </c>
      <c r="N76" s="20"/>
      <c r="O76" s="20"/>
      <c r="P76" s="20"/>
      <c r="Q76" s="20"/>
      <c r="R76" s="21"/>
      <c r="S76" s="21"/>
    </row>
    <row r="77" spans="1:20" s="2" customFormat="1" ht="54.75" customHeight="1">
      <c r="A77" s="22"/>
      <c r="B77" s="22"/>
      <c r="C77" s="22"/>
      <c r="D77" s="152"/>
      <c r="E77" s="131"/>
      <c r="F77" s="131"/>
      <c r="G77" s="22"/>
      <c r="H77" s="136"/>
      <c r="I77" s="136"/>
      <c r="J77" s="136"/>
      <c r="K77" s="136"/>
      <c r="L77" s="150" t="s">
        <v>395</v>
      </c>
      <c r="M77" s="386" t="s">
        <v>502</v>
      </c>
      <c r="N77" s="386"/>
      <c r="O77" s="386"/>
      <c r="P77" s="386"/>
      <c r="Q77" s="386"/>
      <c r="R77" s="386"/>
      <c r="S77" s="386"/>
    </row>
    <row r="78" spans="1:20" s="2" customFormat="1" ht="54.75" customHeight="1">
      <c r="A78" s="22"/>
      <c r="B78" s="22"/>
      <c r="C78" s="22"/>
      <c r="D78" s="152"/>
      <c r="E78" s="131"/>
      <c r="F78" s="131"/>
      <c r="G78" s="22"/>
      <c r="H78" s="136"/>
      <c r="I78" s="136"/>
      <c r="J78" s="136"/>
      <c r="K78" s="136"/>
      <c r="L78" s="150"/>
      <c r="M78" s="386" t="s">
        <v>501</v>
      </c>
      <c r="N78" s="386"/>
      <c r="O78" s="386"/>
      <c r="P78" s="386"/>
      <c r="Q78" s="386"/>
      <c r="R78" s="386"/>
      <c r="S78" s="386"/>
      <c r="T78" s="21" t="s">
        <v>391</v>
      </c>
    </row>
    <row r="79" spans="1:20" s="2" customFormat="1" ht="54.75" customHeight="1">
      <c r="A79" s="22"/>
      <c r="B79" s="22"/>
      <c r="C79" s="22"/>
      <c r="D79" s="22"/>
      <c r="E79" s="131"/>
      <c r="F79" s="131"/>
      <c r="G79" s="22"/>
      <c r="H79" s="153"/>
      <c r="I79" s="153"/>
      <c r="J79" s="153"/>
      <c r="K79" s="153"/>
      <c r="L79" s="150"/>
      <c r="M79" s="371" t="s">
        <v>122</v>
      </c>
      <c r="N79" s="371"/>
      <c r="O79" s="371"/>
      <c r="P79" s="371"/>
      <c r="Q79" s="371"/>
      <c r="R79" s="371"/>
      <c r="S79" s="211"/>
    </row>
    <row r="80" spans="1:20" s="2" customFormat="1" ht="55.5" customHeight="1">
      <c r="A80" s="22"/>
      <c r="B80" s="22"/>
      <c r="C80" s="154"/>
      <c r="D80" s="154"/>
      <c r="E80" s="183"/>
      <c r="F80" s="183"/>
      <c r="G80" s="154"/>
      <c r="H80" s="154"/>
      <c r="I80" s="154"/>
      <c r="J80" s="154"/>
      <c r="K80" s="154"/>
      <c r="L80" s="154"/>
      <c r="M80" s="364" t="s">
        <v>121</v>
      </c>
      <c r="N80" s="364"/>
      <c r="O80" s="364"/>
      <c r="P80" s="364"/>
      <c r="Q80" s="364"/>
      <c r="R80" s="364"/>
      <c r="S80" s="364"/>
    </row>
    <row r="81" spans="1:19" s="2" customFormat="1" ht="66" customHeight="1">
      <c r="A81" s="8"/>
      <c r="B81" s="8"/>
      <c r="C81" s="1"/>
      <c r="D81" s="1"/>
      <c r="E81" s="132"/>
      <c r="F81" s="132"/>
      <c r="G81" s="1"/>
      <c r="H81" s="1"/>
      <c r="I81" s="1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66" customHeight="1">
      <c r="A82" s="8"/>
      <c r="B82" s="8"/>
      <c r="C82" s="1"/>
      <c r="D82" s="1"/>
      <c r="E82" s="132"/>
      <c r="F82" s="132"/>
      <c r="G82" s="1"/>
      <c r="H82" s="1"/>
      <c r="I82" s="1"/>
      <c r="J82" s="1"/>
      <c r="K82" s="1"/>
      <c r="L82" s="1"/>
      <c r="N82" s="1" t="s">
        <v>395</v>
      </c>
      <c r="O82" s="1"/>
      <c r="P82" s="1"/>
      <c r="Q82" s="1"/>
      <c r="R82" s="1"/>
      <c r="S82" s="1"/>
    </row>
    <row r="83" spans="1:19" s="2" customFormat="1" ht="83.25" customHeight="1">
      <c r="A83" s="8"/>
      <c r="B83" s="8"/>
      <c r="C83" s="12"/>
      <c r="D83" s="12"/>
      <c r="E83" s="133"/>
      <c r="F83" s="133"/>
      <c r="G83" s="12"/>
      <c r="H83" s="12"/>
      <c r="I83" s="12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88.5" customHeight="1">
      <c r="A84" s="8"/>
      <c r="B84" s="12"/>
      <c r="C84" s="12"/>
      <c r="D84" s="12"/>
      <c r="E84" s="133"/>
      <c r="F84" s="133"/>
      <c r="G84" s="12"/>
      <c r="H84" s="12"/>
      <c r="I84" s="12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74.25" customHeight="1">
      <c r="A85" s="12"/>
      <c r="B85" s="12"/>
      <c r="C85" s="12"/>
      <c r="D85" s="12"/>
      <c r="E85" s="133"/>
      <c r="F85" s="133"/>
      <c r="G85" s="12"/>
      <c r="H85" s="12"/>
      <c r="I85" s="12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65.099999999999994" customHeight="1">
      <c r="A86" s="12"/>
      <c r="B86" s="12"/>
      <c r="C86" s="12"/>
      <c r="D86" s="12"/>
      <c r="E86" s="133"/>
      <c r="F86" s="133"/>
      <c r="G86" s="12"/>
      <c r="H86" s="12"/>
      <c r="I86" s="12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65.099999999999994" customHeight="1">
      <c r="A87" s="12"/>
      <c r="B87" s="12"/>
      <c r="C87" s="12"/>
      <c r="D87" s="12"/>
      <c r="E87" s="133"/>
      <c r="F87" s="133"/>
      <c r="G87" s="12"/>
      <c r="H87" s="12"/>
      <c r="I87" s="12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144" customHeight="1">
      <c r="A88" s="12"/>
      <c r="B88" s="12"/>
      <c r="C88" s="12"/>
      <c r="D88" s="12"/>
      <c r="E88" s="133"/>
      <c r="F88" s="133"/>
      <c r="G88" s="12"/>
      <c r="H88" s="12"/>
      <c r="I88" s="12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65.099999999999994" customHeight="1">
      <c r="A89" s="12"/>
      <c r="B89" s="12"/>
      <c r="C89" s="12"/>
      <c r="D89" s="12"/>
      <c r="E89" s="133"/>
      <c r="F89" s="133"/>
      <c r="G89" s="12"/>
      <c r="H89" s="12"/>
      <c r="I89" s="12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65.099999999999994" customHeight="1">
      <c r="A90" s="12"/>
      <c r="B90" s="12"/>
      <c r="C90" s="12"/>
      <c r="D90" s="12"/>
      <c r="E90" s="133"/>
      <c r="F90" s="133"/>
      <c r="G90" s="12"/>
      <c r="H90" s="12"/>
      <c r="I90" s="12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93" customHeight="1">
      <c r="A91" s="12"/>
      <c r="B91" s="12"/>
      <c r="C91" s="12"/>
      <c r="D91" s="12"/>
      <c r="E91" s="133"/>
      <c r="F91" s="133"/>
      <c r="G91" s="12"/>
      <c r="H91" s="12"/>
      <c r="I91" s="12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62.25" customHeight="1">
      <c r="A92" s="12"/>
      <c r="B92" s="12"/>
      <c r="C92" s="12"/>
      <c r="D92" s="12"/>
      <c r="E92" s="133"/>
      <c r="F92" s="133"/>
      <c r="G92" s="12"/>
      <c r="H92" s="12"/>
      <c r="I92" s="12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99.75" customHeight="1">
      <c r="A93" s="12"/>
      <c r="B93" s="12"/>
      <c r="C93" s="12"/>
      <c r="D93" s="12"/>
      <c r="E93" s="133"/>
      <c r="F93" s="133"/>
      <c r="G93" s="12"/>
      <c r="H93" s="12"/>
      <c r="I93" s="12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63" customHeight="1">
      <c r="A94" s="12"/>
      <c r="B94" s="12"/>
      <c r="C94" s="12"/>
      <c r="D94" s="12"/>
      <c r="E94" s="133"/>
      <c r="F94" s="133"/>
      <c r="G94" s="12"/>
      <c r="H94" s="12"/>
      <c r="I94" s="12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55.5" customHeight="1">
      <c r="A95" s="12"/>
      <c r="B95" s="12"/>
      <c r="C95" s="12"/>
      <c r="D95" s="12"/>
      <c r="E95" s="133"/>
      <c r="F95" s="133"/>
      <c r="G95" s="12"/>
      <c r="H95" s="12"/>
      <c r="I95" s="12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55.5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57.75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59.25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224.2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72.7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63.7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65.2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65.2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73.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81.75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75.9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75.9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21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61.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78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78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196.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75.9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88.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94.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109.5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120.7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72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64.5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59.2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76.5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71.2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235.5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77.25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66.75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60.75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78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84.75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72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132.75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78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78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134.25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108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117.75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78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66.75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75.7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63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78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150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75.7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66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84.75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57" hidden="1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77.2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66.7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83.2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147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81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68.25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144" hidden="1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86.2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87.7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96.75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94.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100.5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104.25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66.7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66.75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63.7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65.2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57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189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63.7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65.2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63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68.2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102.7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63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59.2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173.2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63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81.7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78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53.2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53.2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53.2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55.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131.2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151.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85.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75.9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75.9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126.7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64.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95.2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89.2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89.2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68.2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75.7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150.7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70.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80.2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177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77.2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75.7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94.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84.7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104.2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66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62.2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64.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62.2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60.7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168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79.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0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72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76.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76.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76.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105.7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64.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66.9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66.9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66.9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66.9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219.7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66.9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66.9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66.9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60.7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87.7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19" s="2" customFormat="1" ht="101.2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19" s="2" customFormat="1" ht="124.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19" s="2" customFormat="1" ht="74.2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19" s="2" customFormat="1" ht="73.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19" s="2" customFormat="1" ht="78.7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19" s="2" customFormat="1" ht="57.7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19" s="2" customFormat="1" ht="87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19" s="2" customFormat="1" ht="155.2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19" s="2" customFormat="1" ht="58.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19" s="2" customFormat="1" ht="69.7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19" s="2" customFormat="1" ht="65.2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19" s="2" customFormat="1" ht="70.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19" s="2" customFormat="1" ht="70.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19" s="2" customFormat="1" ht="73.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19" s="2" customFormat="1" ht="57.75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19" s="2" customFormat="1" ht="71.2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76.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50.2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</row>
    <row r="243" spans="1:21" s="2" customFormat="1" ht="52.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</row>
    <row r="244" spans="1:21" s="2" customFormat="1" ht="56.2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</row>
    <row r="245" spans="1:21" s="2" customFormat="1" ht="52.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</row>
    <row r="246" spans="1:21" s="2" customFormat="1" ht="65.2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150.7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2" customFormat="1" ht="55.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  <c r="T248" s="198"/>
      <c r="U248" s="198"/>
    </row>
    <row r="249" spans="1:21" s="2" customFormat="1" ht="57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  <c r="T249" s="198"/>
      <c r="U249" s="198"/>
    </row>
    <row r="250" spans="1:21" s="2" customFormat="1" ht="59.2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  <c r="T250" s="198"/>
      <c r="U250" s="198"/>
    </row>
    <row r="251" spans="1:21" s="2" customFormat="1" ht="63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</row>
    <row r="252" spans="1:21" s="2" customFormat="1" ht="51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</row>
    <row r="253" spans="1:21" s="2" customFormat="1" ht="54.7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</row>
    <row r="254" spans="1:21" s="2" customFormat="1" ht="52.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</row>
    <row r="255" spans="1:21" s="2" customFormat="1" ht="138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</row>
    <row r="256" spans="1:21" s="2" customFormat="1" ht="51.7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  <c r="T256" s="198"/>
      <c r="U256" s="198"/>
    </row>
    <row r="257" spans="1:21" s="2" customFormat="1" ht="57.7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  <c r="T257" s="198"/>
      <c r="U257" s="198"/>
    </row>
    <row r="258" spans="1:21" s="2" customFormat="1" ht="62.2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  <c r="T258" s="198"/>
      <c r="U258" s="198"/>
    </row>
    <row r="259" spans="1:21" s="2" customFormat="1" ht="58.5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21" s="2" customFormat="1" ht="68.25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21" s="3" customFormat="1" ht="26.2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M261" s="2"/>
      <c r="N261" s="1"/>
      <c r="O261" s="1"/>
      <c r="P261" s="1"/>
      <c r="Q261" s="1"/>
      <c r="R261" s="1"/>
      <c r="S261" s="1"/>
    </row>
    <row r="262" spans="1:21" s="3" customFormat="1" ht="70.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M262" s="2"/>
      <c r="N262" s="1"/>
      <c r="O262" s="1"/>
      <c r="P262" s="1"/>
      <c r="Q262" s="1"/>
      <c r="R262" s="1"/>
      <c r="S262" s="1"/>
    </row>
    <row r="263" spans="1:21" s="3" customFormat="1" ht="38.2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M263" s="2"/>
      <c r="N263" s="1"/>
      <c r="O263" s="1"/>
      <c r="P263" s="1"/>
      <c r="Q263" s="1"/>
      <c r="R263" s="1"/>
      <c r="S263" s="1"/>
    </row>
    <row r="264" spans="1:21" s="3" customFormat="1" ht="24.7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M264" s="2"/>
      <c r="N264" s="1"/>
      <c r="O264" s="1"/>
      <c r="P264" s="1"/>
      <c r="Q264" s="1"/>
      <c r="R264" s="1"/>
      <c r="S264" s="1"/>
    </row>
    <row r="265" spans="1:21" s="3" customFormat="1" ht="68.2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M265" s="2"/>
      <c r="N265" s="1"/>
      <c r="O265" s="1"/>
      <c r="P265" s="1"/>
      <c r="Q265" s="1"/>
      <c r="R265" s="1"/>
      <c r="S265" s="1"/>
    </row>
    <row r="266" spans="1:21" s="3" customFormat="1" ht="295.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M266" s="2"/>
      <c r="N266" s="1"/>
      <c r="O266" s="1"/>
      <c r="P266" s="1"/>
      <c r="Q266" s="1"/>
      <c r="R266" s="1"/>
      <c r="S266" s="1"/>
    </row>
    <row r="267" spans="1:21" s="3" customFormat="1" ht="72.7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M267" s="2"/>
      <c r="N267" s="1"/>
      <c r="O267" s="1"/>
      <c r="P267" s="1"/>
      <c r="Q267" s="1"/>
      <c r="R267" s="1"/>
      <c r="S267" s="1"/>
    </row>
    <row r="268" spans="1:21" s="2" customFormat="1" ht="68.2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21" s="2" customFormat="1" ht="148.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21" s="2" customFormat="1" ht="7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21" s="2" customFormat="1" ht="78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21" s="2" customFormat="1" ht="132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19" s="2" customFormat="1" ht="72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19" s="2" customFormat="1" ht="68.2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19" s="2" customFormat="1" ht="81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19" s="2" customFormat="1" ht="56.2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19" s="2" customFormat="1" ht="82.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19" s="2" customFormat="1" ht="69.9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</row>
    <row r="279" spans="1:19" s="2" customFormat="1" ht="72.9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19" s="2" customFormat="1" ht="67.5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19" s="2" customFormat="1" ht="55.5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</row>
    <row r="282" spans="1:19" s="2" customFormat="1" ht="80.2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</row>
    <row r="283" spans="1:19" s="2" customFormat="1" ht="58.5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</row>
    <row r="284" spans="1:19" s="2" customFormat="1" ht="54.7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19" s="2" customFormat="1" ht="46.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19" s="2" customFormat="1" ht="147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19" s="2" customFormat="1" ht="52.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19" s="2" customFormat="1" ht="51.7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21" s="2" customFormat="1" ht="58.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  <c r="T289" s="16"/>
      <c r="U289" s="16"/>
    </row>
    <row r="290" spans="1:21" s="2" customFormat="1" ht="51.7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  <c r="T290" s="16"/>
      <c r="U290" s="16"/>
    </row>
    <row r="291" spans="1:21" s="2" customFormat="1" ht="59.25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  <c r="T291" s="16"/>
      <c r="U291" s="16"/>
    </row>
    <row r="292" spans="1:21" s="2" customFormat="1" ht="58.5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21" s="2" customFormat="1" ht="57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  <c r="T293" s="13"/>
      <c r="U293" s="13"/>
    </row>
    <row r="294" spans="1:21" s="2" customFormat="1" ht="57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  <c r="T294" s="13"/>
      <c r="U294" s="13"/>
    </row>
    <row r="295" spans="1:21" s="2" customFormat="1" ht="57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  <c r="T295" s="13"/>
      <c r="U295" s="13"/>
    </row>
    <row r="296" spans="1:21" s="2" customFormat="1" ht="51.75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21" s="2" customFormat="1" ht="55.5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21" s="2" customFormat="1" ht="54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21" s="2" customFormat="1" ht="45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21" s="2" customFormat="1" ht="52.5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21" s="2" customFormat="1" ht="43.5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21" s="2" customFormat="1" ht="97.5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21" s="2" customFormat="1" ht="62.1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21" s="2" customFormat="1" ht="62.1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46.5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49.5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60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54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57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55.5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57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62.1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67.5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66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67.5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52.5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55.5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150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62.1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62.1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19" s="2" customFormat="1" ht="144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19" s="2" customFormat="1" ht="62.1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19" s="2" customFormat="1" ht="62.1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19" s="2" customFormat="1" ht="109.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19" s="2" customFormat="1" ht="40.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19" s="2" customFormat="1" ht="36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19" s="2" customFormat="1" ht="86.25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19" s="2" customFormat="1" ht="77.25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19" s="2" customFormat="1" ht="58.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19" s="2" customFormat="1" ht="102.7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19" s="2" customFormat="1" ht="66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19" s="2" customFormat="1" ht="62.2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19" s="2" customFormat="1" ht="54.7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19" s="2" customFormat="1" ht="56.2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19" s="2" customFormat="1" ht="54.7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19" s="2" customFormat="1" ht="84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53.2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  <c r="T337" s="16"/>
      <c r="U337" s="16"/>
    </row>
    <row r="338" spans="1:21" s="2" customFormat="1" ht="53.2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  <c r="T338" s="16"/>
      <c r="U338" s="16"/>
    </row>
    <row r="339" spans="1:21" s="2" customFormat="1" ht="53.2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  <c r="T339" s="16"/>
      <c r="U339" s="16"/>
    </row>
    <row r="340" spans="1:21" s="2" customFormat="1" ht="60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60.7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58.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</row>
    <row r="343" spans="1:21" s="2" customFormat="1" ht="51.7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50.2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51.7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70.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64.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55.5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79.5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64.5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60.75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51.75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21" s="2" customFormat="1" ht="55.5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  <c r="T353" s="16"/>
      <c r="U353" s="16"/>
    </row>
    <row r="354" spans="1:21" s="2" customFormat="1" ht="57.75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  <c r="T354" s="16"/>
      <c r="U354" s="16"/>
    </row>
    <row r="355" spans="1:21" s="2" customFormat="1" ht="60.75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  <c r="T355" s="16"/>
      <c r="U355" s="16"/>
    </row>
    <row r="356" spans="1:21" s="2" customFormat="1" ht="58.5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21" s="2" customFormat="1" ht="61.5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21" s="2" customFormat="1" ht="67.5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21" s="2" customFormat="1" ht="55.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21" s="2" customFormat="1" ht="46.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21" s="2" customFormat="1" ht="39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21" s="2" customFormat="1" ht="48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21" s="2" customFormat="1" ht="42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21" s="2" customFormat="1" ht="60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21" s="2" customFormat="1" ht="51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21" s="2" customFormat="1" ht="51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21" s="2" customFormat="1" ht="60.7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21" s="2" customFormat="1" ht="88.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19" s="2" customFormat="1" ht="54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19" s="2" customFormat="1" ht="49.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19" s="2" customFormat="1" ht="52.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19" s="2" customFormat="1" ht="39.7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19" s="2" customFormat="1" ht="33.75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19" s="2" customFormat="1" ht="47.25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19" s="2" customFormat="1" ht="37.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19" s="2" customFormat="1" ht="6" hidden="1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19" s="2" customFormat="1" ht="41.2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19" s="2" customFormat="1" ht="42.7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19" s="2" customFormat="1" ht="39.7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19" s="2" customFormat="1" ht="42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19" s="2" customFormat="1" ht="54.75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19" s="2" customFormat="1" ht="64.5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19" s="2" customFormat="1" ht="47.25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19" s="2" customFormat="1" ht="42.75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21" s="2" customFormat="1" ht="46.5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21" s="2" customFormat="1" ht="63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21" s="2" customFormat="1" ht="42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21" s="2" customFormat="1" ht="48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21" s="2" customFormat="1" ht="40.5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21" s="2" customFormat="1" ht="40.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21" s="2" customFormat="1" ht="40.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21" s="2" customFormat="1" ht="40.5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21" s="2" customFormat="1" ht="54.75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21" s="2" customFormat="1" ht="42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  <c r="T394" s="14"/>
      <c r="U394" s="14"/>
    </row>
    <row r="395" spans="1:21" s="2" customFormat="1" ht="39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  <c r="T395" s="14"/>
      <c r="U395" s="14"/>
    </row>
    <row r="396" spans="1:21" s="2" customFormat="1" ht="39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  <c r="T396" s="14"/>
      <c r="U396" s="14"/>
    </row>
    <row r="397" spans="1:21" s="2" customFormat="1" ht="75.7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21" s="2" customFormat="1" ht="39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21" s="2" customFormat="1" ht="39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21" s="2" customFormat="1" ht="85.5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39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39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</row>
    <row r="403" spans="1:21" s="2" customFormat="1" ht="45.75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</row>
    <row r="404" spans="1:21" s="3" customFormat="1" ht="48.75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M404" s="2"/>
      <c r="N404" s="1"/>
      <c r="O404" s="1"/>
      <c r="P404" s="1"/>
      <c r="Q404" s="1"/>
      <c r="R404" s="1"/>
      <c r="S404" s="1"/>
    </row>
    <row r="405" spans="1:21" s="2" customFormat="1" ht="39.75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56.25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36.75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s="2" customFormat="1" ht="56.25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</row>
    <row r="409" spans="1:21" s="2" customFormat="1" ht="35.25" customHeight="1">
      <c r="A409" s="1"/>
      <c r="B409" s="1"/>
      <c r="C409" s="1"/>
      <c r="D409" s="1"/>
      <c r="E409" s="132"/>
      <c r="F409" s="132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</row>
    <row r="410" spans="1:21" s="2" customFormat="1" ht="33.75" customHeight="1">
      <c r="A410" s="1"/>
      <c r="B410" s="1"/>
      <c r="C410" s="1"/>
      <c r="D410" s="1"/>
      <c r="E410" s="132"/>
      <c r="F410" s="132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</row>
    <row r="411" spans="1:21" s="2" customFormat="1" ht="33" customHeight="1">
      <c r="A411" s="1"/>
      <c r="B411" s="1"/>
      <c r="C411" s="1"/>
      <c r="D411" s="1"/>
      <c r="E411" s="132"/>
      <c r="F411" s="132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</row>
    <row r="412" spans="1:21" s="2" customFormat="1" ht="39" customHeight="1">
      <c r="A412" s="1"/>
      <c r="B412" s="1"/>
      <c r="C412" s="1"/>
      <c r="D412" s="1"/>
      <c r="E412" s="132"/>
      <c r="F412" s="132"/>
      <c r="G412" s="1"/>
      <c r="H412" s="1"/>
      <c r="I412" s="1"/>
      <c r="J412" s="1"/>
      <c r="K412" s="1"/>
      <c r="L412" s="1"/>
      <c r="N412" s="1"/>
      <c r="O412" s="1"/>
      <c r="P412" s="1"/>
      <c r="Q412" s="1"/>
      <c r="R412" s="1"/>
      <c r="S412" s="1"/>
    </row>
    <row r="413" spans="1:21" s="2" customFormat="1" ht="42" customHeight="1">
      <c r="A413" s="1"/>
      <c r="B413" s="1"/>
      <c r="C413" s="1"/>
      <c r="D413" s="1"/>
      <c r="E413" s="132"/>
      <c r="F413" s="132"/>
      <c r="G413" s="1"/>
      <c r="H413" s="1"/>
      <c r="I413" s="1"/>
      <c r="J413" s="1"/>
      <c r="K413" s="1"/>
      <c r="L413" s="1"/>
      <c r="N413" s="1"/>
      <c r="O413" s="1"/>
      <c r="P413" s="1"/>
      <c r="Q413" s="1"/>
      <c r="R413" s="1"/>
      <c r="S413" s="1"/>
    </row>
    <row r="414" spans="1:21" s="2" customFormat="1" ht="90" customHeight="1">
      <c r="A414" s="1"/>
      <c r="B414" s="1"/>
      <c r="C414" s="1"/>
      <c r="D414" s="1"/>
      <c r="E414" s="132"/>
      <c r="F414" s="132"/>
      <c r="G414" s="1"/>
      <c r="H414" s="1"/>
      <c r="I414" s="1"/>
      <c r="J414" s="1"/>
      <c r="K414" s="1"/>
      <c r="L414" s="1"/>
      <c r="N414" s="1"/>
      <c r="O414" s="1"/>
      <c r="P414" s="1"/>
      <c r="Q414" s="1"/>
      <c r="R414" s="1"/>
      <c r="S414" s="1"/>
    </row>
    <row r="415" spans="1:21" s="2" customFormat="1" ht="37.5" customHeight="1">
      <c r="A415" s="1"/>
      <c r="B415" s="1"/>
      <c r="C415" s="1"/>
      <c r="D415" s="1"/>
      <c r="E415" s="132"/>
      <c r="F415" s="132"/>
      <c r="G415" s="1"/>
      <c r="H415" s="1"/>
      <c r="I415" s="1"/>
      <c r="J415" s="1"/>
      <c r="K415" s="1"/>
      <c r="L415" s="1"/>
      <c r="N415" s="1"/>
      <c r="O415" s="1"/>
      <c r="P415" s="1"/>
      <c r="Q415" s="1"/>
      <c r="R415" s="1"/>
      <c r="S415" s="1"/>
      <c r="T415" s="15"/>
      <c r="U415" s="15"/>
    </row>
    <row r="416" spans="1:21" s="2" customFormat="1" ht="12" hidden="1" customHeight="1">
      <c r="A416" s="1"/>
      <c r="B416" s="1"/>
      <c r="C416" s="1"/>
      <c r="D416" s="1"/>
      <c r="E416" s="132"/>
      <c r="F416" s="132"/>
      <c r="G416" s="1"/>
      <c r="H416" s="1"/>
      <c r="I416" s="1"/>
      <c r="J416" s="1"/>
      <c r="K416" s="1"/>
      <c r="L416" s="1"/>
      <c r="N416" s="1"/>
      <c r="O416" s="1"/>
      <c r="P416" s="1"/>
      <c r="Q416" s="1"/>
      <c r="R416" s="1"/>
      <c r="S416" s="1"/>
      <c r="T416" s="15"/>
      <c r="U416" s="15"/>
    </row>
    <row r="417" spans="1:21" s="2" customFormat="1" ht="40.5" customHeight="1">
      <c r="A417" s="1"/>
      <c r="B417" s="1"/>
      <c r="C417" s="1"/>
      <c r="D417" s="1"/>
      <c r="E417" s="132"/>
      <c r="F417" s="132"/>
      <c r="G417" s="1"/>
      <c r="H417" s="1"/>
      <c r="I417" s="1"/>
      <c r="J417" s="1"/>
      <c r="K417" s="1"/>
      <c r="L417" s="1"/>
      <c r="N417" s="1"/>
      <c r="O417" s="1"/>
      <c r="P417" s="1"/>
      <c r="Q417" s="1"/>
      <c r="R417" s="1"/>
      <c r="S417" s="1"/>
      <c r="T417" s="15"/>
      <c r="U417" s="15"/>
    </row>
    <row r="418" spans="1:21" s="2" customFormat="1" ht="38.25" customHeight="1">
      <c r="A418" s="1"/>
      <c r="B418" s="1"/>
      <c r="C418" s="1"/>
      <c r="D418" s="1"/>
      <c r="E418" s="132"/>
      <c r="F418" s="132"/>
      <c r="G418" s="1"/>
      <c r="H418" s="1"/>
      <c r="I418" s="1"/>
      <c r="J418" s="1"/>
      <c r="K418" s="1"/>
      <c r="L418" s="1"/>
      <c r="N418" s="1"/>
      <c r="O418" s="1"/>
      <c r="P418" s="1"/>
      <c r="Q418" s="1"/>
      <c r="R418" s="1"/>
      <c r="S418" s="1"/>
    </row>
    <row r="419" spans="1:21" s="2" customFormat="1" ht="30.75" customHeight="1">
      <c r="A419" s="1"/>
      <c r="B419" s="1"/>
      <c r="C419" s="1"/>
      <c r="D419" s="1"/>
      <c r="E419" s="132"/>
      <c r="F419" s="132"/>
      <c r="G419" s="1"/>
      <c r="H419" s="1"/>
      <c r="I419" s="1"/>
      <c r="J419" s="1"/>
      <c r="K419" s="1"/>
      <c r="L419" s="1"/>
      <c r="N419" s="1"/>
      <c r="O419" s="1"/>
      <c r="P419" s="1"/>
      <c r="Q419" s="1"/>
      <c r="R419" s="1"/>
      <c r="S419" s="1"/>
    </row>
    <row r="420" spans="1:21" s="2" customFormat="1" ht="33" customHeight="1">
      <c r="A420" s="1"/>
      <c r="B420" s="1"/>
      <c r="C420" s="1"/>
      <c r="D420" s="1"/>
      <c r="E420" s="132"/>
      <c r="F420" s="132"/>
      <c r="G420" s="1"/>
      <c r="H420" s="1"/>
      <c r="I420" s="1"/>
      <c r="J420" s="1"/>
      <c r="K420" s="1"/>
      <c r="L420" s="1"/>
      <c r="N420" s="1"/>
      <c r="O420" s="1"/>
      <c r="P420" s="1"/>
      <c r="Q420" s="1"/>
      <c r="R420" s="1"/>
      <c r="S420" s="1"/>
    </row>
    <row r="421" spans="1:21" ht="33" hidden="1" customHeight="1"/>
    <row r="422" spans="1:21" ht="33" customHeight="1"/>
    <row r="423" spans="1:21" ht="34.5" customHeight="1"/>
    <row r="424" spans="1:21" ht="40.5" customHeight="1"/>
    <row r="425" spans="1:21" ht="37.5" customHeight="1"/>
    <row r="426" spans="1:21" ht="44.25" customHeight="1"/>
    <row r="427" spans="1:21" ht="56.25" customHeight="1"/>
    <row r="428" spans="1:21" ht="33.75" customHeight="1"/>
    <row r="429" spans="1:21" ht="34.5" customHeight="1"/>
    <row r="430" spans="1:21" ht="29.25" customHeight="1"/>
    <row r="431" spans="1:21" ht="33.75" customHeight="1"/>
    <row r="432" spans="1:21" ht="33.75" customHeight="1"/>
    <row r="433" ht="38.25" customHeight="1"/>
    <row r="434" ht="28.5" customHeight="1"/>
    <row r="435" ht="30.75" customHeight="1"/>
    <row r="436" ht="32.25" customHeight="1"/>
    <row r="437" ht="36.75" customHeight="1"/>
    <row r="438" ht="32.25" customHeight="1"/>
    <row r="439" ht="40.5" customHeight="1"/>
    <row r="440" ht="36.75" customHeight="1"/>
    <row r="441" ht="37.5" customHeight="1"/>
    <row r="442" ht="33.75" customHeight="1"/>
    <row r="443" ht="34.5" customHeight="1"/>
    <row r="444" ht="32.25" customHeight="1"/>
    <row r="445" ht="31.5" customHeight="1"/>
    <row r="446" ht="33.75" customHeight="1"/>
    <row r="447" ht="137.25" customHeight="1"/>
    <row r="448" ht="31.5" customHeight="1"/>
    <row r="449" ht="31.5" customHeight="1"/>
    <row r="450" ht="32.25" customHeight="1"/>
    <row r="451" ht="34.5" customHeight="1"/>
    <row r="452" ht="33.75" customHeight="1"/>
    <row r="453" ht="38.25" customHeight="1"/>
    <row r="454" ht="93.75" customHeight="1"/>
    <row r="455" ht="36.75" customHeight="1"/>
    <row r="456" ht="31.5" customHeight="1"/>
    <row r="457" ht="29.25" customHeight="1"/>
    <row r="458" ht="40.5" customHeight="1"/>
    <row r="459" ht="63.75" customHeight="1"/>
    <row r="460" ht="27" hidden="1" customHeight="1"/>
    <row r="461" ht="55.5" customHeight="1"/>
    <row r="462" ht="37.5" customHeight="1"/>
    <row r="463" ht="30.75" customHeight="1"/>
    <row r="464" ht="30.75" customHeight="1"/>
    <row r="465" ht="30.75" customHeight="1"/>
    <row r="466" ht="33.75" customHeight="1"/>
    <row r="467" ht="107.25" customHeight="1"/>
    <row r="468" ht="33.75" customHeight="1"/>
    <row r="469" ht="30.75" customHeight="1"/>
    <row r="470" ht="35.25" customHeight="1"/>
    <row r="471" ht="60" customHeight="1"/>
    <row r="472" ht="39" customHeight="1"/>
    <row r="473" ht="64.5" customHeight="1"/>
    <row r="474" ht="36" customHeight="1"/>
    <row r="475" ht="39" customHeight="1"/>
    <row r="476" ht="39.75" customHeight="1"/>
    <row r="477" ht="42" customHeight="1"/>
    <row r="478" ht="35.25" customHeight="1"/>
    <row r="479" ht="87.75" customHeight="1"/>
    <row r="480" ht="36.75" customHeight="1"/>
    <row r="481" ht="33" customHeight="1"/>
    <row r="482" ht="29.25" customHeight="1"/>
    <row r="483" ht="27.75" customHeight="1"/>
    <row r="484" ht="31.5" customHeight="1"/>
    <row r="485" ht="29.25" customHeight="1"/>
    <row r="486" ht="100.5" customHeight="1"/>
    <row r="487" ht="30" customHeight="1"/>
    <row r="488" ht="36" customHeight="1"/>
    <row r="489" ht="31.5" customHeight="1"/>
    <row r="490" ht="71.25" customHeight="1"/>
    <row r="491" ht="38.25" customHeight="1"/>
    <row r="492" ht="40.5" customHeight="1"/>
    <row r="493" ht="47.25" customHeight="1"/>
    <row r="494" ht="41.25" customHeight="1"/>
    <row r="495" ht="57.75" customHeight="1"/>
    <row r="496" ht="31.5" customHeight="1"/>
    <row r="497" ht="34.5" customHeight="1"/>
    <row r="498" ht="36" customHeight="1"/>
    <row r="499" ht="35.25" customHeight="1"/>
    <row r="500" ht="30" customHeight="1"/>
    <row r="501" ht="33.75" customHeight="1"/>
    <row r="502" ht="39.75" customHeight="1"/>
    <row r="503" ht="124.5" customHeight="1"/>
    <row r="504" ht="37.5" customHeight="1"/>
    <row r="505" ht="32.25" customHeight="1"/>
    <row r="506" ht="35.25" customHeight="1"/>
    <row r="507" ht="33.75" customHeight="1"/>
    <row r="508" ht="76.5" customHeight="1"/>
    <row r="509" ht="39.75" customHeight="1"/>
    <row r="510" ht="39" customHeight="1"/>
    <row r="511" ht="70.5" customHeight="1"/>
    <row r="512" ht="28.5" customHeight="1"/>
    <row r="513" ht="36" customHeight="1"/>
    <row r="514" ht="54" customHeight="1"/>
    <row r="515" ht="38.25" customHeight="1"/>
    <row r="516" ht="54" customHeight="1"/>
    <row r="517" ht="35.25" customHeight="1"/>
    <row r="518" ht="64.5" customHeight="1"/>
    <row r="519" ht="37.5" customHeight="1"/>
    <row r="520" ht="38.25" customHeight="1"/>
    <row r="521" ht="32.25" customHeight="1"/>
    <row r="522" ht="29.25" customHeight="1"/>
    <row r="523" ht="31.5" customHeight="1"/>
    <row r="524" ht="65.25" customHeight="1"/>
    <row r="525" ht="33.75" customHeight="1"/>
    <row r="526" ht="35.25" customHeight="1"/>
    <row r="527" ht="37.5" customHeight="1"/>
    <row r="528" ht="37.5" customHeight="1"/>
    <row r="529" ht="37.5" customHeight="1"/>
    <row r="530" ht="36" customHeight="1"/>
    <row r="531" ht="30.75" customHeight="1"/>
    <row r="532" ht="33" customHeight="1"/>
    <row r="533" ht="36.75" customHeight="1"/>
    <row r="534" ht="93.75" customHeight="1"/>
    <row r="535" ht="34.5" customHeight="1"/>
    <row r="536" ht="33" customHeight="1"/>
    <row r="537" ht="38.25" customHeight="1"/>
    <row r="538" ht="54.75" customHeight="1"/>
    <row r="539" ht="28.5" customHeight="1"/>
    <row r="540" ht="57" customHeight="1"/>
    <row r="541" ht="30" customHeight="1"/>
    <row r="542" ht="30" customHeight="1"/>
    <row r="543" ht="30" customHeight="1"/>
    <row r="544" ht="34.5" customHeight="1"/>
    <row r="545" ht="33" customHeight="1"/>
    <row r="546" ht="30.75" customHeight="1"/>
    <row r="547" ht="32.25" customHeight="1"/>
    <row r="548" ht="31.5" customHeight="1"/>
    <row r="549" ht="31.5" customHeight="1"/>
    <row r="550" ht="26.25" customHeight="1"/>
    <row r="551" ht="61.5" customHeight="1"/>
    <row r="552" ht="30" customHeight="1"/>
    <row r="553" ht="25.5" customHeight="1"/>
    <row r="554" ht="29.25" customHeight="1"/>
    <row r="555" ht="29.25" customHeight="1"/>
    <row r="556" ht="27.75" customHeight="1"/>
    <row r="557" ht="38.25" customHeight="1"/>
    <row r="558" ht="30.75" customHeight="1"/>
    <row r="559" ht="87" customHeight="1"/>
    <row r="560" ht="32.25" customHeight="1"/>
    <row r="561" ht="29.25" customHeight="1"/>
    <row r="562" ht="31.5" customHeight="1"/>
    <row r="563" ht="33.75" customHeight="1"/>
    <row r="564" ht="29.25" customHeight="1"/>
    <row r="565" ht="32.25" customHeight="1"/>
    <row r="566" ht="30.75" customHeight="1"/>
    <row r="567" ht="82.5" customHeight="1"/>
    <row r="568" ht="32.25" customHeight="1"/>
    <row r="569" ht="30.75" customHeight="1"/>
    <row r="570" ht="33.75" customHeight="1"/>
    <row r="571" ht="38.25" customHeight="1"/>
    <row r="572" ht="34.5" customHeight="1"/>
    <row r="573" ht="37.5" customHeight="1"/>
    <row r="574" ht="84.75" customHeight="1"/>
    <row r="575" ht="32.25" customHeight="1"/>
    <row r="576" ht="32.25" customHeight="1"/>
    <row r="577" ht="39" customHeight="1"/>
    <row r="578" ht="32.25" customHeight="1"/>
    <row r="579" ht="30" customHeight="1"/>
    <row r="580" ht="32.25" customHeight="1"/>
    <row r="581" ht="39" customHeight="1"/>
    <row r="582" ht="36" customHeight="1"/>
    <row r="583" ht="39" customHeight="1"/>
    <row r="584" ht="39" customHeight="1"/>
    <row r="585" ht="39" customHeight="1"/>
    <row r="586" ht="39" customHeight="1"/>
    <row r="587" ht="39" customHeight="1"/>
    <row r="588" ht="72" customHeight="1"/>
    <row r="589" ht="40.5" customHeight="1"/>
    <row r="590" ht="36" customHeight="1"/>
    <row r="591" ht="37.5" customHeight="1"/>
    <row r="592" ht="27" customHeight="1"/>
    <row r="593" ht="27" customHeight="1"/>
    <row r="594" ht="27" customHeight="1"/>
    <row r="595" ht="27" customHeight="1"/>
    <row r="596" ht="27" customHeight="1"/>
    <row r="597" ht="27" customHeight="1"/>
    <row r="598" ht="27" customHeight="1"/>
    <row r="599" ht="27" customHeight="1"/>
    <row r="600" ht="27" customHeight="1"/>
    <row r="601" ht="27" customHeight="1"/>
    <row r="602" ht="27" customHeight="1"/>
    <row r="603" ht="27" customHeight="1"/>
    <row r="604" ht="27" customHeight="1"/>
    <row r="605" ht="34.5" customHeight="1"/>
    <row r="606" ht="79.5" customHeight="1"/>
    <row r="607" ht="34.5" customHeight="1"/>
    <row r="608" ht="48.75" customHeight="1"/>
    <row r="609" ht="60.75" customHeight="1"/>
    <row r="610" ht="40.5" customHeight="1"/>
    <row r="611" ht="60" customHeight="1"/>
    <row r="612" ht="36.75" customHeight="1"/>
    <row r="613" ht="61.5" customHeight="1"/>
    <row r="614" ht="36" customHeight="1"/>
    <row r="615" ht="33" customHeight="1"/>
    <row r="616" ht="33.75" customHeight="1"/>
    <row r="617" ht="39" customHeight="1"/>
    <row r="618" ht="31.5" customHeight="1"/>
    <row r="619" ht="113.25" customHeight="1"/>
    <row r="620" ht="31.5" customHeight="1"/>
    <row r="621" ht="30.75" customHeight="1"/>
    <row r="622" ht="36.75" customHeight="1"/>
    <row r="623" ht="97.5" customHeight="1"/>
    <row r="624" ht="33.75" customHeight="1"/>
    <row r="625" ht="33.75" customHeight="1"/>
    <row r="626" ht="35.25" customHeight="1"/>
    <row r="627" ht="36.75" customHeight="1"/>
    <row r="628" ht="91.5" customHeight="1"/>
    <row r="629" ht="39" customHeight="1"/>
    <row r="630" ht="36.75" customHeight="1"/>
    <row r="631" ht="33.75" customHeight="1"/>
    <row r="632" ht="32.25" customHeight="1"/>
    <row r="633" ht="44.25" customHeight="1"/>
    <row r="634" ht="36.75" customHeight="1"/>
    <row r="635" ht="45" customHeight="1"/>
    <row r="636" ht="43.5" customHeight="1"/>
    <row r="637" ht="103.5" customHeight="1"/>
    <row r="638" ht="41.25" customHeight="1"/>
    <row r="639" ht="43.5" customHeight="1"/>
    <row r="640" ht="41.25" customHeight="1"/>
    <row r="641" ht="36.75" customHeight="1"/>
    <row r="642" ht="52.5" customHeight="1"/>
    <row r="643" ht="102.75" customHeight="1"/>
    <row r="644" ht="34.5" customHeight="1"/>
    <row r="645" ht="36.75" customHeight="1"/>
    <row r="646" ht="36" customHeight="1"/>
    <row r="647" ht="36.75" customHeight="1"/>
    <row r="648" ht="94.5" customHeight="1"/>
    <row r="649" ht="39.75" customHeight="1"/>
    <row r="650" ht="36" customHeight="1"/>
    <row r="651" ht="43.5" customHeight="1"/>
    <row r="652" ht="34.5" customHeight="1"/>
    <row r="653" ht="31.5" customHeight="1"/>
    <row r="654" ht="33.75" customHeight="1"/>
    <row r="655" ht="43.5" customHeight="1"/>
    <row r="656" ht="32.25" customHeight="1"/>
    <row r="657" ht="35.25" customHeight="1"/>
    <row r="658" ht="38.25" customHeight="1"/>
    <row r="659" ht="33" customHeight="1"/>
    <row r="660" ht="42.75" customHeight="1"/>
    <row r="661" ht="35.25" customHeight="1"/>
    <row r="662" ht="34.5" customHeight="1"/>
    <row r="663" ht="36.75" customHeight="1"/>
    <row r="664" ht="36.75" customHeight="1"/>
    <row r="665" ht="36" customHeight="1"/>
    <row r="666" ht="35.25" customHeight="1"/>
    <row r="667" ht="39" customHeight="1"/>
    <row r="668" ht="38.25" customHeight="1"/>
    <row r="669" ht="36.75" customHeight="1"/>
    <row r="670" ht="35.25" customHeight="1"/>
    <row r="671" ht="31.5" customHeight="1"/>
    <row r="672" ht="32.25" customHeight="1"/>
    <row r="673" ht="95.25" customHeight="1"/>
    <row r="674" ht="32.25" customHeight="1"/>
    <row r="675" ht="39" customHeight="1"/>
    <row r="676" ht="39" customHeight="1"/>
    <row r="677" ht="39" customHeight="1"/>
    <row r="678" ht="36" customHeight="1"/>
    <row r="679" ht="35.25" customHeight="1"/>
    <row r="680" ht="32.25" customHeight="1"/>
    <row r="681" ht="72.75" customHeight="1"/>
    <row r="682" ht="35.25" customHeight="1"/>
    <row r="683" ht="35.25" customHeight="1"/>
    <row r="684" ht="33.75" customHeight="1"/>
    <row r="685" ht="34.5" customHeight="1"/>
    <row r="686" ht="39" customHeight="1"/>
    <row r="687" ht="69" customHeight="1"/>
    <row r="688" ht="34.5" customHeight="1"/>
    <row r="689" ht="34.5" customHeight="1"/>
    <row r="690" ht="34.5" customHeight="1"/>
    <row r="691" ht="35.25" customHeight="1"/>
    <row r="692" ht="47.25" customHeight="1"/>
    <row r="693" ht="60" customHeight="1"/>
    <row r="694" ht="65.25" customHeight="1"/>
    <row r="695" ht="33.75" customHeight="1"/>
    <row r="696" ht="99" customHeight="1"/>
    <row r="697" ht="36.75" customHeight="1"/>
    <row r="698" ht="35.25" customHeight="1"/>
    <row r="699" ht="31.5" customHeight="1"/>
    <row r="700" ht="33" customHeight="1"/>
    <row r="701" ht="36" customHeight="1"/>
    <row r="702" ht="38.25" customHeight="1"/>
    <row r="703" ht="38.25" customHeight="1"/>
    <row r="704" ht="34.5" customHeight="1"/>
    <row r="705" ht="34.5" customHeight="1"/>
    <row r="706" ht="34.5" customHeight="1"/>
    <row r="707" ht="37.5" customHeight="1"/>
    <row r="708" ht="43.5" customHeight="1"/>
    <row r="709" ht="43.5" customHeight="1"/>
    <row r="710" ht="43.5" customHeight="1"/>
    <row r="711" ht="43.5" customHeight="1"/>
    <row r="712" ht="43.5" customHeight="1"/>
    <row r="713" ht="40.5" customHeight="1"/>
    <row r="714" ht="43.5" customHeight="1"/>
    <row r="715" ht="37.5" customHeight="1"/>
    <row r="716" ht="34.5" customHeight="1"/>
    <row r="717" ht="40.5" customHeight="1"/>
    <row r="718" ht="47.25" customHeight="1"/>
    <row r="719" ht="40.5" customHeight="1"/>
    <row r="720" ht="36.75" customHeight="1"/>
    <row r="721" ht="33" customHeight="1"/>
    <row r="722" ht="35.25" customHeight="1"/>
    <row r="723" ht="42" customHeight="1"/>
    <row r="724" ht="41.25" customHeight="1"/>
    <row r="725" ht="33.75" customHeight="1"/>
    <row r="726" ht="45" customHeight="1"/>
    <row r="727" ht="51" customHeight="1"/>
    <row r="728" ht="48" customHeight="1"/>
    <row r="729" ht="53.25" customHeight="1"/>
    <row r="730" ht="53.25" customHeight="1"/>
    <row r="731" ht="40.5" customHeight="1"/>
    <row r="732" ht="60" customHeight="1"/>
    <row r="733" ht="51" customHeight="1"/>
    <row r="734" ht="63.75" customHeight="1"/>
    <row r="735" ht="46.5" customHeight="1"/>
    <row r="736" ht="59.25" customHeight="1"/>
    <row r="737" ht="74.25" customHeight="1"/>
    <row r="738" ht="58.5" customHeight="1"/>
    <row r="739" ht="42.75" customHeight="1"/>
    <row r="740" ht="42" customHeight="1"/>
    <row r="741" ht="53.25" customHeight="1"/>
    <row r="742" ht="53.25" customHeight="1"/>
    <row r="743" ht="66.75" customHeight="1"/>
    <row r="744" ht="72" customHeight="1"/>
    <row r="745" ht="53.25" customHeight="1"/>
    <row r="746" ht="60.75" customHeight="1"/>
    <row r="747" ht="60" customHeight="1"/>
    <row r="748" ht="64.5" customHeight="1"/>
    <row r="749" ht="93" customHeight="1"/>
    <row r="750" ht="66.75" customHeight="1"/>
    <row r="751" ht="65.25" customHeight="1"/>
    <row r="752" ht="57" customHeight="1"/>
    <row r="753" ht="40.5" customHeight="1"/>
    <row r="754" ht="51" customHeight="1"/>
    <row r="755" ht="57" customHeight="1"/>
    <row r="756" ht="43.5" customHeight="1"/>
    <row r="757" ht="39.75" customHeight="1"/>
    <row r="758" ht="33.75" customHeight="1"/>
    <row r="759" ht="36" customHeight="1"/>
    <row r="760" ht="32.25" customHeight="1"/>
  </sheetData>
  <mergeCells count="80">
    <mergeCell ref="B64:F64"/>
    <mergeCell ref="D60:D61"/>
    <mergeCell ref="C60:C61"/>
    <mergeCell ref="B60:B61"/>
    <mergeCell ref="B62:F62"/>
    <mergeCell ref="B56:F56"/>
    <mergeCell ref="C27:C38"/>
    <mergeCell ref="B26:F26"/>
    <mergeCell ref="B40:F40"/>
    <mergeCell ref="E27:E38"/>
    <mergeCell ref="B39:F39"/>
    <mergeCell ref="B8:F8"/>
    <mergeCell ref="F6:F7"/>
    <mergeCell ref="E6:E7"/>
    <mergeCell ref="C6:C7"/>
    <mergeCell ref="B6:B7"/>
    <mergeCell ref="P4:R4"/>
    <mergeCell ref="I4:I5"/>
    <mergeCell ref="A46:A48"/>
    <mergeCell ref="B42:F42"/>
    <mergeCell ref="A10:A11"/>
    <mergeCell ref="C10:C11"/>
    <mergeCell ref="B14:B23"/>
    <mergeCell ref="C14:C24"/>
    <mergeCell ref="B13:F13"/>
    <mergeCell ref="E14:E24"/>
    <mergeCell ref="F14:F24"/>
    <mergeCell ref="E10:E11"/>
    <mergeCell ref="A14:A40"/>
    <mergeCell ref="B27:B38"/>
    <mergeCell ref="A6:A9"/>
    <mergeCell ref="B44:F44"/>
    <mergeCell ref="B54:F54"/>
    <mergeCell ref="B52:B53"/>
    <mergeCell ref="C52:C53"/>
    <mergeCell ref="A49:A57"/>
    <mergeCell ref="M78:S78"/>
    <mergeCell ref="B51:F51"/>
    <mergeCell ref="B49:B50"/>
    <mergeCell ref="M77:S77"/>
    <mergeCell ref="A68:S68"/>
    <mergeCell ref="B57:F57"/>
    <mergeCell ref="E52:E53"/>
    <mergeCell ref="F52:F53"/>
    <mergeCell ref="A58:A65"/>
    <mergeCell ref="B59:F59"/>
    <mergeCell ref="B65:F65"/>
    <mergeCell ref="E60:E61"/>
    <mergeCell ref="M80:S80"/>
    <mergeCell ref="B10:B11"/>
    <mergeCell ref="A66:F66"/>
    <mergeCell ref="A67:R67"/>
    <mergeCell ref="I69:S69"/>
    <mergeCell ref="I70:S70"/>
    <mergeCell ref="B45:F45"/>
    <mergeCell ref="M79:R79"/>
    <mergeCell ref="B47:F47"/>
    <mergeCell ref="B48:F48"/>
    <mergeCell ref="F10:F11"/>
    <mergeCell ref="F27:F38"/>
    <mergeCell ref="C49:C50"/>
    <mergeCell ref="E49:E50"/>
    <mergeCell ref="F49:F50"/>
    <mergeCell ref="B12:F12"/>
    <mergeCell ref="M1:S1"/>
    <mergeCell ref="J4:J5"/>
    <mergeCell ref="A1:L1"/>
    <mergeCell ref="B9:F9"/>
    <mergeCell ref="K4:K5"/>
    <mergeCell ref="L4:M4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</mergeCells>
  <pageMargins left="0.9" right="0.25" top="0.5" bottom="0.25" header="0.3" footer="0.3"/>
  <pageSetup paperSize="9" scale="17" fitToHeight="0" orientation="landscape" r:id="rId1"/>
  <rowBreaks count="1" manualBreakCount="1">
    <brk id="40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tabSelected="1" view="pageBreakPreview" topLeftCell="A13" zoomScale="24" zoomScaleNormal="24" zoomScaleSheetLayoutView="24" zoomScalePageLayoutView="25" workbookViewId="0">
      <selection activeCell="D19" sqref="D19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8" customWidth="1"/>
    <col min="9" max="9" width="42.28515625" style="1" customWidth="1"/>
    <col min="10" max="10" width="47.85546875" style="168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429"/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29"/>
      <c r="O2" s="429"/>
      <c r="P2" s="429"/>
      <c r="Q2" s="429"/>
    </row>
    <row r="3" spans="1:17" ht="198" customHeight="1">
      <c r="A3" s="430"/>
      <c r="B3" s="430"/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0"/>
      <c r="O3" s="430"/>
      <c r="P3" s="430"/>
      <c r="Q3" s="430"/>
    </row>
    <row r="4" spans="1:17" ht="219" customHeight="1">
      <c r="A4" s="431" t="s">
        <v>407</v>
      </c>
      <c r="B4" s="410" t="s">
        <v>408</v>
      </c>
      <c r="C4" s="411"/>
      <c r="D4" s="432" t="s">
        <v>409</v>
      </c>
      <c r="E4" s="432" t="s">
        <v>410</v>
      </c>
      <c r="F4" s="410" t="s">
        <v>411</v>
      </c>
      <c r="G4" s="411"/>
      <c r="H4" s="432" t="s">
        <v>412</v>
      </c>
      <c r="I4" s="432" t="s">
        <v>413</v>
      </c>
      <c r="J4" s="432" t="s">
        <v>414</v>
      </c>
      <c r="K4" s="410" t="s">
        <v>415</v>
      </c>
      <c r="L4" s="411"/>
      <c r="M4" s="410" t="s">
        <v>362</v>
      </c>
      <c r="N4" s="411"/>
      <c r="O4" s="412" t="s">
        <v>416</v>
      </c>
      <c r="P4" s="413"/>
      <c r="Q4" s="414"/>
    </row>
    <row r="5" spans="1:17" ht="409.5" customHeight="1">
      <c r="A5" s="431"/>
      <c r="B5" s="204" t="s">
        <v>417</v>
      </c>
      <c r="C5" s="166" t="s">
        <v>418</v>
      </c>
      <c r="D5" s="433"/>
      <c r="E5" s="433"/>
      <c r="F5" s="166" t="s">
        <v>419</v>
      </c>
      <c r="G5" s="166" t="s">
        <v>420</v>
      </c>
      <c r="H5" s="433"/>
      <c r="I5" s="433"/>
      <c r="J5" s="433"/>
      <c r="K5" s="166" t="s">
        <v>421</v>
      </c>
      <c r="L5" s="166" t="s">
        <v>422</v>
      </c>
      <c r="M5" s="199" t="s">
        <v>438</v>
      </c>
      <c r="N5" s="167" t="s">
        <v>423</v>
      </c>
      <c r="O5" s="205" t="s">
        <v>424</v>
      </c>
      <c r="P5" s="205" t="s">
        <v>425</v>
      </c>
      <c r="Q5" s="205" t="s">
        <v>426</v>
      </c>
    </row>
    <row r="6" spans="1:17" s="2" customFormat="1" ht="110.25" customHeight="1">
      <c r="A6" s="169">
        <v>1</v>
      </c>
      <c r="B6" s="230" t="s">
        <v>47</v>
      </c>
      <c r="C6" s="415"/>
      <c r="D6" s="416" t="s">
        <v>3</v>
      </c>
      <c r="E6" s="419" t="s">
        <v>461</v>
      </c>
      <c r="F6" s="206">
        <v>62762</v>
      </c>
      <c r="G6" s="207">
        <v>201530</v>
      </c>
      <c r="H6" s="208">
        <v>0</v>
      </c>
      <c r="I6" s="208">
        <f>'flood &amp; Drought situation '!J26</f>
        <v>0</v>
      </c>
      <c r="J6" s="208">
        <f>'flood &amp; Drought situation '!K26</f>
        <v>0</v>
      </c>
      <c r="K6" s="208">
        <f>'flood &amp; Drought situation '!L26</f>
        <v>1</v>
      </c>
      <c r="L6" s="208">
        <v>0</v>
      </c>
      <c r="M6" s="208">
        <f>'flood &amp; Drought situation '!N26</f>
        <v>0</v>
      </c>
      <c r="N6" s="208">
        <f>'flood &amp; Drought situation '!O26</f>
        <v>0</v>
      </c>
      <c r="O6" s="208">
        <f>'flood &amp; Drought situation '!P26</f>
        <v>0</v>
      </c>
      <c r="P6" s="208">
        <f>'flood &amp; Drought situation '!Q26</f>
        <v>0</v>
      </c>
      <c r="Q6" s="208">
        <f>'flood &amp; Drought situation '!R26</f>
        <v>0</v>
      </c>
    </row>
    <row r="7" spans="1:17" s="2" customFormat="1" ht="110.25" customHeight="1">
      <c r="A7" s="169">
        <v>2</v>
      </c>
      <c r="B7" s="230" t="s">
        <v>67</v>
      </c>
      <c r="C7" s="415"/>
      <c r="D7" s="417"/>
      <c r="E7" s="420"/>
      <c r="F7" s="209">
        <v>12167</v>
      </c>
      <c r="G7" s="209">
        <v>35089</v>
      </c>
      <c r="H7" s="208">
        <f>'flood &amp; Drought situation '!I39</f>
        <v>0</v>
      </c>
      <c r="I7" s="208">
        <f>'flood &amp; Drought situation '!J39</f>
        <v>0</v>
      </c>
      <c r="J7" s="208">
        <f>'flood &amp; Drought situation '!K39</f>
        <v>0</v>
      </c>
      <c r="K7" s="208">
        <f>'flood &amp; Drought situation '!L39</f>
        <v>0</v>
      </c>
      <c r="L7" s="208">
        <v>0</v>
      </c>
      <c r="M7" s="208">
        <f>'flood &amp; Drought situation '!N39</f>
        <v>0</v>
      </c>
      <c r="N7" s="208">
        <f>'flood &amp; Drought situation '!O39</f>
        <v>0</v>
      </c>
      <c r="O7" s="208">
        <f>'flood &amp; Drought situation '!P39</f>
        <v>0</v>
      </c>
      <c r="P7" s="208">
        <f>'flood &amp; Drought situation '!Q39</f>
        <v>0</v>
      </c>
      <c r="Q7" s="208">
        <f>'flood &amp; Drought situation '!R39</f>
        <v>0</v>
      </c>
    </row>
    <row r="8" spans="1:17" s="2" customFormat="1" ht="110.25" customHeight="1">
      <c r="A8" s="169">
        <v>3</v>
      </c>
      <c r="B8" s="230" t="s">
        <v>434</v>
      </c>
      <c r="C8" s="415"/>
      <c r="D8" s="417"/>
      <c r="E8" s="420"/>
      <c r="F8" s="206">
        <v>1914</v>
      </c>
      <c r="G8" s="206">
        <v>6063</v>
      </c>
      <c r="H8" s="206">
        <f>'flood &amp; Drought situation '!I47</f>
        <v>0</v>
      </c>
      <c r="I8" s="206">
        <f>'flood &amp; Drought situation '!J47</f>
        <v>0</v>
      </c>
      <c r="J8" s="206">
        <f>'flood &amp; Drought situation '!K47</f>
        <v>0</v>
      </c>
      <c r="K8" s="206">
        <f>'flood &amp; Drought situation '!L47</f>
        <v>0</v>
      </c>
      <c r="L8" s="206">
        <v>0</v>
      </c>
      <c r="M8" s="206">
        <f>'flood &amp; Drought situation '!N47</f>
        <v>0</v>
      </c>
      <c r="N8" s="206">
        <f>'flood &amp; Drought situation '!O47</f>
        <v>0</v>
      </c>
      <c r="O8" s="206">
        <f>'flood &amp; Drought situation '!P47</f>
        <v>0</v>
      </c>
      <c r="P8" s="206">
        <f>'flood &amp; Drought situation '!Q47</f>
        <v>0</v>
      </c>
      <c r="Q8" s="206">
        <f>'flood &amp; Drought situation '!R47</f>
        <v>0</v>
      </c>
    </row>
    <row r="9" spans="1:17" s="2" customFormat="1" ht="110.25" customHeight="1">
      <c r="A9" s="169">
        <v>4</v>
      </c>
      <c r="B9" s="230" t="s">
        <v>73</v>
      </c>
      <c r="C9" s="415"/>
      <c r="D9" s="417"/>
      <c r="E9" s="420"/>
      <c r="F9" s="207">
        <v>2986</v>
      </c>
      <c r="G9" s="207">
        <v>10116</v>
      </c>
      <c r="H9" s="206">
        <f>'flood &amp; Drought situation '!I51</f>
        <v>0</v>
      </c>
      <c r="I9" s="206">
        <f>'flood &amp; Drought situation '!J51</f>
        <v>0</v>
      </c>
      <c r="J9" s="206">
        <f>'flood &amp; Drought situation '!K51</f>
        <v>0</v>
      </c>
      <c r="K9" s="206">
        <v>0</v>
      </c>
      <c r="L9" s="206">
        <v>0</v>
      </c>
      <c r="M9" s="206">
        <v>0</v>
      </c>
      <c r="N9" s="206">
        <f>'flood &amp; Drought situation '!O51</f>
        <v>0</v>
      </c>
      <c r="O9" s="206">
        <f>'flood &amp; Drought situation '!P51</f>
        <v>0</v>
      </c>
      <c r="P9" s="206">
        <f>'flood &amp; Drought situation '!Q51</f>
        <v>0</v>
      </c>
      <c r="Q9" s="206">
        <f>'flood &amp; Drought situation '!R51</f>
        <v>0</v>
      </c>
    </row>
    <row r="10" spans="1:17" s="2" customFormat="1" ht="110.25" customHeight="1">
      <c r="A10" s="169">
        <v>5</v>
      </c>
      <c r="B10" s="230" t="s">
        <v>460</v>
      </c>
      <c r="C10" s="415"/>
      <c r="D10" s="418"/>
      <c r="E10" s="421"/>
      <c r="F10" s="207">
        <v>1154</v>
      </c>
      <c r="G10" s="207">
        <v>4327</v>
      </c>
      <c r="H10" s="206">
        <f>'flood &amp; Drought situation '!I54</f>
        <v>0</v>
      </c>
      <c r="I10" s="206">
        <f>'flood &amp; Drought situation '!J54</f>
        <v>0</v>
      </c>
      <c r="J10" s="206">
        <f>'flood &amp; Drought situation '!K54</f>
        <v>0</v>
      </c>
      <c r="K10" s="206">
        <f>'flood &amp; Drought situation '!L54</f>
        <v>0</v>
      </c>
      <c r="L10" s="206">
        <f>'flood &amp; Drought situation '!M54</f>
        <v>0</v>
      </c>
      <c r="M10" s="206">
        <f>'flood &amp; Drought situation '!N54</f>
        <v>0</v>
      </c>
      <c r="N10" s="206">
        <f>'flood &amp; Drought situation '!O54</f>
        <v>0</v>
      </c>
      <c r="O10" s="206">
        <f>'flood &amp; Drought situation '!P54</f>
        <v>0</v>
      </c>
      <c r="P10" s="206">
        <f>'flood &amp; Drought situation '!Q54</f>
        <v>0</v>
      </c>
      <c r="Q10" s="206">
        <f>'flood &amp; Drought situation '!R54</f>
        <v>0</v>
      </c>
    </row>
    <row r="11" spans="1:17" s="170" customFormat="1" ht="110.25" customHeight="1">
      <c r="A11" s="422" t="s">
        <v>427</v>
      </c>
      <c r="B11" s="423"/>
      <c r="C11" s="423"/>
      <c r="D11" s="423"/>
      <c r="E11" s="424"/>
      <c r="F11" s="210">
        <f t="shared" ref="F11:Q11" si="0">SUM(F6:F10)</f>
        <v>80983</v>
      </c>
      <c r="G11" s="210">
        <f t="shared" si="0"/>
        <v>257125</v>
      </c>
      <c r="H11" s="210">
        <v>0</v>
      </c>
      <c r="I11" s="210">
        <f t="shared" si="0"/>
        <v>0</v>
      </c>
      <c r="J11" s="210">
        <f t="shared" si="0"/>
        <v>0</v>
      </c>
      <c r="K11" s="210">
        <f t="shared" si="0"/>
        <v>1</v>
      </c>
      <c r="L11" s="210">
        <f t="shared" si="0"/>
        <v>0</v>
      </c>
      <c r="M11" s="210">
        <f t="shared" si="0"/>
        <v>0</v>
      </c>
      <c r="N11" s="210">
        <f t="shared" si="0"/>
        <v>0</v>
      </c>
      <c r="O11" s="210">
        <f t="shared" si="0"/>
        <v>0</v>
      </c>
      <c r="P11" s="210">
        <f t="shared" si="0"/>
        <v>0</v>
      </c>
      <c r="Q11" s="210">
        <f t="shared" si="0"/>
        <v>0</v>
      </c>
    </row>
    <row r="12" spans="1:17" s="170" customFormat="1" ht="15.75" customHeight="1">
      <c r="A12" s="179"/>
      <c r="B12" s="179"/>
      <c r="C12" s="179"/>
      <c r="D12" s="179"/>
      <c r="E12" s="179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1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25" t="s">
        <v>428</v>
      </c>
      <c r="I13" s="425"/>
      <c r="J13" s="425"/>
      <c r="K13" s="425"/>
      <c r="L13" s="425"/>
      <c r="M13" s="425"/>
      <c r="N13" s="425"/>
      <c r="O13" s="425"/>
      <c r="P13" s="425"/>
      <c r="Q13" s="425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426" t="s">
        <v>472</v>
      </c>
      <c r="I14" s="427"/>
      <c r="J14" s="427"/>
      <c r="K14" s="427"/>
      <c r="L14" s="427"/>
      <c r="M14" s="427"/>
      <c r="N14" s="427"/>
      <c r="O14" s="427"/>
      <c r="P14" s="427"/>
      <c r="Q14" s="427"/>
    </row>
    <row r="15" spans="1:17" s="2" customFormat="1" ht="68.25" customHeight="1">
      <c r="A15" s="136"/>
      <c r="B15" s="142"/>
      <c r="C15" s="143"/>
      <c r="D15" s="131" t="s">
        <v>396</v>
      </c>
      <c r="E15" s="144"/>
      <c r="F15" s="22"/>
      <c r="G15" s="145" t="s">
        <v>264</v>
      </c>
      <c r="H15" s="203" t="s">
        <v>429</v>
      </c>
      <c r="I15" s="171"/>
      <c r="J15" s="203"/>
      <c r="K15" s="203"/>
      <c r="L15" s="172"/>
      <c r="M15" s="203"/>
      <c r="N15" s="203"/>
      <c r="O15" s="203"/>
      <c r="P15" s="203"/>
      <c r="Q15" s="203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203" t="s">
        <v>430</v>
      </c>
      <c r="I16" s="203"/>
      <c r="J16" s="203"/>
      <c r="K16" s="203"/>
      <c r="L16" s="172"/>
      <c r="M16" s="203"/>
      <c r="N16" s="203"/>
      <c r="O16" s="203"/>
      <c r="P16" s="203"/>
      <c r="Q16" s="203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203" t="s">
        <v>463</v>
      </c>
      <c r="I17" s="203"/>
      <c r="J17" s="203"/>
      <c r="K17" s="203"/>
      <c r="L17" s="172"/>
      <c r="M17" s="203"/>
      <c r="N17" s="203"/>
      <c r="O17" s="203"/>
      <c r="P17" s="203"/>
      <c r="Q17" s="203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203" t="s">
        <v>431</v>
      </c>
      <c r="I18" s="203"/>
      <c r="J18" s="203"/>
      <c r="K18" s="203"/>
      <c r="L18" s="172"/>
      <c r="M18" s="203"/>
      <c r="N18" s="203"/>
      <c r="O18" s="203"/>
      <c r="P18" s="203"/>
      <c r="Q18" s="203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203" t="s">
        <v>432</v>
      </c>
      <c r="I19" s="203"/>
      <c r="J19" s="173"/>
      <c r="K19" s="174"/>
      <c r="L19" s="175"/>
      <c r="M19" s="174"/>
      <c r="N19" s="174"/>
      <c r="O19" s="174"/>
      <c r="P19" s="176"/>
      <c r="Q19" s="177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73"/>
      <c r="I20" s="173"/>
      <c r="J20" s="173"/>
      <c r="K20" s="174"/>
      <c r="L20" s="428" t="s">
        <v>467</v>
      </c>
      <c r="M20" s="428"/>
      <c r="N20" s="177"/>
      <c r="O20" s="177"/>
      <c r="P20" s="177"/>
      <c r="Q20" s="170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73"/>
      <c r="I21" s="173"/>
      <c r="J21" s="173"/>
      <c r="K21" s="174" t="s">
        <v>395</v>
      </c>
      <c r="L21" s="386" t="s">
        <v>502</v>
      </c>
      <c r="M21" s="386"/>
      <c r="N21" s="386"/>
      <c r="O21" s="386"/>
      <c r="P21" s="386"/>
      <c r="Q21" s="386"/>
      <c r="R21" s="386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73"/>
      <c r="I22" s="173"/>
      <c r="J22" s="173"/>
      <c r="K22" s="174"/>
      <c r="L22" s="386" t="s">
        <v>501</v>
      </c>
      <c r="M22" s="386"/>
      <c r="N22" s="386"/>
      <c r="O22" s="386"/>
      <c r="P22" s="386"/>
      <c r="Q22" s="386"/>
      <c r="R22" s="386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8"/>
      <c r="I23" s="178"/>
      <c r="J23" s="178"/>
      <c r="K23" s="174"/>
      <c r="L23" s="371" t="s">
        <v>122</v>
      </c>
      <c r="M23" s="371"/>
      <c r="N23" s="371"/>
      <c r="O23" s="371"/>
      <c r="P23" s="371"/>
      <c r="Q23" s="371"/>
      <c r="R23" s="211"/>
    </row>
    <row r="24" spans="1:18" s="2" customFormat="1" ht="66.75" customHeight="1">
      <c r="H24" s="168"/>
      <c r="I24" s="1"/>
      <c r="J24" s="168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8"/>
      <c r="I25" s="1"/>
      <c r="J25" s="168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8"/>
      <c r="I26" s="1"/>
      <c r="J26" s="168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8"/>
      <c r="I27" s="1"/>
      <c r="J27" s="168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8"/>
      <c r="I28" s="1"/>
      <c r="J28" s="168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8"/>
      <c r="I29" s="1"/>
      <c r="J29" s="168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8"/>
      <c r="I30" s="1"/>
      <c r="J30" s="168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8"/>
      <c r="I31" s="1"/>
      <c r="J31" s="168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8"/>
      <c r="I32" s="1"/>
      <c r="J32" s="168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8"/>
      <c r="I33" s="1"/>
      <c r="J33" s="168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8"/>
      <c r="I34" s="1"/>
      <c r="J34" s="168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8"/>
      <c r="I35" s="1"/>
      <c r="J35" s="168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8"/>
      <c r="I36" s="1"/>
      <c r="J36" s="168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8"/>
      <c r="I37" s="1"/>
      <c r="J37" s="168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8"/>
      <c r="I38" s="1"/>
      <c r="J38" s="168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8"/>
      <c r="I39" s="1"/>
      <c r="J39" s="168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8"/>
      <c r="I40" s="1"/>
      <c r="J40" s="168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8"/>
      <c r="I41" s="1"/>
      <c r="J41" s="168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8"/>
      <c r="I42" s="1"/>
      <c r="J42" s="168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8"/>
      <c r="I43" s="1"/>
      <c r="J43" s="168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8"/>
      <c r="I44" s="1"/>
      <c r="J44" s="168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8"/>
      <c r="I45" s="1"/>
      <c r="J45" s="168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8"/>
      <c r="I46" s="1"/>
      <c r="J46" s="168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8"/>
      <c r="I47" s="1"/>
      <c r="J47" s="168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8"/>
      <c r="I48" s="1"/>
      <c r="J48" s="168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8"/>
      <c r="I49" s="1"/>
      <c r="J49" s="168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8"/>
      <c r="I50" s="1"/>
      <c r="J50" s="168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8"/>
      <c r="I51" s="1"/>
      <c r="J51" s="168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8"/>
      <c r="I52" s="1"/>
      <c r="J52" s="168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8"/>
      <c r="I53" s="1"/>
      <c r="J53" s="168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8"/>
      <c r="I54" s="1"/>
      <c r="J54" s="168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8"/>
      <c r="I55" s="1"/>
      <c r="J55" s="168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8"/>
      <c r="I56" s="1"/>
      <c r="J56" s="168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8"/>
      <c r="I57" s="1"/>
      <c r="J57" s="168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8"/>
      <c r="I58" s="1"/>
      <c r="J58" s="168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8"/>
      <c r="I59" s="1"/>
      <c r="J59" s="168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8"/>
      <c r="I60" s="1"/>
      <c r="J60" s="168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8"/>
      <c r="I61" s="1"/>
      <c r="J61" s="168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8"/>
      <c r="I62" s="1"/>
      <c r="J62" s="168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8"/>
      <c r="I63" s="1"/>
      <c r="J63" s="168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8"/>
      <c r="I64" s="1"/>
      <c r="J64" s="168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8"/>
      <c r="I65" s="1"/>
      <c r="J65" s="168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8"/>
      <c r="I66" s="1"/>
      <c r="J66" s="168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8"/>
      <c r="I67" s="1"/>
      <c r="J67" s="168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8"/>
      <c r="I68" s="1"/>
      <c r="J68" s="168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8"/>
      <c r="I69" s="1"/>
      <c r="J69" s="168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8"/>
      <c r="I70" s="1"/>
      <c r="J70" s="168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8"/>
      <c r="I71" s="1"/>
      <c r="J71" s="168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8"/>
      <c r="I72" s="1"/>
      <c r="J72" s="168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8"/>
      <c r="I73" s="1"/>
      <c r="J73" s="168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8"/>
      <c r="I74" s="1"/>
      <c r="J74" s="168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8"/>
      <c r="I75" s="1"/>
      <c r="J75" s="168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8"/>
      <c r="I76" s="1"/>
      <c r="J76" s="168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8"/>
      <c r="I77" s="1"/>
      <c r="J77" s="168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8"/>
      <c r="I78" s="1"/>
      <c r="J78" s="168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8"/>
      <c r="I79" s="1"/>
      <c r="J79" s="168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8"/>
      <c r="I80" s="1"/>
      <c r="J80" s="168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8"/>
      <c r="I81" s="1"/>
      <c r="J81" s="168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8"/>
      <c r="I82" s="1"/>
      <c r="J82" s="168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8"/>
      <c r="I83" s="1"/>
      <c r="J83" s="168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8"/>
      <c r="I84" s="1"/>
      <c r="J84" s="168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8"/>
      <c r="I85" s="1"/>
      <c r="J85" s="168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8"/>
      <c r="I86" s="1"/>
      <c r="J86" s="168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8"/>
      <c r="I87" s="1"/>
      <c r="J87" s="168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8"/>
      <c r="I88" s="1"/>
      <c r="J88" s="168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8"/>
      <c r="I89" s="1"/>
      <c r="J89" s="168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8"/>
      <c r="I90" s="1"/>
      <c r="J90" s="168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8"/>
      <c r="I91" s="1"/>
      <c r="J91" s="168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8"/>
      <c r="I92" s="1"/>
      <c r="J92" s="168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8"/>
      <c r="I93" s="1"/>
      <c r="J93" s="168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8"/>
      <c r="I94" s="1"/>
      <c r="J94" s="168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8"/>
      <c r="I95" s="1"/>
      <c r="J95" s="168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8"/>
      <c r="I96" s="1"/>
      <c r="J96" s="168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8"/>
      <c r="I97" s="1"/>
      <c r="J97" s="168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8"/>
      <c r="I98" s="1"/>
      <c r="J98" s="168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8"/>
      <c r="I99" s="1"/>
      <c r="J99" s="168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8"/>
      <c r="I100" s="1"/>
      <c r="J100" s="168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8"/>
      <c r="I101" s="1"/>
      <c r="J101" s="168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8"/>
      <c r="I102" s="1"/>
      <c r="J102" s="168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8"/>
      <c r="I103" s="1"/>
      <c r="J103" s="168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8"/>
      <c r="I104" s="1"/>
      <c r="J104" s="168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8"/>
      <c r="I105" s="1"/>
      <c r="J105" s="168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8"/>
      <c r="I106" s="1"/>
      <c r="J106" s="168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8"/>
      <c r="I107" s="1"/>
      <c r="J107" s="168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8"/>
      <c r="I108" s="1"/>
      <c r="J108" s="168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8"/>
      <c r="I109" s="1"/>
      <c r="J109" s="168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8"/>
      <c r="I110" s="1"/>
      <c r="J110" s="168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8"/>
      <c r="I111" s="1"/>
      <c r="J111" s="168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8"/>
      <c r="I112" s="1"/>
      <c r="J112" s="168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8"/>
      <c r="I113" s="1"/>
      <c r="J113" s="168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8"/>
      <c r="I114" s="1"/>
      <c r="J114" s="168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8"/>
      <c r="I115" s="1"/>
      <c r="J115" s="168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8"/>
      <c r="I116" s="1"/>
      <c r="J116" s="168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8"/>
      <c r="I117" s="1"/>
      <c r="J117" s="168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8"/>
      <c r="I118" s="1"/>
      <c r="J118" s="168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8"/>
      <c r="I119" s="1"/>
      <c r="J119" s="168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8"/>
      <c r="I120" s="1"/>
      <c r="J120" s="168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8"/>
      <c r="I121" s="1"/>
      <c r="J121" s="168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8"/>
      <c r="I122" s="1"/>
      <c r="J122" s="168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8"/>
      <c r="I123" s="1"/>
      <c r="J123" s="168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8"/>
      <c r="I124" s="1"/>
      <c r="J124" s="168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8"/>
      <c r="I125" s="1"/>
      <c r="J125" s="168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8"/>
      <c r="I126" s="1"/>
      <c r="J126" s="168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8"/>
      <c r="I127" s="1"/>
      <c r="J127" s="168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8"/>
      <c r="I128" s="1"/>
      <c r="J128" s="168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8"/>
      <c r="I129" s="1"/>
      <c r="J129" s="168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8"/>
      <c r="I130" s="1"/>
      <c r="J130" s="168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8"/>
      <c r="I131" s="1"/>
      <c r="J131" s="168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8"/>
      <c r="I132" s="1"/>
      <c r="J132" s="168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8"/>
      <c r="I133" s="1"/>
      <c r="J133" s="168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8"/>
      <c r="I134" s="1"/>
      <c r="J134" s="168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8"/>
      <c r="I135" s="1"/>
      <c r="J135" s="168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8"/>
      <c r="I136" s="1"/>
      <c r="J136" s="168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8"/>
      <c r="I137" s="1"/>
      <c r="J137" s="168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8"/>
      <c r="I138" s="1"/>
      <c r="J138" s="168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8"/>
      <c r="I139" s="1"/>
      <c r="J139" s="168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8"/>
      <c r="I140" s="1"/>
      <c r="J140" s="168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8"/>
      <c r="I141" s="1"/>
      <c r="J141" s="168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8"/>
      <c r="I142" s="1"/>
      <c r="J142" s="168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8"/>
      <c r="I143" s="1"/>
      <c r="J143" s="168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8"/>
      <c r="I144" s="1"/>
      <c r="J144" s="168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8"/>
      <c r="I145" s="1"/>
      <c r="J145" s="168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8"/>
      <c r="I146" s="1"/>
      <c r="J146" s="168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8"/>
      <c r="I147" s="1"/>
      <c r="J147" s="168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8"/>
      <c r="I148" s="1"/>
      <c r="J148" s="168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8"/>
      <c r="I149" s="1"/>
      <c r="J149" s="168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8"/>
      <c r="I150" s="1"/>
      <c r="J150" s="168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8"/>
      <c r="I151" s="1"/>
      <c r="J151" s="168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8"/>
      <c r="I152" s="1"/>
      <c r="J152" s="168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8"/>
      <c r="I153" s="1"/>
      <c r="J153" s="168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8"/>
      <c r="I154" s="1"/>
      <c r="J154" s="168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8"/>
      <c r="I155" s="1"/>
      <c r="J155" s="168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8"/>
      <c r="I156" s="1"/>
      <c r="J156" s="168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8"/>
      <c r="I157" s="1"/>
      <c r="J157" s="168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8"/>
      <c r="I158" s="1"/>
      <c r="J158" s="168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8"/>
      <c r="I159" s="1"/>
      <c r="J159" s="168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8"/>
      <c r="I160" s="1"/>
      <c r="J160" s="168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8"/>
      <c r="I161" s="1"/>
      <c r="J161" s="168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8"/>
      <c r="I162" s="1"/>
      <c r="J162" s="168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8"/>
      <c r="I163" s="1"/>
      <c r="J163" s="168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8"/>
      <c r="I164" s="1"/>
      <c r="J164" s="168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8"/>
      <c r="I165" s="1"/>
      <c r="J165" s="168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8"/>
      <c r="I166" s="1"/>
      <c r="J166" s="168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8"/>
      <c r="I167" s="1"/>
      <c r="J167" s="168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8"/>
      <c r="I168" s="1"/>
      <c r="J168" s="168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8"/>
      <c r="I169" s="1"/>
      <c r="J169" s="168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8"/>
      <c r="I170" s="1"/>
      <c r="J170" s="168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8"/>
      <c r="I171" s="1"/>
      <c r="J171" s="168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8"/>
      <c r="I172" s="1"/>
      <c r="J172" s="168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8"/>
      <c r="I173" s="1"/>
      <c r="J173" s="168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8"/>
      <c r="I174" s="1"/>
      <c r="J174" s="168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8"/>
      <c r="I175" s="1"/>
      <c r="J175" s="168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8"/>
      <c r="I176" s="1"/>
      <c r="J176" s="168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8"/>
      <c r="I177" s="1"/>
      <c r="J177" s="168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8"/>
      <c r="I178" s="1"/>
      <c r="J178" s="168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8"/>
      <c r="I179" s="1"/>
      <c r="J179" s="168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8"/>
      <c r="I180" s="1"/>
      <c r="J180" s="168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8"/>
      <c r="I181" s="1"/>
      <c r="J181" s="168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8"/>
      <c r="I182" s="1"/>
      <c r="J182" s="168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8"/>
      <c r="I183" s="1"/>
      <c r="J183" s="168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8"/>
      <c r="I184" s="1"/>
      <c r="J184" s="168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8"/>
      <c r="I185" s="1"/>
      <c r="J185" s="168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8"/>
      <c r="I186" s="1"/>
      <c r="J186" s="168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8"/>
      <c r="I187" s="1"/>
      <c r="J187" s="168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8"/>
      <c r="I188" s="1"/>
      <c r="J188" s="168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8"/>
      <c r="I189" s="1"/>
      <c r="J189" s="168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8"/>
      <c r="I190" s="1"/>
      <c r="J190" s="168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8"/>
      <c r="I191" s="1"/>
      <c r="J191" s="168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8"/>
      <c r="I192" s="1"/>
      <c r="J192" s="168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8"/>
      <c r="I193" s="1"/>
      <c r="J193" s="168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8"/>
      <c r="I194" s="1"/>
      <c r="J194" s="168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8"/>
      <c r="I195" s="1"/>
      <c r="J195" s="168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8"/>
      <c r="I196" s="1"/>
      <c r="J196" s="168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8"/>
      <c r="I197" s="1"/>
      <c r="J197" s="168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8"/>
      <c r="I198" s="1"/>
      <c r="J198" s="168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8"/>
      <c r="I199" s="1"/>
      <c r="J199" s="168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8"/>
      <c r="I200" s="1"/>
      <c r="J200" s="168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8"/>
      <c r="I201" s="1"/>
      <c r="J201" s="168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8"/>
      <c r="I202" s="1"/>
      <c r="J202" s="168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8"/>
      <c r="I203" s="1"/>
      <c r="J203" s="168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8"/>
      <c r="I204" s="1"/>
      <c r="J204" s="168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8"/>
      <c r="I205" s="1"/>
      <c r="J205" s="168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8"/>
      <c r="I206" s="1"/>
      <c r="J206" s="168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8"/>
      <c r="I207" s="1"/>
      <c r="J207" s="168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8"/>
      <c r="I208" s="1"/>
      <c r="J208" s="168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8"/>
      <c r="I209" s="1"/>
      <c r="J209" s="168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8"/>
      <c r="I210" s="1"/>
      <c r="J210" s="168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8"/>
      <c r="I211" s="1"/>
      <c r="J211" s="168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8"/>
      <c r="I212" s="1"/>
      <c r="J212" s="168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8"/>
      <c r="I213" s="1"/>
      <c r="J213" s="168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8"/>
      <c r="I214" s="1"/>
      <c r="J214" s="168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8"/>
      <c r="I215" s="1"/>
      <c r="J215" s="168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8"/>
      <c r="I216" s="1"/>
      <c r="J216" s="168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8"/>
      <c r="I217" s="1"/>
      <c r="J217" s="168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8"/>
      <c r="I218" s="1"/>
      <c r="J218" s="168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8"/>
      <c r="I219" s="1"/>
      <c r="J219" s="168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8"/>
      <c r="I220" s="1"/>
      <c r="J220" s="168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8"/>
      <c r="I221" s="1"/>
      <c r="J221" s="168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8"/>
      <c r="I222" s="1"/>
      <c r="J222" s="168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8"/>
      <c r="I223" s="1"/>
      <c r="J223" s="168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8"/>
      <c r="I224" s="1"/>
      <c r="J224" s="168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8"/>
      <c r="I225" s="1"/>
      <c r="J225" s="168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8"/>
      <c r="I226" s="1"/>
      <c r="J226" s="168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8"/>
      <c r="I227" s="1"/>
      <c r="J227" s="168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8"/>
      <c r="I228" s="1"/>
      <c r="J228" s="168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8"/>
      <c r="I229" s="1"/>
      <c r="J229" s="168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8"/>
      <c r="I230" s="1"/>
      <c r="J230" s="168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8"/>
      <c r="I231" s="1"/>
      <c r="J231" s="168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8"/>
      <c r="I232" s="1"/>
      <c r="J232" s="168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8"/>
      <c r="I233" s="1"/>
      <c r="J233" s="168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8"/>
      <c r="I234" s="1"/>
      <c r="J234" s="168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8"/>
      <c r="I235" s="1"/>
      <c r="J235" s="168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8"/>
      <c r="I236" s="1"/>
      <c r="J236" s="168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8"/>
      <c r="I237" s="1"/>
      <c r="J237" s="168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8"/>
      <c r="I238" s="1"/>
      <c r="J238" s="168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8"/>
      <c r="I239" s="1"/>
      <c r="J239" s="168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8"/>
      <c r="I240" s="1"/>
      <c r="J240" s="168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8"/>
      <c r="I241" s="1"/>
      <c r="J241" s="168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8"/>
      <c r="I242" s="1"/>
      <c r="J242" s="168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8"/>
      <c r="I243" s="1"/>
      <c r="J243" s="168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8"/>
      <c r="I244" s="1"/>
      <c r="J244" s="168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8"/>
      <c r="I245" s="1"/>
      <c r="J245" s="168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8"/>
      <c r="I246" s="1"/>
      <c r="J246" s="168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8"/>
      <c r="I247" s="1"/>
      <c r="J247" s="168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8"/>
      <c r="I248" s="1"/>
      <c r="J248" s="168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8"/>
      <c r="I249" s="1"/>
      <c r="J249" s="168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8"/>
      <c r="I250" s="1"/>
      <c r="J250" s="168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8"/>
      <c r="I251" s="1"/>
      <c r="J251" s="168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8"/>
      <c r="I252" s="1"/>
      <c r="J252" s="168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8"/>
      <c r="I253" s="1"/>
      <c r="J253" s="168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8"/>
      <c r="I254" s="1"/>
      <c r="J254" s="168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8"/>
      <c r="I255" s="1"/>
      <c r="J255" s="168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8"/>
      <c r="I256" s="1"/>
      <c r="J256" s="168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8"/>
      <c r="I257" s="1"/>
      <c r="J257" s="168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8"/>
      <c r="I258" s="1"/>
      <c r="J258" s="168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8"/>
      <c r="I259" s="1"/>
      <c r="J259" s="168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8"/>
      <c r="I260" s="1"/>
      <c r="J260" s="168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8"/>
      <c r="I261" s="1"/>
      <c r="J261" s="168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8"/>
      <c r="I262" s="1"/>
      <c r="J262" s="168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8"/>
      <c r="I263" s="1"/>
      <c r="J263" s="168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8"/>
      <c r="I264" s="1"/>
      <c r="J264" s="168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8"/>
      <c r="I265" s="1"/>
      <c r="J265" s="168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8"/>
      <c r="I266" s="1"/>
      <c r="J266" s="168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8"/>
      <c r="I267" s="1"/>
      <c r="J267" s="168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8"/>
      <c r="I268" s="1"/>
      <c r="J268" s="168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8"/>
      <c r="I269" s="1"/>
      <c r="J269" s="168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8"/>
      <c r="I270" s="1"/>
      <c r="J270" s="168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8"/>
      <c r="I271" s="1"/>
      <c r="J271" s="168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8"/>
      <c r="I272" s="1"/>
      <c r="J272" s="168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8"/>
      <c r="I273" s="1"/>
      <c r="J273" s="168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8"/>
      <c r="I274" s="1"/>
      <c r="J274" s="168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8"/>
      <c r="I275" s="1"/>
      <c r="J275" s="168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8"/>
      <c r="I276" s="1"/>
      <c r="J276" s="168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8"/>
      <c r="I277" s="1"/>
      <c r="J277" s="168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8"/>
      <c r="I278" s="1"/>
      <c r="J278" s="168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8"/>
      <c r="I279" s="1"/>
      <c r="J279" s="168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8"/>
      <c r="I280" s="1"/>
      <c r="J280" s="168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8"/>
      <c r="I281" s="1"/>
      <c r="J281" s="168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8"/>
      <c r="I282" s="1"/>
      <c r="J282" s="168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8"/>
      <c r="I283" s="1"/>
      <c r="J283" s="168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8"/>
      <c r="I284" s="1"/>
      <c r="J284" s="168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8"/>
      <c r="I285" s="1"/>
      <c r="J285" s="168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8"/>
      <c r="I286" s="1"/>
      <c r="J286" s="168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8"/>
      <c r="I287" s="1"/>
      <c r="J287" s="168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8"/>
      <c r="I288" s="1"/>
      <c r="J288" s="168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8"/>
      <c r="I289" s="1"/>
      <c r="J289" s="168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8"/>
      <c r="I290" s="1"/>
      <c r="J290" s="168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8"/>
      <c r="I291" s="1"/>
      <c r="J291" s="168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8"/>
      <c r="I292" s="1"/>
      <c r="J292" s="168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8"/>
      <c r="I293" s="1"/>
      <c r="J293" s="168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8"/>
      <c r="I294" s="1"/>
      <c r="J294" s="168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8"/>
      <c r="I295" s="1"/>
      <c r="J295" s="168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8"/>
      <c r="I296" s="1"/>
      <c r="J296" s="168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8"/>
      <c r="I297" s="1"/>
      <c r="J297" s="168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8"/>
      <c r="I298" s="1"/>
      <c r="J298" s="168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8"/>
      <c r="I299" s="1"/>
      <c r="J299" s="168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8"/>
      <c r="I300" s="1"/>
      <c r="J300" s="168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8"/>
      <c r="I301" s="1"/>
      <c r="J301" s="168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8"/>
      <c r="I302" s="1"/>
      <c r="J302" s="168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8"/>
      <c r="I303" s="1"/>
      <c r="J303" s="168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8"/>
      <c r="I304" s="1"/>
      <c r="J304" s="168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8"/>
      <c r="I305" s="1"/>
      <c r="J305" s="168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8"/>
      <c r="I306" s="1"/>
      <c r="J306" s="168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8"/>
      <c r="I307" s="1"/>
      <c r="J307" s="168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8"/>
      <c r="I308" s="1"/>
      <c r="J308" s="168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8"/>
      <c r="I309" s="1"/>
      <c r="J309" s="168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8"/>
      <c r="I310" s="1"/>
      <c r="J310" s="168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8"/>
      <c r="I311" s="1"/>
      <c r="J311" s="168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8"/>
      <c r="I312" s="1"/>
      <c r="J312" s="168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8"/>
      <c r="I313" s="1"/>
      <c r="J313" s="168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8"/>
      <c r="I314" s="1"/>
      <c r="J314" s="168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8"/>
      <c r="I315" s="1"/>
      <c r="J315" s="168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8"/>
      <c r="I316" s="1"/>
      <c r="J316" s="168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8"/>
      <c r="I317" s="1"/>
      <c r="J317" s="168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8"/>
      <c r="I318" s="1"/>
      <c r="J318" s="168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8"/>
      <c r="I319" s="1"/>
      <c r="J319" s="168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34" t="s">
        <v>75</v>
      </c>
      <c r="B3" s="125" t="s">
        <v>75</v>
      </c>
      <c r="D3" s="434" t="s">
        <v>88</v>
      </c>
      <c r="E3" s="125" t="s">
        <v>340</v>
      </c>
    </row>
    <row r="4" spans="1:5">
      <c r="A4" s="435"/>
      <c r="B4" s="437" t="s">
        <v>265</v>
      </c>
      <c r="D4" s="435"/>
      <c r="E4" s="126" t="s">
        <v>341</v>
      </c>
    </row>
    <row r="5" spans="1:5">
      <c r="A5" s="435"/>
      <c r="B5" s="437"/>
      <c r="D5" s="435"/>
      <c r="E5" s="126" t="s">
        <v>342</v>
      </c>
    </row>
    <row r="6" spans="1:5">
      <c r="A6" s="435"/>
      <c r="B6" s="126" t="s">
        <v>318</v>
      </c>
      <c r="D6" s="435"/>
      <c r="E6" s="126" t="s">
        <v>343</v>
      </c>
    </row>
    <row r="7" spans="1:5">
      <c r="A7" s="435"/>
      <c r="B7" s="126" t="s">
        <v>268</v>
      </c>
      <c r="D7" s="435"/>
      <c r="E7" s="126" t="s">
        <v>344</v>
      </c>
    </row>
    <row r="8" spans="1:5">
      <c r="A8" s="435"/>
      <c r="B8" s="126" t="s">
        <v>314</v>
      </c>
      <c r="D8" s="435"/>
      <c r="E8" s="126" t="s">
        <v>345</v>
      </c>
    </row>
    <row r="9" spans="1:5">
      <c r="A9" s="435"/>
      <c r="B9" s="126" t="s">
        <v>269</v>
      </c>
      <c r="D9" s="435"/>
      <c r="E9" s="126" t="s">
        <v>346</v>
      </c>
    </row>
    <row r="10" spans="1:5">
      <c r="A10" s="435"/>
      <c r="B10" s="126" t="s">
        <v>336</v>
      </c>
      <c r="D10" s="435"/>
      <c r="E10" s="126" t="s">
        <v>347</v>
      </c>
    </row>
    <row r="11" spans="1:5">
      <c r="A11" s="435"/>
      <c r="B11" s="126" t="s">
        <v>317</v>
      </c>
      <c r="D11" s="435"/>
      <c r="E11" s="126" t="s">
        <v>348</v>
      </c>
    </row>
    <row r="12" spans="1:5">
      <c r="A12" s="435"/>
      <c r="B12" s="126" t="s">
        <v>273</v>
      </c>
      <c r="D12" s="435"/>
      <c r="E12" s="126" t="s">
        <v>349</v>
      </c>
    </row>
    <row r="13" spans="1:5">
      <c r="A13" s="435"/>
      <c r="B13" s="126" t="s">
        <v>319</v>
      </c>
      <c r="D13" s="435"/>
      <c r="E13" s="126" t="s">
        <v>350</v>
      </c>
    </row>
    <row r="14" spans="1:5">
      <c r="A14" s="435"/>
      <c r="B14" s="126" t="s">
        <v>316</v>
      </c>
      <c r="D14" s="435"/>
      <c r="E14" s="126" t="s">
        <v>351</v>
      </c>
    </row>
    <row r="15" spans="1:5">
      <c r="A15" s="435"/>
      <c r="B15" s="126" t="s">
        <v>274</v>
      </c>
      <c r="D15" s="435"/>
      <c r="E15" s="126" t="s">
        <v>294</v>
      </c>
    </row>
    <row r="16" spans="1:5">
      <c r="A16" s="435"/>
      <c r="B16" s="126" t="s">
        <v>275</v>
      </c>
      <c r="D16" s="435"/>
      <c r="E16" s="126" t="s">
        <v>352</v>
      </c>
    </row>
    <row r="17" spans="1:5">
      <c r="A17" s="435"/>
      <c r="B17" s="126" t="s">
        <v>315</v>
      </c>
      <c r="D17" s="435"/>
      <c r="E17" s="126" t="s">
        <v>353</v>
      </c>
    </row>
    <row r="18" spans="1:5" ht="16.5" thickBot="1">
      <c r="A18" s="435"/>
      <c r="B18" s="126" t="s">
        <v>276</v>
      </c>
      <c r="D18" s="436"/>
      <c r="E18" s="127" t="s">
        <v>339</v>
      </c>
    </row>
    <row r="19" spans="1:5" ht="16.5" thickBot="1">
      <c r="A19" s="435"/>
      <c r="B19" s="126" t="s">
        <v>356</v>
      </c>
      <c r="D19" s="128"/>
      <c r="E19" s="128"/>
    </row>
    <row r="20" spans="1:5" ht="16.5" thickBot="1">
      <c r="A20" s="436"/>
      <c r="B20" s="127" t="s">
        <v>337</v>
      </c>
      <c r="D20" s="434" t="s">
        <v>328</v>
      </c>
      <c r="E20" s="125" t="s">
        <v>327</v>
      </c>
    </row>
    <row r="21" spans="1:5" ht="16.5" thickBot="1">
      <c r="A21" s="128"/>
      <c r="B21" s="128"/>
      <c r="D21" s="435"/>
      <c r="E21" s="129" t="s">
        <v>325</v>
      </c>
    </row>
    <row r="22" spans="1:5">
      <c r="A22" s="434" t="s">
        <v>359</v>
      </c>
      <c r="B22" s="125" t="s">
        <v>271</v>
      </c>
      <c r="D22" s="435"/>
      <c r="E22" s="129" t="s">
        <v>357</v>
      </c>
    </row>
    <row r="23" spans="1:5">
      <c r="A23" s="435"/>
      <c r="B23" s="126" t="s">
        <v>272</v>
      </c>
      <c r="D23" s="435"/>
      <c r="E23" s="126" t="s">
        <v>301</v>
      </c>
    </row>
    <row r="24" spans="1:5">
      <c r="A24" s="435"/>
      <c r="B24" s="126" t="s">
        <v>338</v>
      </c>
      <c r="D24" s="435"/>
      <c r="E24" s="129" t="s">
        <v>293</v>
      </c>
    </row>
    <row r="25" spans="1:5">
      <c r="A25" s="435"/>
      <c r="B25" s="126" t="s">
        <v>322</v>
      </c>
      <c r="D25" s="435"/>
      <c r="E25" s="126" t="s">
        <v>354</v>
      </c>
    </row>
    <row r="26" spans="1:5">
      <c r="A26" s="435"/>
      <c r="B26" s="126" t="s">
        <v>323</v>
      </c>
      <c r="D26" s="435"/>
      <c r="E26" s="126" t="s">
        <v>355</v>
      </c>
    </row>
    <row r="27" spans="1:5">
      <c r="A27" s="435"/>
      <c r="B27" s="126" t="s">
        <v>76</v>
      </c>
      <c r="D27" s="435"/>
      <c r="E27" s="129" t="s">
        <v>292</v>
      </c>
    </row>
    <row r="28" spans="1:5" ht="16.5" thickBot="1">
      <c r="A28" s="436"/>
      <c r="B28" s="127" t="s">
        <v>270</v>
      </c>
      <c r="D28" s="435"/>
      <c r="E28" s="129" t="s">
        <v>324</v>
      </c>
    </row>
    <row r="29" spans="1:5">
      <c r="D29" s="435"/>
      <c r="E29" s="126" t="s">
        <v>328</v>
      </c>
    </row>
    <row r="30" spans="1:5">
      <c r="D30" s="435"/>
      <c r="E30" s="126" t="s">
        <v>358</v>
      </c>
    </row>
    <row r="31" spans="1:5" ht="16.5" thickBot="1">
      <c r="D31" s="436"/>
      <c r="E31" s="127" t="s">
        <v>326</v>
      </c>
    </row>
    <row r="32" spans="1:5" ht="6" customHeight="1" thickBot="1">
      <c r="D32" s="128"/>
      <c r="E32" s="128"/>
    </row>
    <row r="33" spans="4:5">
      <c r="D33" s="434" t="s">
        <v>89</v>
      </c>
      <c r="E33" s="125" t="s">
        <v>277</v>
      </c>
    </row>
    <row r="34" spans="4:5">
      <c r="D34" s="435"/>
      <c r="E34" s="126" t="s">
        <v>278</v>
      </c>
    </row>
    <row r="35" spans="4:5">
      <c r="D35" s="435"/>
      <c r="E35" s="126" t="s">
        <v>279</v>
      </c>
    </row>
    <row r="36" spans="4:5">
      <c r="D36" s="435"/>
      <c r="E36" s="126" t="s">
        <v>280</v>
      </c>
    </row>
    <row r="37" spans="4:5">
      <c r="D37" s="435"/>
      <c r="E37" s="126" t="s">
        <v>332</v>
      </c>
    </row>
    <row r="38" spans="4:5">
      <c r="D38" s="435"/>
      <c r="E38" s="126" t="s">
        <v>281</v>
      </c>
    </row>
    <row r="39" spans="4:5">
      <c r="D39" s="435"/>
      <c r="E39" s="126" t="s">
        <v>266</v>
      </c>
    </row>
    <row r="40" spans="4:5">
      <c r="D40" s="435"/>
      <c r="E40" s="126" t="s">
        <v>282</v>
      </c>
    </row>
    <row r="41" spans="4:5">
      <c r="D41" s="435"/>
      <c r="E41" s="126" t="s">
        <v>283</v>
      </c>
    </row>
    <row r="42" spans="4:5">
      <c r="D42" s="435"/>
      <c r="E42" s="126" t="s">
        <v>284</v>
      </c>
    </row>
    <row r="43" spans="4:5">
      <c r="D43" s="435"/>
      <c r="E43" s="126" t="s">
        <v>285</v>
      </c>
    </row>
    <row r="44" spans="4:5">
      <c r="D44" s="435"/>
      <c r="E44" s="126" t="s">
        <v>286</v>
      </c>
    </row>
    <row r="45" spans="4:5">
      <c r="D45" s="435"/>
      <c r="E45" s="126" t="s">
        <v>287</v>
      </c>
    </row>
    <row r="46" spans="4:5">
      <c r="D46" s="435"/>
      <c r="E46" s="126" t="s">
        <v>288</v>
      </c>
    </row>
    <row r="47" spans="4:5">
      <c r="D47" s="435"/>
      <c r="E47" s="126" t="s">
        <v>289</v>
      </c>
    </row>
    <row r="48" spans="4:5">
      <c r="D48" s="435"/>
      <c r="E48" s="126" t="s">
        <v>290</v>
      </c>
    </row>
    <row r="49" spans="1:5">
      <c r="D49" s="435"/>
      <c r="E49" s="126" t="s">
        <v>291</v>
      </c>
    </row>
    <row r="50" spans="1:5">
      <c r="D50" s="435"/>
      <c r="E50" s="126" t="s">
        <v>333</v>
      </c>
    </row>
    <row r="51" spans="1:5" ht="16.5" thickBot="1">
      <c r="D51" s="436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34" t="s">
        <v>86</v>
      </c>
      <c r="B53" s="125" t="s">
        <v>295</v>
      </c>
    </row>
    <row r="54" spans="1:5">
      <c r="A54" s="435"/>
      <c r="B54" s="126" t="s">
        <v>330</v>
      </c>
    </row>
    <row r="55" spans="1:5">
      <c r="A55" s="435"/>
      <c r="B55" s="126" t="s">
        <v>296</v>
      </c>
    </row>
    <row r="56" spans="1:5">
      <c r="A56" s="435"/>
      <c r="B56" s="126" t="s">
        <v>297</v>
      </c>
    </row>
    <row r="57" spans="1:5">
      <c r="A57" s="435"/>
      <c r="B57" s="126" t="s">
        <v>329</v>
      </c>
    </row>
    <row r="58" spans="1:5">
      <c r="A58" s="435"/>
      <c r="B58" s="126" t="s">
        <v>331</v>
      </c>
    </row>
    <row r="59" spans="1:5">
      <c r="A59" s="435"/>
      <c r="B59" s="126" t="s">
        <v>86</v>
      </c>
    </row>
    <row r="60" spans="1:5" ht="16.5" thickBot="1">
      <c r="A60" s="436"/>
      <c r="B60" s="127" t="s">
        <v>298</v>
      </c>
    </row>
    <row r="61" spans="1:5" ht="16.5" thickBot="1">
      <c r="A61" s="128"/>
      <c r="B61" s="128"/>
    </row>
    <row r="62" spans="1:5">
      <c r="A62" s="434" t="s">
        <v>360</v>
      </c>
      <c r="B62" s="125" t="s">
        <v>302</v>
      </c>
    </row>
    <row r="63" spans="1:5">
      <c r="A63" s="435"/>
      <c r="B63" s="126" t="s">
        <v>303</v>
      </c>
    </row>
    <row r="64" spans="1:5">
      <c r="A64" s="435"/>
      <c r="B64" s="126" t="s">
        <v>304</v>
      </c>
    </row>
    <row r="65" spans="1:2">
      <c r="A65" s="435"/>
      <c r="B65" s="126" t="s">
        <v>305</v>
      </c>
    </row>
    <row r="66" spans="1:2">
      <c r="A66" s="435"/>
      <c r="B66" s="126" t="s">
        <v>267</v>
      </c>
    </row>
    <row r="67" spans="1:2">
      <c r="A67" s="435"/>
      <c r="B67" s="126" t="s">
        <v>306</v>
      </c>
    </row>
    <row r="68" spans="1:2">
      <c r="A68" s="435"/>
      <c r="B68" s="126" t="s">
        <v>307</v>
      </c>
    </row>
    <row r="69" spans="1:2">
      <c r="A69" s="435"/>
      <c r="B69" s="126" t="s">
        <v>308</v>
      </c>
    </row>
    <row r="70" spans="1:2">
      <c r="A70" s="435"/>
      <c r="B70" s="126" t="s">
        <v>309</v>
      </c>
    </row>
    <row r="71" spans="1:2">
      <c r="A71" s="435"/>
      <c r="B71" s="126" t="s">
        <v>310</v>
      </c>
    </row>
    <row r="72" spans="1:2">
      <c r="A72" s="435"/>
      <c r="B72" s="126" t="s">
        <v>311</v>
      </c>
    </row>
    <row r="73" spans="1:2">
      <c r="A73" s="435"/>
      <c r="B73" s="126" t="s">
        <v>312</v>
      </c>
    </row>
    <row r="74" spans="1:2">
      <c r="A74" s="435"/>
      <c r="B74" s="126" t="s">
        <v>313</v>
      </c>
    </row>
    <row r="75" spans="1:2" ht="16.5" thickBot="1">
      <c r="A75" s="436"/>
      <c r="B75" s="127" t="s">
        <v>335</v>
      </c>
    </row>
    <row r="76" spans="1:2" ht="16.5" thickBot="1">
      <c r="A76" s="128"/>
      <c r="B76" s="128"/>
    </row>
    <row r="77" spans="1:2">
      <c r="A77" s="434" t="s">
        <v>85</v>
      </c>
      <c r="B77" s="125" t="s">
        <v>299</v>
      </c>
    </row>
    <row r="78" spans="1:2">
      <c r="A78" s="435"/>
      <c r="B78" s="126" t="s">
        <v>9</v>
      </c>
    </row>
    <row r="79" spans="1:2">
      <c r="A79" s="435"/>
      <c r="B79" s="126" t="s">
        <v>300</v>
      </c>
    </row>
    <row r="80" spans="1:2">
      <c r="A80" s="435"/>
      <c r="B80" s="126" t="s">
        <v>321</v>
      </c>
    </row>
    <row r="81" spans="1:2">
      <c r="A81" s="435"/>
      <c r="B81" s="126" t="s">
        <v>85</v>
      </c>
    </row>
    <row r="82" spans="1:2" ht="16.5" thickBot="1">
      <c r="A82" s="436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2018-01-16T13:19:25Z</cp:lastPrinted>
  <dcterms:created xsi:type="dcterms:W3CDTF">2015-05-12T04:00:00Z</dcterms:created>
  <dcterms:modified xsi:type="dcterms:W3CDTF">2018-01-16T13:21:00Z</dcterms:modified>
</cp:coreProperties>
</file>