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3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52" i="10" l="1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M54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H54" i="10" l="1"/>
  <c r="G54" i="10"/>
  <c r="P10" i="12"/>
  <c r="L10" i="12"/>
  <c r="O10" i="12"/>
  <c r="K10" i="12"/>
  <c r="N10" i="12"/>
  <c r="J10" i="12"/>
  <c r="Q10" i="12"/>
  <c r="M10" i="12"/>
  <c r="I10" i="12"/>
  <c r="O40" i="10"/>
  <c r="K40" i="10"/>
  <c r="R46" i="10"/>
  <c r="R54" i="10" s="1"/>
  <c r="N46" i="10"/>
  <c r="J46" i="10"/>
  <c r="R40" i="10"/>
  <c r="N40" i="10"/>
  <c r="J40" i="10"/>
  <c r="Q46" i="10"/>
  <c r="Q54" i="10" s="1"/>
  <c r="I46" i="10"/>
  <c r="I54" i="10" s="1"/>
  <c r="Q40" i="10"/>
  <c r="I40" i="10"/>
  <c r="P46" i="10"/>
  <c r="P54" i="10" s="1"/>
  <c r="L46" i="10"/>
  <c r="P40" i="10"/>
  <c r="L40" i="10"/>
  <c r="O46" i="10"/>
  <c r="O54" i="10" s="1"/>
  <c r="K46" i="10"/>
  <c r="K54" i="10" s="1"/>
  <c r="L54" i="10" l="1"/>
  <c r="J54" i="10"/>
  <c r="N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<sst xmlns="http://schemas.openxmlformats.org/spreadsheetml/2006/main" count="614" uniqueCount="485">
  <si>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</si>
  <si>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</si>
  <si>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</si>
  <si>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</si>
  <si>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</si>
  <si>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</si>
  <si>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</si>
  <si>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</si>
  <si>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</si>
  <si>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</si>
  <si>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</si>
  <si>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</si>
  <si>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</si>
  <si>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</si>
  <si>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</si>
  <si>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</si>
  <si>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</si>
  <si>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</si>
  <si>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</si>
  <si>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</si>
  <si>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</si>
  <si>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</si>
  <si>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</si>
  <si>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</si>
  <si>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</si>
  <si>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</si>
  <si>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</si>
  <si>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</si>
  <si>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</si>
  <si>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</si>
  <si>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</si>
  <si>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</si>
  <si>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</si>
  <si>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</si>
  <si>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</si>
  <si>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</si>
  <si>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</si>
  <si>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</si>
  <si>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</si>
  <si>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</si>
  <si>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</si>
  <si>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</si>
  <si>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</si>
  <si>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</si>
  <si>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</si>
  <si>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</si>
  <si>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</si>
  <si>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</si>
  <si>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</si>
  <si>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</si>
  <si>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</si>
  <si>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</si>
  <si>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</si>
  <si>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</si>
  <si>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</si>
  <si>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</si>
  <si>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</si>
  <si>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</si>
  <si>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</si>
  <si>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</si>
  <si>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</si>
  <si>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</si>
  <si>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</si>
  <si>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</si>
  <si>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</si>
  <si>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</si>
  <si>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</si>
  <si>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</si>
  <si>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</si>
  <si>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</si>
  <si>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</si>
  <si>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</si>
  <si>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</si>
  <si>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</si>
  <si>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</si>
  <si>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</si>
  <si>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</si>
  <si>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</si>
  <si>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</si>
  <si>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</si>
  <si>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</si>
  <si>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</si>
  <si>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</si>
  <si>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</si>
  <si>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</si>
  <si>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</si>
  <si>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</si>
  <si>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</si>
  <si>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</si>
  <si>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</si>
  <si>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</si>
  <si>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</si>
  <si>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</si>
  <si>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</si>
  <si>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</si>
  <si>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</si>
  <si>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</si>
  <si>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</si>
  <si>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</si>
  <si>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</si>
  <si>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</si>
  <si>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</si>
  <si>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</si>
  <si>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</si>
  <si>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</si>
  <si>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</si>
  <si>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</si>
  <si>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</si>
  <si>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</si>
  <si>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</si>
  <si>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</si>
  <si>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</si>
  <si>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</si>
  <si>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</si>
  <si>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</si>
  <si>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</si>
  <si>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</si>
  <si>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</si>
  <si>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</si>
  <si>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</si>
  <si>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</si>
  <si>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</si>
  <si>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</si>
  <si>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</si>
  <si>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</si>
  <si>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</si>
  <si>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</si>
  <si>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</si>
  <si>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</si>
  <si>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</si>
  <si>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</si>
  <si>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</si>
  <si>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</si>
  <si>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</si>
  <si>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</si>
  <si>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</si>
  <si>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</si>
  <si>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</si>
  <si>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</si>
  <si>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</si>
  <si>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</si>
  <si>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</si>
  <si>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</si>
  <si>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</si>
  <si>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</si>
  <si>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</si>
  <si>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</si>
  <si>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</si>
  <si>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</si>
  <si>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</si>
  <si>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</si>
  <si>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</si>
  <si>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</si>
  <si>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</si>
  <si>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</si>
  <si>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</si>
  <si>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</si>
  <si>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</si>
  <si>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</si>
  <si>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</si>
  <si>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</si>
  <si>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</si>
  <si>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</si>
  <si>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</si>
  <si>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</si>
  <si>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</si>
  <si>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</si>
  <si>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</si>
  <si>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</si>
  <si>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</si>
  <si>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</si>
  <si>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</si>
  <si>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</si>
  <si>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</si>
  <si>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</si>
  <si>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</si>
  <si>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</si>
  <si>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</si>
  <si>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</si>
  <si>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</si>
  <si>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</si>
  <si>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</si>
  <si>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</si>
  <si>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</si>
  <si>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</si>
  <si>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</si>
  <si>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</si>
  <si>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</si>
  <si>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</si>
  <si>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</si>
  <si>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</si>
  <si>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</si>
  <si>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</si>
  <si>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</si>
  <si>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</si>
  <si>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</si>
  <si>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</si>
  <si>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</si>
  <si>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</si>
  <si>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</si>
  <si>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</si>
  <si>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</si>
  <si>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</si>
  <si>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</si>
  <si>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</si>
  <si>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</si>
  <si>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</si>
  <si>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</si>
  <si>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</si>
  <si>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</si>
  <si>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</si>
  <si>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</si>
  <si>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</si>
  <si>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</si>
  <si>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</si>
  <si>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</si>
  <si>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</si>
  <si>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</si>
  <si>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</si>
  <si>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</si>
  <si>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</si>
  <si>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</si>
  <si>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</si>
  <si>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</si>
  <si>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</si>
  <si>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</si>
  <si>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</si>
  <si>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</si>
  <si>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</si>
  <si>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</si>
  <si>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</si>
  <si>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</si>
  <si>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</si>
  <si>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</si>
  <si>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</si>
  <si>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</si>
  <si>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</si>
  <si>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</si>
  <si>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</si>
  <si>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</si>
  <si>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</si>
  <si>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</si>
  <si>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</si>
  <si>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</si>
  <si>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</si>
  <si>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</si>
  <si>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</si>
  <si>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</si>
  <si>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</si>
  <si>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</si>
  <si>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</si>
  <si>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</si>
  <si>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</si>
  <si>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</si>
  <si>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</si>
  <si>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</si>
  <si>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</si>
  <si>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</si>
  <si>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</si>
  <si>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</si>
  <si>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</si>
  <si>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</si>
  <si>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</si>
  <si>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</si>
  <si>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</si>
  <si>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</si>
  <si>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</si>
  <si>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</si>
  <si>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</si>
  <si>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</si>
  <si>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</si>
  <si>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</si>
  <si>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</si>
  <si>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</si>
  <si>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</si>
  <si>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</si>
  <si>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</si>
  <si>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</si>
  <si>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</si>
  <si>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</si>
  <si>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</si>
  <si>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</si>
  <si>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</si>
  <si>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</si>
  <si>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</si>
  <si>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</si>
  <si>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</si>
  <si>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</si>
  <si>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</si>
  <si>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</si>
  <si>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</si>
  <si>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</si>
  <si>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</si>
  <si>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</si>
  <si>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</si>
  <si>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</si>
  <si>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</si>
  <si>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</si>
  <si>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</si>
  <si>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</si>
  <si>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</si>
  <si>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</si>
  <si>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</si>
  <si>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</si>
  <si>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</si>
  <si>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</si>
  <si>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</si>
  <si>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</si>
  <si>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</si>
  <si>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</si>
  <si>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</si>
  <si>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</si>
  <si>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</si>
  <si>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</si>
  <si>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</si>
  <si>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</si>
  <si>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</si>
  <si>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</si>
  <si>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</si>
  <si>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</si>
  <si>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</si>
  <si>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</si>
  <si>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</si>
  <si>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</si>
  <si>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</si>
  <si>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</si>
  <si>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</si>
  <si>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</si>
  <si>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</si>
  <si>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</si>
  <si>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</si>
  <si>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</si>
  <si>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</si>
  <si>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</si>
  <si>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</si>
  <si>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</si>
  <si>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</si>
  <si>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</si>
  <si>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</si>
  <si>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</si>
  <si>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</si>
  <si>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</si>
  <si>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</si>
  <si>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</si>
  <si>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</si>
  <si>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</si>
  <si>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</si>
  <si>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</si>
  <si>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</si>
  <si>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</si>
  <si>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</si>
  <si>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</si>
  <si>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</si>
  <si>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</si>
  <si>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</si>
  <si>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</si>
  <si>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</si>
  <si>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</si>
  <si>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</si>
  <si>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</si>
  <si>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</si>
  <si>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</si>
  <si>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</si>
  <si>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</si>
  <si>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</si>
  <si>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</si>
  <si>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</si>
  <si>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</si>
  <si>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</si>
  <si>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</si>
  <si>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</si>
  <si>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</si>
  <si>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</si>
  <si>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</si>
  <si>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</si>
  <si>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</si>
  <si>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</si>
  <si>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</si>
  <si>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</si>
  <si>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</si>
  <si>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</si>
  <si>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</si>
  <si>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</si>
  <si>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</si>
  <si>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</si>
  <si>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</si>
  <si>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</si>
  <si>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</si>
  <si>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</si>
  <si>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</si>
  <si>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</si>
  <si>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</si>
  <si>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</si>
  <si>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</si>
  <si>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</si>
  <si>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</si>
  <si>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</si>
  <si>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</si>
  <si>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</si>
  <si>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</si>
  <si>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</si>
  <si>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</si>
  <si>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</si>
  <si>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</si>
  <si>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</si>
  <si>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</si>
  <si>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</si>
  <si>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</si>
  <si>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</si>
  <si>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</si>
  <si>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</si>
  <si>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</si>
  <si>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</si>
  <si>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</si>
  <si>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</si>
  <si>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</si>
  <si>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</si>
  <si>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</si>
  <si>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</si>
  <si>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</si>
  <si>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</si>
  <si>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</si>
  <si>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</si>
  <si>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</si>
  <si>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</si>
  <si>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</si>
  <si>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</si>
  <si>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</si>
  <si>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</si>
  <si>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</si>
  <si>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</si>
  <si>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</si>
  <si>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</si>
  <si>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</si>
  <si>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</si>
  <si>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</si>
  <si>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</si>
  <si>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</si>
  <si>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</si>
  <si>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</si>
  <si>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</si>
  <si>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</si>
  <si>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</si>
  <si>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</si>
  <si>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</si>
  <si>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</si>
  <si>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</si>
  <si>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</si>
  <si>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</si>
  <si>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</si>
  <si>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</si>
  <si>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</si>
  <si>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</si>
  <si>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</si>
  <si>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t>2016 Feb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</si>
  <si>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</si>
  <si>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</si>
  <si>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</si>
  <si>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</si>
  <si>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</si>
  <si>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</si>
  <si>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</si>
  <si>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</si>
  <si>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</si>
  <si>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</si>
  <si>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</si>
  <si>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</si>
  <si>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</si>
  <si>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</si>
  <si>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</si>
  <si>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</si>
  <si>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</si>
  <si>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</si>
  <si>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</si>
  <si>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</si>
  <si>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</si>
  <si>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</si>
  <si>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</si>
  <si>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</si>
  <si>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</si>
  <si>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</si>
  <si>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</si>
  <si>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S. Hapuarachchi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</si>
  <si>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</si>
  <si>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23rd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</si>
</sst>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23rd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8" t="s">
        <v>484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4"/>
      <c r="N1" s="344"/>
      <c r="O1" s="344"/>
      <c r="P1" s="344"/>
      <c r="Q1" s="344"/>
      <c r="R1" s="344"/>
      <c r="S1" s="345"/>
    </row>
    <row r="2" spans="1:19" ht="66.75" customHeight="1">
      <c r="A2" s="354" t="s">
        <v>365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</row>
    <row r="3" spans="1:19" ht="66.75" customHeight="1">
      <c r="A3" s="354" t="s">
        <v>363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</row>
    <row r="4" spans="1:19" ht="229.5" customHeight="1">
      <c r="A4" s="346" t="s">
        <v>366</v>
      </c>
      <c r="B4" s="355" t="s">
        <v>0</v>
      </c>
      <c r="C4" s="352" t="s">
        <v>364</v>
      </c>
      <c r="D4" s="353"/>
      <c r="E4" s="346" t="s">
        <v>367</v>
      </c>
      <c r="F4" s="346" t="s">
        <v>368</v>
      </c>
      <c r="G4" s="352" t="s">
        <v>369</v>
      </c>
      <c r="H4" s="353"/>
      <c r="I4" s="346" t="s">
        <v>370</v>
      </c>
      <c r="J4" s="346" t="s">
        <v>371</v>
      </c>
      <c r="K4" s="346" t="s">
        <v>372</v>
      </c>
      <c r="L4" s="352" t="s">
        <v>373</v>
      </c>
      <c r="M4" s="353"/>
      <c r="N4" s="352" t="s">
        <v>362</v>
      </c>
      <c r="O4" s="353"/>
      <c r="P4" s="352" t="s">
        <v>374</v>
      </c>
      <c r="Q4" s="377"/>
      <c r="R4" s="353"/>
      <c r="S4" s="346" t="s">
        <v>375</v>
      </c>
    </row>
    <row r="5" spans="1:19" ht="380.25" customHeight="1">
      <c r="A5" s="347"/>
      <c r="B5" s="355"/>
      <c r="C5" s="216" t="s">
        <v>376</v>
      </c>
      <c r="D5" s="216" t="s">
        <v>392</v>
      </c>
      <c r="E5" s="347"/>
      <c r="F5" s="347"/>
      <c r="G5" s="216" t="s">
        <v>377</v>
      </c>
      <c r="H5" s="216" t="s">
        <v>378</v>
      </c>
      <c r="I5" s="347"/>
      <c r="J5" s="347"/>
      <c r="K5" s="347"/>
      <c r="L5" s="216" t="s">
        <v>395</v>
      </c>
      <c r="M5" s="216" t="s">
        <v>379</v>
      </c>
      <c r="N5" s="230" t="s">
        <v>436</v>
      </c>
      <c r="O5" s="231" t="s">
        <v>480</v>
      </c>
      <c r="P5" s="216" t="s">
        <v>380</v>
      </c>
      <c r="Q5" s="216" t="s">
        <v>381</v>
      </c>
      <c r="R5" s="216" t="s">
        <v>382</v>
      </c>
      <c r="S5" s="347"/>
    </row>
    <row r="6" spans="1:19" s="2" customFormat="1" ht="126" customHeight="1">
      <c r="A6" s="378" t="s">
        <v>474</v>
      </c>
      <c r="B6" s="389">
        <v>1</v>
      </c>
      <c r="C6" s="388" t="s">
        <v>470</v>
      </c>
      <c r="D6" s="226" t="s">
        <v>6</v>
      </c>
      <c r="E6" s="376" t="s">
        <v>402</v>
      </c>
      <c r="F6" s="386" t="s">
        <v>471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7"/>
      <c r="B7" s="390"/>
      <c r="C7" s="388"/>
      <c r="D7" s="226" t="s">
        <v>472</v>
      </c>
      <c r="E7" s="376"/>
      <c r="F7" s="387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7"/>
      <c r="B8" s="371" t="s">
        <v>473</v>
      </c>
      <c r="C8" s="372"/>
      <c r="D8" s="372"/>
      <c r="E8" s="372"/>
      <c r="F8" s="373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9"/>
      <c r="B9" s="350" t="s">
        <v>384</v>
      </c>
      <c r="C9" s="351"/>
      <c r="D9" s="351"/>
      <c r="E9" s="351"/>
      <c r="F9" s="35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7" t="s">
        <v>459</v>
      </c>
      <c r="B10" s="357">
        <v>2</v>
      </c>
      <c r="C10" s="367" t="s">
        <v>466</v>
      </c>
      <c r="D10" s="184" t="s">
        <v>400</v>
      </c>
      <c r="E10" s="367" t="s">
        <v>399</v>
      </c>
      <c r="F10" s="366" t="s">
        <v>468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463</v>
      </c>
    </row>
    <row r="11" spans="1:19" s="160" customFormat="1" ht="90.75" customHeight="1">
      <c r="A11" s="367"/>
      <c r="B11" s="357"/>
      <c r="C11" s="367"/>
      <c r="D11" s="184" t="s">
        <v>401</v>
      </c>
      <c r="E11" s="367"/>
      <c r="F11" s="367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71" t="s">
        <v>383</v>
      </c>
      <c r="C12" s="372"/>
      <c r="D12" s="372"/>
      <c r="E12" s="372"/>
      <c r="F12" s="373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0" t="s">
        <v>384</v>
      </c>
      <c r="C13" s="351"/>
      <c r="D13" s="351"/>
      <c r="E13" s="351"/>
      <c r="F13" s="375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78" t="s">
        <v>458</v>
      </c>
      <c r="B14" s="380">
        <v>3</v>
      </c>
      <c r="C14" s="381" t="s">
        <v>398</v>
      </c>
      <c r="D14" s="161" t="s">
        <v>49</v>
      </c>
      <c r="E14" s="378" t="s">
        <v>3</v>
      </c>
      <c r="F14" s="369" t="s">
        <v>454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7"/>
      <c r="B15" s="357"/>
      <c r="C15" s="382"/>
      <c r="D15" s="161" t="s">
        <v>91</v>
      </c>
      <c r="E15" s="367"/>
      <c r="F15" s="383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7"/>
      <c r="B16" s="357"/>
      <c r="C16" s="382"/>
      <c r="D16" s="161" t="s">
        <v>449</v>
      </c>
      <c r="E16" s="367"/>
      <c r="F16" s="383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7"/>
      <c r="B17" s="357"/>
      <c r="C17" s="382"/>
      <c r="D17" s="161" t="s">
        <v>47</v>
      </c>
      <c r="E17" s="367"/>
      <c r="F17" s="383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7"/>
      <c r="B18" s="357"/>
      <c r="C18" s="382"/>
      <c r="D18" s="161" t="s">
        <v>450</v>
      </c>
      <c r="E18" s="367"/>
      <c r="F18" s="383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7"/>
      <c r="B19" s="357"/>
      <c r="C19" s="382"/>
      <c r="D19" s="161" t="s">
        <v>451</v>
      </c>
      <c r="E19" s="367"/>
      <c r="F19" s="383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7"/>
      <c r="B20" s="357"/>
      <c r="C20" s="382"/>
      <c r="D20" s="161" t="s">
        <v>452</v>
      </c>
      <c r="E20" s="367"/>
      <c r="F20" s="383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7"/>
      <c r="B21" s="357"/>
      <c r="C21" s="382"/>
      <c r="D21" s="161" t="s">
        <v>50</v>
      </c>
      <c r="E21" s="367"/>
      <c r="F21" s="383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7"/>
      <c r="B22" s="357"/>
      <c r="C22" s="382"/>
      <c r="D22" s="161" t="s">
        <v>118</v>
      </c>
      <c r="E22" s="367"/>
      <c r="F22" s="383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7"/>
      <c r="B23" s="357"/>
      <c r="C23" s="382"/>
      <c r="D23" s="161" t="s">
        <v>453</v>
      </c>
      <c r="E23" s="367"/>
      <c r="F23" s="383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7"/>
      <c r="B24" s="222"/>
      <c r="C24" s="382"/>
      <c r="D24" s="224" t="s">
        <v>48</v>
      </c>
      <c r="E24" s="379"/>
      <c r="F24" s="370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7"/>
      <c r="B25" s="391" t="s">
        <v>383</v>
      </c>
      <c r="C25" s="391"/>
      <c r="D25" s="391"/>
      <c r="E25" s="391"/>
      <c r="F25" s="391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7"/>
      <c r="B26" s="384">
        <v>4</v>
      </c>
      <c r="C26" s="381" t="s">
        <v>455</v>
      </c>
      <c r="D26" s="223" t="s">
        <v>440</v>
      </c>
      <c r="E26" s="388" t="s">
        <v>3</v>
      </c>
      <c r="F26" s="368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7"/>
      <c r="B27" s="385"/>
      <c r="C27" s="382"/>
      <c r="D27" s="223" t="s">
        <v>35</v>
      </c>
      <c r="E27" s="388"/>
      <c r="F27" s="368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7"/>
      <c r="B28" s="385"/>
      <c r="C28" s="382"/>
      <c r="D28" s="223" t="s">
        <v>469</v>
      </c>
      <c r="E28" s="388"/>
      <c r="F28" s="368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7"/>
      <c r="B29" s="385"/>
      <c r="C29" s="382"/>
      <c r="D29" s="223" t="s">
        <v>464</v>
      </c>
      <c r="E29" s="388"/>
      <c r="F29" s="368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7"/>
      <c r="B30" s="385"/>
      <c r="C30" s="382"/>
      <c r="D30" s="223" t="s">
        <v>441</v>
      </c>
      <c r="E30" s="388"/>
      <c r="F30" s="368"/>
      <c r="G30" s="188">
        <v>120</v>
      </c>
      <c r="H30" s="188">
        <v>530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7"/>
      <c r="B31" s="385"/>
      <c r="C31" s="382"/>
      <c r="D31" s="223" t="s">
        <v>114</v>
      </c>
      <c r="E31" s="388"/>
      <c r="F31" s="368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7"/>
      <c r="B32" s="385"/>
      <c r="C32" s="382"/>
      <c r="D32" s="223" t="s">
        <v>442</v>
      </c>
      <c r="E32" s="388"/>
      <c r="F32" s="368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7"/>
      <c r="B33" s="385"/>
      <c r="C33" s="382"/>
      <c r="D33" s="223" t="s">
        <v>443</v>
      </c>
      <c r="E33" s="388"/>
      <c r="F33" s="368"/>
      <c r="G33" s="188">
        <v>1100</v>
      </c>
      <c r="H33" s="188">
        <v>3310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7"/>
      <c r="B34" s="385"/>
      <c r="C34" s="382"/>
      <c r="D34" s="223" t="s">
        <v>444</v>
      </c>
      <c r="E34" s="388"/>
      <c r="F34" s="368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7"/>
      <c r="B35" s="385"/>
      <c r="C35" s="382"/>
      <c r="D35" s="223" t="s">
        <v>445</v>
      </c>
      <c r="E35" s="388"/>
      <c r="F35" s="368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7"/>
      <c r="B36" s="385"/>
      <c r="C36" s="382"/>
      <c r="D36" s="223" t="s">
        <v>446</v>
      </c>
      <c r="E36" s="388"/>
      <c r="F36" s="368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7"/>
      <c r="B37" s="385"/>
      <c r="C37" s="382"/>
      <c r="D37" s="232" t="s">
        <v>481</v>
      </c>
      <c r="E37" s="388"/>
      <c r="F37" s="368"/>
      <c r="G37" s="188">
        <v>25</v>
      </c>
      <c r="H37" s="188">
        <v>115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44.25">
      <c r="A38" s="367"/>
      <c r="B38" s="385"/>
      <c r="C38" s="382"/>
      <c r="D38" s="223" t="s">
        <v>447</v>
      </c>
      <c r="E38" s="388"/>
      <c r="F38" s="368"/>
      <c r="G38" s="188">
        <v>798</v>
      </c>
      <c r="H38" s="188">
        <v>2880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53.25" customHeight="1">
      <c r="A39" s="367"/>
      <c r="B39" s="391" t="s">
        <v>383</v>
      </c>
      <c r="C39" s="391"/>
      <c r="D39" s="391"/>
      <c r="E39" s="391"/>
      <c r="F39" s="391"/>
      <c r="G39" s="187">
        <f t="shared" ref="G39:R39" si="5">SUM(G26:G38)</f>
        <v>11859</v>
      </c>
      <c r="H39" s="187">
        <f t="shared" si="5"/>
        <v>34345</v>
      </c>
      <c r="I39" s="187">
        <f t="shared" si="5"/>
        <v>0</v>
      </c>
      <c r="J39" s="187">
        <f t="shared" si="5"/>
        <v>0</v>
      </c>
      <c r="K39" s="187">
        <f t="shared" si="5"/>
        <v>0</v>
      </c>
      <c r="L39" s="187">
        <f t="shared" si="5"/>
        <v>0</v>
      </c>
      <c r="M39" s="187">
        <f t="shared" si="5"/>
        <v>0</v>
      </c>
      <c r="N39" s="187">
        <f t="shared" si="5"/>
        <v>0</v>
      </c>
      <c r="O39" s="187">
        <f t="shared" si="5"/>
        <v>0</v>
      </c>
      <c r="P39" s="187">
        <f t="shared" si="5"/>
        <v>0</v>
      </c>
      <c r="Q39" s="187">
        <f t="shared" si="5"/>
        <v>0</v>
      </c>
      <c r="R39" s="187">
        <f t="shared" si="5"/>
        <v>0</v>
      </c>
      <c r="S39" s="134"/>
    </row>
    <row r="40" spans="1:19" s="2" customFormat="1" ht="53.25" customHeight="1">
      <c r="A40" s="379"/>
      <c r="B40" s="365" t="s">
        <v>384</v>
      </c>
      <c r="C40" s="365"/>
      <c r="D40" s="365"/>
      <c r="E40" s="365"/>
      <c r="F40" s="365"/>
      <c r="G40" s="189">
        <f t="shared" ref="G40:R40" si="6">G25+G39</f>
        <v>74621</v>
      </c>
      <c r="H40" s="189">
        <f t="shared" si="6"/>
        <v>235875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0</v>
      </c>
      <c r="R40" s="189">
        <f t="shared" si="6"/>
        <v>0</v>
      </c>
      <c r="S40" s="134"/>
    </row>
    <row r="41" spans="1:19" s="2" customFormat="1" ht="273.75" customHeight="1">
      <c r="A41" s="215" t="s">
        <v>396</v>
      </c>
      <c r="B41" s="220">
        <v>5</v>
      </c>
      <c r="C41" s="162" t="s">
        <v>403</v>
      </c>
      <c r="D41" s="163" t="s">
        <v>404</v>
      </c>
      <c r="E41" s="218" t="s">
        <v>399</v>
      </c>
      <c r="F41" s="219" t="s">
        <v>433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>
        <v>2</v>
      </c>
      <c r="Q41" s="188">
        <v>6</v>
      </c>
      <c r="R41" s="188">
        <v>25</v>
      </c>
      <c r="S41" s="221" t="s">
        <v>434</v>
      </c>
    </row>
    <row r="42" spans="1:19" s="2" customFormat="1" ht="53.25" customHeight="1">
      <c r="A42" s="215"/>
      <c r="B42" s="371" t="s">
        <v>383</v>
      </c>
      <c r="C42" s="372"/>
      <c r="D42" s="372"/>
      <c r="E42" s="372"/>
      <c r="F42" s="372"/>
      <c r="G42" s="187">
        <f t="shared" ref="G42:R42" si="7">SUM(G41:G41)</f>
        <v>0</v>
      </c>
      <c r="H42" s="187">
        <f t="shared" si="7"/>
        <v>0</v>
      </c>
      <c r="I42" s="187">
        <f t="shared" si="7"/>
        <v>0</v>
      </c>
      <c r="J42" s="187">
        <f t="shared" si="7"/>
        <v>0</v>
      </c>
      <c r="K42" s="187">
        <f t="shared" si="7"/>
        <v>0</v>
      </c>
      <c r="L42" s="187">
        <f t="shared" si="7"/>
        <v>0</v>
      </c>
      <c r="M42" s="187">
        <f t="shared" si="7"/>
        <v>0</v>
      </c>
      <c r="N42" s="187">
        <f t="shared" si="7"/>
        <v>0</v>
      </c>
      <c r="O42" s="187">
        <f t="shared" si="7"/>
        <v>0</v>
      </c>
      <c r="P42" s="187">
        <f t="shared" si="7"/>
        <v>2</v>
      </c>
      <c r="Q42" s="187">
        <f t="shared" si="7"/>
        <v>6</v>
      </c>
      <c r="R42" s="187">
        <f t="shared" si="7"/>
        <v>25</v>
      </c>
      <c r="S42" s="134"/>
    </row>
    <row r="43" spans="1:19" s="2" customFormat="1" ht="53.25" customHeight="1">
      <c r="A43" s="211"/>
      <c r="B43" s="351" t="s">
        <v>384</v>
      </c>
      <c r="C43" s="351"/>
      <c r="D43" s="351"/>
      <c r="E43" s="351"/>
      <c r="F43" s="351"/>
      <c r="G43" s="191">
        <f>SUM(G42)</f>
        <v>0</v>
      </c>
      <c r="H43" s="191">
        <f t="shared" ref="H43:R43" si="8">SUM(H42)</f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160" customFormat="1" ht="138.75" customHeight="1">
      <c r="A44" s="378" t="s">
        <v>462</v>
      </c>
      <c r="B44" s="212">
        <v>7</v>
      </c>
      <c r="C44" s="227" t="s">
        <v>431</v>
      </c>
      <c r="D44" s="161" t="s">
        <v>439</v>
      </c>
      <c r="E44" s="200" t="s">
        <v>3</v>
      </c>
      <c r="F44" s="161" t="s">
        <v>461</v>
      </c>
      <c r="G44" s="195">
        <v>1914</v>
      </c>
      <c r="H44" s="195">
        <v>6063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9"/>
    </row>
    <row r="45" spans="1:19" s="2" customFormat="1" ht="72" customHeight="1">
      <c r="A45" s="367"/>
      <c r="B45" s="364" t="s">
        <v>383</v>
      </c>
      <c r="C45" s="364"/>
      <c r="D45" s="364"/>
      <c r="E45" s="364"/>
      <c r="F45" s="364"/>
      <c r="G45" s="192">
        <f t="shared" ref="G45:R45" si="9">SUM(G44:G44)</f>
        <v>1914</v>
      </c>
      <c r="H45" s="192">
        <f t="shared" si="9"/>
        <v>6063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80"/>
    </row>
    <row r="46" spans="1:19" s="2" customFormat="1" ht="54.75" customHeight="1">
      <c r="A46" s="379"/>
      <c r="B46" s="365" t="s">
        <v>384</v>
      </c>
      <c r="C46" s="365"/>
      <c r="D46" s="365"/>
      <c r="E46" s="365"/>
      <c r="F46" s="365"/>
      <c r="G46" s="194">
        <f>SUM(G45)</f>
        <v>1914</v>
      </c>
      <c r="H46" s="194">
        <f t="shared" ref="H46:R46" si="10">SUM(H45)</f>
        <v>6063</v>
      </c>
      <c r="I46" s="194">
        <f t="shared" si="10"/>
        <v>0</v>
      </c>
      <c r="J46" s="194">
        <f t="shared" si="10"/>
        <v>0</v>
      </c>
      <c r="K46" s="194">
        <f t="shared" si="10"/>
        <v>0</v>
      </c>
      <c r="L46" s="194">
        <f t="shared" si="10"/>
        <v>0</v>
      </c>
      <c r="M46" s="194">
        <f t="shared" si="10"/>
        <v>0</v>
      </c>
      <c r="N46" s="194">
        <f t="shared" si="10"/>
        <v>0</v>
      </c>
      <c r="O46" s="194">
        <f t="shared" si="10"/>
        <v>0</v>
      </c>
      <c r="P46" s="194">
        <f t="shared" si="10"/>
        <v>0</v>
      </c>
      <c r="Q46" s="194">
        <f t="shared" si="10"/>
        <v>0</v>
      </c>
      <c r="R46" s="194">
        <f t="shared" si="10"/>
        <v>0</v>
      </c>
      <c r="S46" s="134"/>
    </row>
    <row r="47" spans="1:19" s="2" customFormat="1" ht="56.25" customHeight="1">
      <c r="A47" s="392" t="s">
        <v>467</v>
      </c>
      <c r="B47" s="380">
        <v>8</v>
      </c>
      <c r="C47" s="392" t="s">
        <v>437</v>
      </c>
      <c r="D47" s="155" t="s">
        <v>110</v>
      </c>
      <c r="E47" s="369" t="s">
        <v>3</v>
      </c>
      <c r="F47" s="369" t="s">
        <v>448</v>
      </c>
      <c r="G47" s="193">
        <v>800</v>
      </c>
      <c r="H47" s="193">
        <v>2900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34"/>
    </row>
    <row r="48" spans="1:19" s="2" customFormat="1" ht="59.25" customHeight="1">
      <c r="A48" s="395"/>
      <c r="B48" s="394"/>
      <c r="C48" s="393"/>
      <c r="D48" s="214" t="s">
        <v>438</v>
      </c>
      <c r="E48" s="370"/>
      <c r="F48" s="370"/>
      <c r="G48" s="193">
        <v>2186</v>
      </c>
      <c r="H48" s="193">
        <v>7216</v>
      </c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95"/>
      <c r="B49" s="391" t="s">
        <v>383</v>
      </c>
      <c r="C49" s="391"/>
      <c r="D49" s="391"/>
      <c r="E49" s="391"/>
      <c r="F49" s="391"/>
      <c r="G49" s="192">
        <f t="shared" ref="G49:R49" si="11">SUM(G47:G48)</f>
        <v>2986</v>
      </c>
      <c r="H49" s="192">
        <f t="shared" si="11"/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93"/>
      <c r="B50" s="350" t="s">
        <v>384</v>
      </c>
      <c r="C50" s="351"/>
      <c r="D50" s="351"/>
      <c r="E50" s="351"/>
      <c r="F50" s="375"/>
      <c r="G50" s="194">
        <f>SUM(G49)</f>
        <v>2986</v>
      </c>
      <c r="H50" s="194">
        <f t="shared" ref="H50:R50" si="12">SUM(H49)</f>
        <v>10116</v>
      </c>
      <c r="I50" s="194">
        <f t="shared" si="12"/>
        <v>0</v>
      </c>
      <c r="J50" s="194">
        <f t="shared" si="12"/>
        <v>0</v>
      </c>
      <c r="K50" s="194">
        <f t="shared" si="12"/>
        <v>0</v>
      </c>
      <c r="L50" s="194">
        <f t="shared" si="12"/>
        <v>0</v>
      </c>
      <c r="M50" s="194">
        <f t="shared" si="12"/>
        <v>0</v>
      </c>
      <c r="N50" s="194">
        <f t="shared" si="12"/>
        <v>0</v>
      </c>
      <c r="O50" s="194">
        <f t="shared" si="12"/>
        <v>0</v>
      </c>
      <c r="P50" s="194">
        <f t="shared" si="12"/>
        <v>0</v>
      </c>
      <c r="Q50" s="194">
        <f t="shared" si="12"/>
        <v>0</v>
      </c>
      <c r="R50" s="194">
        <f t="shared" si="12"/>
        <v>0</v>
      </c>
      <c r="S50" s="134"/>
    </row>
    <row r="51" spans="1:19" s="2" customFormat="1" ht="93.75" customHeight="1">
      <c r="A51" s="376" t="s">
        <v>477</v>
      </c>
      <c r="B51" s="229">
        <v>10</v>
      </c>
      <c r="C51" s="228" t="s">
        <v>476</v>
      </c>
      <c r="D51" s="228" t="s">
        <v>291</v>
      </c>
      <c r="E51" s="228" t="s">
        <v>478</v>
      </c>
      <c r="F51" s="229" t="s">
        <v>479</v>
      </c>
      <c r="G51" s="195"/>
      <c r="H51" s="195">
        <v>2</v>
      </c>
      <c r="I51" s="195"/>
      <c r="J51" s="195"/>
      <c r="K51" s="195">
        <v>2</v>
      </c>
      <c r="L51" s="195"/>
      <c r="M51" s="195"/>
      <c r="N51" s="195"/>
      <c r="O51" s="195"/>
      <c r="P51" s="195"/>
      <c r="Q51" s="195"/>
      <c r="R51" s="195"/>
      <c r="S51" s="134"/>
    </row>
    <row r="52" spans="1:19" s="2" customFormat="1" ht="53.25" customHeight="1">
      <c r="A52" s="376"/>
      <c r="B52" s="364" t="s">
        <v>383</v>
      </c>
      <c r="C52" s="364"/>
      <c r="D52" s="364"/>
      <c r="E52" s="364"/>
      <c r="F52" s="364"/>
      <c r="G52" s="192">
        <f>SUM(G51)</f>
        <v>0</v>
      </c>
      <c r="H52" s="192">
        <f t="shared" ref="H52:R53" si="13">SUM(H51)</f>
        <v>2</v>
      </c>
      <c r="I52" s="192">
        <f t="shared" si="13"/>
        <v>0</v>
      </c>
      <c r="J52" s="192">
        <f t="shared" si="13"/>
        <v>0</v>
      </c>
      <c r="K52" s="192">
        <f t="shared" si="13"/>
        <v>2</v>
      </c>
      <c r="L52" s="192">
        <f t="shared" si="13"/>
        <v>0</v>
      </c>
      <c r="M52" s="192">
        <f t="shared" si="13"/>
        <v>0</v>
      </c>
      <c r="N52" s="192">
        <f t="shared" si="13"/>
        <v>0</v>
      </c>
      <c r="O52" s="192">
        <f t="shared" si="13"/>
        <v>0</v>
      </c>
      <c r="P52" s="192">
        <f t="shared" si="13"/>
        <v>0</v>
      </c>
      <c r="Q52" s="192">
        <f t="shared" si="13"/>
        <v>0</v>
      </c>
      <c r="R52" s="192">
        <f t="shared" si="13"/>
        <v>0</v>
      </c>
      <c r="S52" s="134"/>
    </row>
    <row r="53" spans="1:19" s="2" customFormat="1" ht="53.25" customHeight="1">
      <c r="A53" s="376"/>
      <c r="B53" s="350" t="s">
        <v>384</v>
      </c>
      <c r="C53" s="351"/>
      <c r="D53" s="351"/>
      <c r="E53" s="351"/>
      <c r="F53" s="375"/>
      <c r="G53" s="191">
        <f>SUM(G52)</f>
        <v>0</v>
      </c>
      <c r="H53" s="191">
        <f t="shared" si="13"/>
        <v>2</v>
      </c>
      <c r="I53" s="191">
        <f t="shared" si="13"/>
        <v>0</v>
      </c>
      <c r="J53" s="191">
        <f t="shared" si="13"/>
        <v>0</v>
      </c>
      <c r="K53" s="191">
        <f t="shared" si="13"/>
        <v>2</v>
      </c>
      <c r="L53" s="191">
        <f t="shared" si="13"/>
        <v>0</v>
      </c>
      <c r="M53" s="191">
        <f t="shared" si="13"/>
        <v>0</v>
      </c>
      <c r="N53" s="191">
        <f t="shared" si="13"/>
        <v>0</v>
      </c>
      <c r="O53" s="191">
        <f t="shared" si="13"/>
        <v>0</v>
      </c>
      <c r="P53" s="191">
        <f t="shared" si="13"/>
        <v>0</v>
      </c>
      <c r="Q53" s="191">
        <f t="shared" si="13"/>
        <v>0</v>
      </c>
      <c r="R53" s="191">
        <f t="shared" si="13"/>
        <v>0</v>
      </c>
      <c r="S53" s="134"/>
    </row>
    <row r="54" spans="1:19" s="2" customFormat="1" ht="65.25" customHeight="1">
      <c r="A54" s="358" t="s">
        <v>397</v>
      </c>
      <c r="B54" s="359"/>
      <c r="C54" s="359"/>
      <c r="D54" s="359"/>
      <c r="E54" s="359"/>
      <c r="F54" s="359"/>
      <c r="G54" s="213">
        <f t="shared" ref="G54:R54" si="14">SUM(G53,G50,G46,G43,G40,G13,G9)</f>
        <v>80192</v>
      </c>
      <c r="H54" s="213">
        <f t="shared" si="14"/>
        <v>255079</v>
      </c>
      <c r="I54" s="213">
        <f t="shared" si="14"/>
        <v>0</v>
      </c>
      <c r="J54" s="213">
        <f t="shared" si="14"/>
        <v>0</v>
      </c>
      <c r="K54" s="213">
        <f t="shared" si="14"/>
        <v>2</v>
      </c>
      <c r="L54" s="213">
        <f t="shared" si="14"/>
        <v>208</v>
      </c>
      <c r="M54" s="213">
        <f t="shared" si="14"/>
        <v>463</v>
      </c>
      <c r="N54" s="213">
        <f t="shared" si="14"/>
        <v>0</v>
      </c>
      <c r="O54" s="213">
        <f t="shared" si="14"/>
        <v>0</v>
      </c>
      <c r="P54" s="213">
        <f t="shared" si="14"/>
        <v>5</v>
      </c>
      <c r="Q54" s="213">
        <f t="shared" si="14"/>
        <v>121</v>
      </c>
      <c r="R54" s="213">
        <f t="shared" si="14"/>
        <v>478</v>
      </c>
      <c r="S54" s="135"/>
    </row>
    <row r="55" spans="1:19" s="3" customFormat="1" ht="6.75" customHeight="1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217"/>
    </row>
    <row r="56" spans="1:19" s="3" customFormat="1" ht="108.75" customHeight="1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61" t="s">
        <v>385</v>
      </c>
      <c r="J57" s="361"/>
      <c r="K57" s="361"/>
      <c r="L57" s="361"/>
      <c r="M57" s="361"/>
      <c r="N57" s="361"/>
      <c r="O57" s="361"/>
      <c r="P57" s="361"/>
      <c r="Q57" s="361"/>
      <c r="R57" s="361"/>
      <c r="S57" s="361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62" t="s">
        <v>386</v>
      </c>
      <c r="J58" s="362"/>
      <c r="K58" s="362"/>
      <c r="L58" s="362"/>
      <c r="M58" s="362"/>
      <c r="N58" s="362"/>
      <c r="O58" s="362"/>
      <c r="P58" s="362"/>
      <c r="Q58" s="362"/>
      <c r="R58" s="362"/>
      <c r="S58" s="362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5" t="s">
        <v>387</v>
      </c>
      <c r="J59" s="146"/>
      <c r="K59" s="185"/>
      <c r="L59" s="185"/>
      <c r="M59" s="157"/>
      <c r="N59" s="185"/>
      <c r="O59" s="185"/>
      <c r="P59" s="185"/>
      <c r="Q59" s="185"/>
      <c r="R59" s="185"/>
      <c r="S59" s="182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5" t="s">
        <v>388</v>
      </c>
      <c r="J60" s="185"/>
      <c r="K60" s="185"/>
      <c r="L60" s="185"/>
      <c r="M60" s="157"/>
      <c r="N60" s="185"/>
      <c r="O60" s="185"/>
      <c r="P60" s="185"/>
      <c r="Q60" s="185"/>
      <c r="R60" s="185"/>
      <c r="S60" s="185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5" t="s">
        <v>457</v>
      </c>
      <c r="J61" s="185"/>
      <c r="K61" s="185"/>
      <c r="L61" s="185"/>
      <c r="M61" s="157"/>
      <c r="N61" s="185"/>
      <c r="O61" s="185"/>
      <c r="P61" s="185"/>
      <c r="Q61" s="185"/>
      <c r="R61" s="185"/>
      <c r="S61" s="185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5" t="s">
        <v>389</v>
      </c>
      <c r="J62" s="185"/>
      <c r="K62" s="185"/>
      <c r="L62" s="185"/>
      <c r="M62" s="157"/>
      <c r="N62" s="185"/>
      <c r="O62" s="185"/>
      <c r="P62" s="185"/>
      <c r="Q62" s="185"/>
      <c r="R62" s="185"/>
      <c r="S62" s="185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5" t="s">
        <v>390</v>
      </c>
      <c r="J63" s="185"/>
      <c r="K63" s="136"/>
      <c r="L63" s="150"/>
      <c r="M63" s="158"/>
      <c r="N63" s="150"/>
      <c r="O63" s="150"/>
      <c r="P63" s="150"/>
      <c r="Q63" s="151"/>
      <c r="R63" s="20"/>
      <c r="S63" s="185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74" t="s">
        <v>482</v>
      </c>
      <c r="N65" s="374"/>
      <c r="O65" s="374"/>
      <c r="P65" s="374"/>
      <c r="Q65" s="374"/>
      <c r="R65" s="374"/>
      <c r="S65" s="374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74" t="s">
        <v>483</v>
      </c>
      <c r="N66" s="374"/>
      <c r="O66" s="374"/>
      <c r="P66" s="374"/>
      <c r="Q66" s="374"/>
      <c r="R66" s="374"/>
      <c r="S66" s="374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63" t="s">
        <v>122</v>
      </c>
      <c r="N67" s="363"/>
      <c r="O67" s="363"/>
      <c r="P67" s="363"/>
      <c r="Q67" s="363"/>
      <c r="R67" s="363"/>
      <c r="S67" s="209"/>
    </row>
    <row r="68" spans="1:20" s="2" customFormat="1" ht="55.5" customHeight="1">
      <c r="A68" s="22"/>
      <c r="B68" s="22"/>
      <c r="C68" s="154"/>
      <c r="D68" s="154"/>
      <c r="E68" s="181"/>
      <c r="F68" s="181"/>
      <c r="G68" s="154"/>
      <c r="H68" s="154"/>
      <c r="I68" s="154"/>
      <c r="J68" s="154"/>
      <c r="K68" s="154"/>
      <c r="L68" s="154"/>
      <c r="M68" s="356" t="s">
        <v>121</v>
      </c>
      <c r="N68" s="356"/>
      <c r="O68" s="356"/>
      <c r="P68" s="356"/>
      <c r="Q68" s="356"/>
      <c r="R68" s="356"/>
      <c r="S68" s="356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6"/>
      <c r="U236" s="196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6"/>
      <c r="U237" s="196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6"/>
      <c r="U238" s="196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7">
    <mergeCell ref="C47:C48"/>
    <mergeCell ref="B47:B48"/>
    <mergeCell ref="A47:A50"/>
    <mergeCell ref="B40:F40"/>
    <mergeCell ref="E26:E38"/>
    <mergeCell ref="B39:F39"/>
    <mergeCell ref="B49:F49"/>
    <mergeCell ref="F6:F7"/>
    <mergeCell ref="E6:E7"/>
    <mergeCell ref="C6:C7"/>
    <mergeCell ref="B6:B7"/>
    <mergeCell ref="C26:C38"/>
    <mergeCell ref="B25:F25"/>
    <mergeCell ref="P4:R4"/>
    <mergeCell ref="I4:I5"/>
    <mergeCell ref="A44:A46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M65:S65"/>
    <mergeCell ref="A56:S56"/>
    <mergeCell ref="B50:F50"/>
    <mergeCell ref="A51:A53"/>
    <mergeCell ref="B52:F52"/>
    <mergeCell ref="B53:F53"/>
    <mergeCell ref="M68:S68"/>
    <mergeCell ref="B10:B11"/>
    <mergeCell ref="A54:F54"/>
    <mergeCell ref="A55:R55"/>
    <mergeCell ref="I57:S57"/>
    <mergeCell ref="I58:S58"/>
    <mergeCell ref="B43:F43"/>
    <mergeCell ref="M67:R67"/>
    <mergeCell ref="B45:F45"/>
    <mergeCell ref="B46:F46"/>
    <mergeCell ref="F10:F11"/>
    <mergeCell ref="F26:F38"/>
    <mergeCell ref="E47:E48"/>
    <mergeCell ref="F47:F48"/>
    <mergeCell ref="B12:F12"/>
    <mergeCell ref="M66:S66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view="pageBreakPreview" zoomScale="24" zoomScaleNormal="24" zoomScaleSheetLayoutView="24" zoomScalePageLayoutView="25" workbookViewId="0">
      <selection activeCell="L5" sqref="L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405</v>
      </c>
      <c r="B4" s="396" t="s">
        <v>406</v>
      </c>
      <c r="C4" s="397"/>
      <c r="D4" s="416" t="s">
        <v>407</v>
      </c>
      <c r="E4" s="416" t="s">
        <v>408</v>
      </c>
      <c r="F4" s="396" t="s">
        <v>409</v>
      </c>
      <c r="G4" s="397"/>
      <c r="H4" s="416" t="s">
        <v>410</v>
      </c>
      <c r="I4" s="416" t="s">
        <v>411</v>
      </c>
      <c r="J4" s="416" t="s">
        <v>412</v>
      </c>
      <c r="K4" s="396" t="s">
        <v>413</v>
      </c>
      <c r="L4" s="397"/>
      <c r="M4" s="396" t="s">
        <v>362</v>
      </c>
      <c r="N4" s="397"/>
      <c r="O4" s="398" t="s">
        <v>414</v>
      </c>
      <c r="P4" s="399"/>
      <c r="Q4" s="400"/>
    </row>
    <row r="5" spans="1:17" ht="409.5" customHeight="1">
      <c r="A5" s="415"/>
      <c r="B5" s="202" t="s">
        <v>415</v>
      </c>
      <c r="C5" s="164" t="s">
        <v>416</v>
      </c>
      <c r="D5" s="417"/>
      <c r="E5" s="417"/>
      <c r="F5" s="164" t="s">
        <v>417</v>
      </c>
      <c r="G5" s="164" t="s">
        <v>418</v>
      </c>
      <c r="H5" s="417"/>
      <c r="I5" s="417"/>
      <c r="J5" s="417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1"/>
      <c r="D6" s="402" t="s">
        <v>3</v>
      </c>
      <c r="E6" s="404" t="s">
        <v>475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1"/>
      <c r="D7" s="403"/>
      <c r="E7" s="405"/>
      <c r="F7" s="207">
        <v>11859</v>
      </c>
      <c r="G7" s="207">
        <v>34345</v>
      </c>
      <c r="H7" s="206">
        <f>'flood &amp; Drought situation '!I39</f>
        <v>0</v>
      </c>
      <c r="I7" s="206">
        <f>'flood &amp; Drought situation '!J39</f>
        <v>0</v>
      </c>
      <c r="J7" s="206">
        <f>'flood &amp; Drought situation '!K39</f>
        <v>0</v>
      </c>
      <c r="K7" s="206">
        <f>'flood &amp; Drought situation '!L39</f>
        <v>0</v>
      </c>
      <c r="L7" s="206">
        <v>0</v>
      </c>
      <c r="M7" s="206">
        <f>'flood &amp; Drought situation '!N39</f>
        <v>0</v>
      </c>
      <c r="N7" s="206">
        <f>'flood &amp; Drought situation '!O39</f>
        <v>0</v>
      </c>
      <c r="O7" s="206">
        <f>'flood &amp; Drought situation '!P39</f>
        <v>0</v>
      </c>
      <c r="P7" s="206">
        <f>'flood &amp; Drought situation '!Q39</f>
        <v>0</v>
      </c>
      <c r="Q7" s="206">
        <f>'flood &amp; Drought situation '!R39</f>
        <v>0</v>
      </c>
    </row>
    <row r="8" spans="1:17" s="2" customFormat="1" ht="110.25" customHeight="1">
      <c r="A8" s="167">
        <v>3</v>
      </c>
      <c r="B8" s="225" t="s">
        <v>432</v>
      </c>
      <c r="C8" s="401"/>
      <c r="D8" s="403"/>
      <c r="E8" s="405"/>
      <c r="F8" s="204">
        <v>1914</v>
      </c>
      <c r="G8" s="204">
        <v>6063</v>
      </c>
      <c r="H8" s="204">
        <f>'flood &amp; Drought situation '!I45</f>
        <v>0</v>
      </c>
      <c r="I8" s="204">
        <f>'flood &amp; Drought situation '!J45</f>
        <v>0</v>
      </c>
      <c r="J8" s="204">
        <f>'flood &amp; Drought situation '!K45</f>
        <v>0</v>
      </c>
      <c r="K8" s="204">
        <f>'flood &amp; Drought situation '!L45</f>
        <v>0</v>
      </c>
      <c r="L8" s="204">
        <v>0</v>
      </c>
      <c r="M8" s="204">
        <f>'flood &amp; Drought situation '!N45</f>
        <v>0</v>
      </c>
      <c r="N8" s="204">
        <f>'flood &amp; Drought situation '!O45</f>
        <v>0</v>
      </c>
      <c r="O8" s="204">
        <f>'flood &amp; Drought situation '!P45</f>
        <v>0</v>
      </c>
      <c r="P8" s="204">
        <f>'flood &amp; Drought situation '!Q45</f>
        <v>0</v>
      </c>
      <c r="Q8" s="204">
        <f>'flood &amp; Drought situation '!R45</f>
        <v>0</v>
      </c>
    </row>
    <row r="9" spans="1:17" s="2" customFormat="1" ht="110.25" customHeight="1">
      <c r="A9" s="167">
        <v>4</v>
      </c>
      <c r="B9" s="225" t="s">
        <v>73</v>
      </c>
      <c r="C9" s="401"/>
      <c r="D9" s="403"/>
      <c r="E9" s="405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168" customFormat="1" ht="110.25" customHeight="1">
      <c r="A10" s="406" t="s">
        <v>425</v>
      </c>
      <c r="B10" s="407"/>
      <c r="C10" s="407"/>
      <c r="D10" s="407"/>
      <c r="E10" s="408"/>
      <c r="F10" s="208">
        <f>SUM(F6:F9)</f>
        <v>79521</v>
      </c>
      <c r="G10" s="208">
        <f>SUM(G6:G9)</f>
        <v>252054</v>
      </c>
      <c r="H10" s="208">
        <v>0</v>
      </c>
      <c r="I10" s="208">
        <f t="shared" ref="I10:Q10" si="0">SUM(I6:I9)</f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8">
        <f t="shared" si="0"/>
        <v>0</v>
      </c>
      <c r="O10" s="208">
        <f t="shared" si="0"/>
        <v>0</v>
      </c>
      <c r="P10" s="208">
        <f t="shared" si="0"/>
        <v>0</v>
      </c>
      <c r="Q10" s="208">
        <f t="shared" si="0"/>
        <v>0</v>
      </c>
    </row>
    <row r="11" spans="1:17" s="168" customFormat="1" ht="15.75" customHeight="1">
      <c r="A11" s="177"/>
      <c r="B11" s="177"/>
      <c r="C11" s="177"/>
      <c r="D11" s="177"/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9" t="s">
        <v>426</v>
      </c>
      <c r="I12" s="409"/>
      <c r="J12" s="409"/>
      <c r="K12" s="409"/>
      <c r="L12" s="409"/>
      <c r="M12" s="409"/>
      <c r="N12" s="409"/>
      <c r="O12" s="409"/>
      <c r="P12" s="409"/>
      <c r="Q12" s="409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10" t="s">
        <v>465</v>
      </c>
      <c r="I13" s="411"/>
      <c r="J13" s="411"/>
      <c r="K13" s="411"/>
      <c r="L13" s="411"/>
      <c r="M13" s="411"/>
      <c r="N13" s="411"/>
      <c r="O13" s="411"/>
      <c r="P13" s="411"/>
      <c r="Q13" s="411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201" t="s">
        <v>427</v>
      </c>
      <c r="I14" s="169"/>
      <c r="J14" s="201"/>
      <c r="K14" s="201"/>
      <c r="L14" s="170"/>
      <c r="M14" s="201"/>
      <c r="N14" s="201"/>
      <c r="O14" s="201"/>
      <c r="P14" s="201"/>
      <c r="Q14" s="201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201" t="s">
        <v>428</v>
      </c>
      <c r="I15" s="201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201" t="s">
        <v>456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201" t="s">
        <v>429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201" t="s">
        <v>430</v>
      </c>
      <c r="I18" s="201"/>
      <c r="J18" s="171"/>
      <c r="K18" s="172"/>
      <c r="L18" s="173"/>
      <c r="M18" s="172"/>
      <c r="N18" s="172"/>
      <c r="O18" s="172"/>
      <c r="P18" s="174"/>
      <c r="Q18" s="175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71"/>
      <c r="I19" s="171"/>
      <c r="J19" s="171"/>
      <c r="K19" s="172"/>
      <c r="L19" s="412" t="s">
        <v>460</v>
      </c>
      <c r="M19" s="412"/>
      <c r="N19" s="175"/>
      <c r="O19" s="175"/>
      <c r="P19" s="175"/>
      <c r="Q19" s="168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 t="s">
        <v>393</v>
      </c>
      <c r="L20" s="374" t="s">
        <v>482</v>
      </c>
      <c r="M20" s="374"/>
      <c r="N20" s="374"/>
      <c r="O20" s="374"/>
      <c r="P20" s="374"/>
      <c r="Q20" s="374"/>
      <c r="R20" s="374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/>
      <c r="L21" s="374" t="s">
        <v>483</v>
      </c>
      <c r="M21" s="374"/>
      <c r="N21" s="374"/>
      <c r="O21" s="374"/>
      <c r="P21" s="374"/>
      <c r="Q21" s="374"/>
      <c r="R21" s="374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6"/>
      <c r="I22" s="176"/>
      <c r="J22" s="176"/>
      <c r="K22" s="172"/>
      <c r="L22" s="363" t="s">
        <v>122</v>
      </c>
      <c r="M22" s="363"/>
      <c r="N22" s="363"/>
      <c r="O22" s="363"/>
      <c r="P22" s="363"/>
      <c r="Q22" s="363"/>
      <c r="R22" s="209"/>
    </row>
    <row r="23" spans="1:18" s="2" customFormat="1" ht="66.75" customHeight="1">
      <c r="H23" s="166"/>
      <c r="I23" s="1"/>
      <c r="J23" s="166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2018-01-23T06:39:28Z</cp:lastPrinted>
  <dcterms:created xsi:type="dcterms:W3CDTF">2015-05-12T04:00:00Z</dcterms:created>
  <dcterms:modified xsi:type="dcterms:W3CDTF">2018-01-23T06:44:33Z</dcterms:modified>
</cp:coreProperties>
</file>