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uwan.senaratna/Dropbox/_CODING/py/elections_lk/examples/example5_party_continuity/"/>
    </mc:Choice>
  </mc:AlternateContent>
  <xr:revisionPtr revIDLastSave="0" documentId="13_ncr:40009_{E7DF3C5F-4E4A-F843-AE2C-368A1AA95CE5}" xr6:coauthVersionLast="47" xr6:coauthVersionMax="47" xr10:uidLastSave="{00000000-0000-0000-0000-000000000000}"/>
  <bookViews>
    <workbookView xWindow="21340" yWindow="3600" windowWidth="16620" windowHeight="12340"/>
  </bookViews>
  <sheets>
    <sheet name="report_2015_2019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" i="1" l="1"/>
  <c r="E10" i="1"/>
  <c r="D14" i="1"/>
  <c r="D12" i="1"/>
  <c r="D11" i="1"/>
  <c r="D10" i="1"/>
  <c r="C14" i="1"/>
  <c r="C12" i="1"/>
  <c r="B12" i="1"/>
  <c r="C11" i="1"/>
  <c r="C10" i="1"/>
  <c r="B11" i="1"/>
  <c r="B10" i="1"/>
  <c r="F4" i="1"/>
  <c r="E19" i="1"/>
  <c r="F19" i="1" s="1"/>
  <c r="D19" i="1"/>
  <c r="B19" i="1"/>
  <c r="C19" i="1"/>
  <c r="F3" i="1"/>
  <c r="F2" i="1"/>
  <c r="B14" i="1" l="1"/>
</calcChain>
</file>

<file path=xl/sharedStrings.xml><?xml version="1.0" encoding="utf-8"?>
<sst xmlns="http://schemas.openxmlformats.org/spreadsheetml/2006/main" count="13" uniqueCount="6">
  <si>
    <t>party_x</t>
  </si>
  <si>
    <t>NDF</t>
  </si>
  <si>
    <t>SLPP</t>
  </si>
  <si>
    <t>NMPP</t>
  </si>
  <si>
    <t>UPFA</t>
  </si>
  <si>
    <t>Not Voted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</si>
</sst>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6" formatCode="_(* #,##0_);_(* \(#,##0\);_(* &quot;-&quot;??_);_(@_)"/>
  </numFmts>
  <fonts count="18">
    <font>
      <sz val="12"/>
      <color theme="1"/>
      <name val="PTSans-Regular"/>
      <family val="2"/>
    </font>
    <font>
      <sz val="12"/>
      <color theme="1"/>
      <name val="PTSans-Regular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PTSans-Regular"/>
      <family val="2"/>
    </font>
    <font>
      <b/>
      <sz val="13"/>
      <color theme="3"/>
      <name val="PTSans-Regular"/>
      <family val="2"/>
    </font>
    <font>
      <b/>
      <sz val="11"/>
      <color theme="3"/>
      <name val="PTSans-Regular"/>
      <family val="2"/>
    </font>
    <font>
      <sz val="12"/>
      <color rgb="FF006100"/>
      <name val="PTSans-Regular"/>
      <family val="2"/>
    </font>
    <font>
      <sz val="12"/>
      <color rgb="FF9C0006"/>
      <name val="PTSans-Regular"/>
      <family val="2"/>
    </font>
    <font>
      <sz val="12"/>
      <color rgb="FF9C5700"/>
      <name val="PTSans-Regular"/>
      <family val="2"/>
    </font>
    <font>
      <sz val="12"/>
      <color rgb="FF3F3F76"/>
      <name val="PTSans-Regular"/>
      <family val="2"/>
    </font>
    <font>
      <b/>
      <sz val="12"/>
      <color rgb="FF3F3F3F"/>
      <name val="PTSans-Regular"/>
      <family val="2"/>
    </font>
    <font>
      <b/>
      <sz val="12"/>
      <color rgb="FFFA7D00"/>
      <name val="PTSans-Regular"/>
      <family val="2"/>
    </font>
    <font>
      <sz val="12"/>
      <color rgb="FFFA7D00"/>
      <name val="PTSans-Regular"/>
      <family val="2"/>
    </font>
    <font>
      <b/>
      <sz val="12"/>
      <color theme="0"/>
      <name val="PTSans-Regular"/>
      <family val="2"/>
    </font>
    <font>
      <sz val="12"/>
      <color rgb="FFFF0000"/>
      <name val="PTSans-Regular"/>
      <family val="2"/>
    </font>
    <font>
      <i/>
      <sz val="12"/>
      <color rgb="FF7F7F7F"/>
      <name val="PTSans-Regular"/>
      <family val="2"/>
    </font>
    <font>
      <b/>
      <sz val="12"/>
      <color theme="1"/>
      <name val="PTSans-Regular"/>
      <family val="2"/>
    </font>
    <font>
      <sz val="12"/>
      <color theme="0"/>
      <name val="PTSans-Regular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6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tabSelected="1" workbookViewId="0">
      <selection activeCell="G6" sqref="G6"/>
    </sheetView>
  </sheetViews>
  <sheetFormatPr baseColWidth="10" defaultRowHeight="16"/>
  <cols>
    <col min="2" max="3" width="12.85546875" bestFit="1" customWidth="1"/>
    <col min="4" max="4" width="11.5703125" bestFit="1" customWidth="1"/>
    <col min="5" max="5" width="13.85546875" bestFit="1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</row>
    <row r="2" spans="1:6">
      <c r="A2" t="s">
        <v>1</v>
      </c>
      <c r="B2">
        <v>0.837544921933986</v>
      </c>
      <c r="C2">
        <v>0</v>
      </c>
      <c r="D2">
        <v>1.90429415491521E-3</v>
      </c>
      <c r="F2">
        <f>6217162</f>
        <v>6217162</v>
      </c>
    </row>
    <row r="3" spans="1:6">
      <c r="A3" t="s">
        <v>4</v>
      </c>
      <c r="B3">
        <v>0</v>
      </c>
      <c r="C3">
        <v>1.11004947651997</v>
      </c>
      <c r="D3">
        <v>6.4564766041300695E-2</v>
      </c>
      <c r="F3">
        <f>5768090</f>
        <v>5768090</v>
      </c>
    </row>
    <row r="4" spans="1:6">
      <c r="F4">
        <f>SUM(F2:F3)</f>
        <v>11985252</v>
      </c>
    </row>
    <row r="9" spans="1:6">
      <c r="B9" t="s">
        <v>1</v>
      </c>
      <c r="C9" t="s">
        <v>2</v>
      </c>
      <c r="D9" t="s">
        <v>3</v>
      </c>
      <c r="E9" t="s">
        <v>5</v>
      </c>
    </row>
    <row r="10" spans="1:6">
      <c r="A10" t="s">
        <v>1</v>
      </c>
      <c r="B10" s="1">
        <f>B2*$F2</f>
        <v>5207152.4619409442</v>
      </c>
      <c r="C10" s="1">
        <f>C2*$F2</f>
        <v>0</v>
      </c>
      <c r="D10" s="1">
        <f>D2*$F2</f>
        <v>11839.305256760956</v>
      </c>
      <c r="E10" s="1">
        <f>F2-SUM(B10:D10)</f>
        <v>998170.23280229513</v>
      </c>
    </row>
    <row r="11" spans="1:6">
      <c r="A11" t="s">
        <v>4</v>
      </c>
      <c r="B11" s="1">
        <f>B3*$F3</f>
        <v>0</v>
      </c>
      <c r="C11" s="1">
        <f>C3*$F3</f>
        <v>6402865.2850200739</v>
      </c>
      <c r="D11" s="1">
        <f>D3*$F3</f>
        <v>372415.38135516614</v>
      </c>
      <c r="E11" s="1">
        <f>F3-SUM(B11:D11)</f>
        <v>-1007190.6663752403</v>
      </c>
    </row>
    <row r="12" spans="1:6">
      <c r="A12" t="s">
        <v>5</v>
      </c>
      <c r="B12" s="1">
        <f>SUM(B10:B11)*($F$19-1)</f>
        <v>400486.12274943065</v>
      </c>
      <c r="C12" s="1">
        <f>SUM(C10:C11)*($F$19-1)</f>
        <v>492449.32066552184</v>
      </c>
      <c r="D12" s="1">
        <f>SUM(D10:D11)*($F$19-1)</f>
        <v>29553.325107010001</v>
      </c>
      <c r="E12" s="1"/>
    </row>
    <row r="13" spans="1:6">
      <c r="B13" s="1"/>
      <c r="C13" s="1"/>
      <c r="D13" s="1"/>
      <c r="E13" s="1"/>
    </row>
    <row r="14" spans="1:6">
      <c r="B14" s="1">
        <f>SUM(B10:B12)</f>
        <v>5607638.5846903753</v>
      </c>
      <c r="C14" s="1">
        <f>SUM(C10:C12)</f>
        <v>6895314.6056855954</v>
      </c>
      <c r="D14" s="1">
        <f>SUM(D10:D12)</f>
        <v>413808.01171893714</v>
      </c>
      <c r="E14" s="1"/>
    </row>
    <row r="15" spans="1:6">
      <c r="B15" s="1"/>
      <c r="C15" s="1"/>
      <c r="D15" s="1"/>
      <c r="E15" s="1"/>
    </row>
    <row r="16" spans="1:6">
      <c r="B16" s="1"/>
      <c r="C16" s="1"/>
      <c r="D16" s="1"/>
      <c r="E16" s="1"/>
    </row>
    <row r="17" spans="2:6">
      <c r="B17" s="1"/>
      <c r="C17" s="1"/>
      <c r="D17" s="1"/>
      <c r="E17" s="1"/>
    </row>
    <row r="18" spans="2:6">
      <c r="B18" s="1"/>
      <c r="C18" s="1"/>
      <c r="D18" s="1"/>
      <c r="E18" s="1"/>
    </row>
    <row r="19" spans="2:6">
      <c r="B19" s="1">
        <f>5564239</f>
        <v>5564239</v>
      </c>
      <c r="C19" s="1">
        <f>6924255</f>
        <v>6924255</v>
      </c>
      <c r="D19" s="1">
        <f>418553</f>
        <v>418553</v>
      </c>
      <c r="E19" s="1">
        <f>SUM(B19:D19)</f>
        <v>12907047</v>
      </c>
      <c r="F19">
        <f>E19/F4</f>
        <v>1.0769107733404355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report_2015_2019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Nuwan I. Senaratna</dc:creator>
  <cp:lastModifiedBy>Nuwan I. Senaratna</cp:lastModifiedBy>
  <dcterms:created xsi:type="dcterms:W3CDTF">2023-02-09T10:22:10Z</dcterms:created>
  <dcterms:modified xsi:type="dcterms:W3CDTF">2023-02-09T10:26:13Z</dcterms:modified>
</cp:coreProperties>
</file>