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/>
  </bookViews>
  <sheets>
    <sheet name="Wholesale" sheetId="2" r:id="rId1"/>
    <sheet name="Retail" sheetId="96" r:id="rId2"/>
  </sheets>
  <calcPr calcId="144525"/>
  <fileRecoveryPr repairLoad="1"/>
</workbook>
</file>

<file path=xl/calcChain.xml><?xml version="1.0" encoding="utf-8"?>
<calcChain xmlns="http://schemas.openxmlformats.org/spreadsheetml/2006/main">
  <c r="H35" i="2" l="1"/>
  <c r="G35" i="2"/>
  <c r="H26" i="96" l="1"/>
  <c r="H15" i="96"/>
  <c r="H14" i="96"/>
  <c r="H19" i="2" l="1"/>
  <c r="G22" i="96" l="1"/>
  <c r="H22" i="96" l="1"/>
  <c r="G23" i="2"/>
  <c r="H23" i="2" l="1"/>
  <c r="G33" i="96" l="1"/>
  <c r="G20" i="2" l="1"/>
  <c r="H20" i="2" l="1"/>
  <c r="G32" i="96" l="1"/>
  <c r="H32" i="96" l="1"/>
  <c r="G29" i="96"/>
  <c r="H24" i="96"/>
  <c r="H21" i="96"/>
  <c r="H7" i="2" l="1"/>
  <c r="H29" i="96" l="1"/>
  <c r="G28" i="96"/>
  <c r="G12" i="96"/>
  <c r="G15" i="2" l="1"/>
  <c r="H15" i="2"/>
  <c r="H28" i="96" l="1"/>
  <c r="G13" i="2"/>
  <c r="H12" i="96"/>
  <c r="G11" i="2"/>
  <c r="H29" i="2" l="1"/>
  <c r="H13" i="2" l="1"/>
  <c r="G21" i="96" l="1"/>
  <c r="G25" i="96" l="1"/>
  <c r="H25" i="96" l="1"/>
  <c r="H33" i="2" l="1"/>
  <c r="H34" i="2"/>
  <c r="G9" i="96" l="1"/>
  <c r="G20" i="96" l="1"/>
  <c r="H18" i="96" l="1"/>
  <c r="G18" i="96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<sst xmlns="http://schemas.openxmlformats.org/spreadsheetml/2006/main" count="320" uniqueCount="97">
  <si>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</si>
  <si>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</si>
  <si>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</si>
  <si>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</si>
  <si>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</si>
  <si>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</si>
  <si>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</si>
  <si>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</si>
  <si>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</si>
  <si>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</si>
  <si>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</si>
  <si>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</si>
  <si>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</si>
  <si>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</si>
  <si>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</si>
  <si>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</si>
  <si>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</si>
  <si>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</si>
  <si>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</si>
  <si>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</si>
  <si>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</si>
  <si>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</si>
  <si>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</si>
  <si>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</si>
  <si>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</si>
  <si>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</si>
  <si>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</si>
  <si>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</si>
  <si>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</si>
  <si>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</si>
  <si>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</si>
  <si>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</si>
  <si>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</si>
  <si>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</si>
  <si>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</si>
  <si>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</si>
  <si>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</si>
  <si>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</si>
  <si>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</si>
  <si>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</si>
  <si>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</si>
  <si>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</si>
  <si>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</si>
  <si>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</si>
  <si>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</si>
  <si>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</si>
  <si>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</si>
  <si>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</si>
  <si>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</si>
  <si>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</si>
  <si>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</si>
  <si>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</si>
  <si>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</si>
  <si>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</si>
  <si>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</si>
  <si>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</si>
  <si>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</si>
  <si>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</si>
  <si>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</si>
  <si>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</si>
  <si>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</si>
  <si>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</si>
  <si>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</si>
  <si>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</si>
  <si>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</si>
  <si>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</si>
  <si>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</si>
  <si>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</si>
  <si>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</si>
  <si>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</si>
  <si>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</si>
  <si>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</si>
  <si>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</si>
  <si>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</si>
  <si>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</si>
  <si>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</si>
  <si>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</si>
  <si>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</si>
  <si>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</si>
  <si>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</si>
  <si>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</si>
  <si>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</si>
  <si>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</si>
  <si>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</si>
  <si>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</si>
  <si>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</si>
  <si>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</si>
  <si>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</si>
  <si>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</si>
  <si>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</si>
  <si>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</si>
  <si>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4</t>
    </r>
    <r>
      <rPr>
        <vertAlign val="superscript"/>
        <sz val="11"/>
        <color indexed="8"/>
        <rFont val="Calibri"/>
        <family val="2"/>
      </rPr>
      <t>th</t>
    </r>
    <r>
      <rPr>
        <sz val="11"/>
        <color indexed="8"/>
        <rFont val="Calibri"/>
        <family val="2"/>
      </rPr>
      <t xml:space="preserve"> week of Sep</t>
    </r>
  </si>
  <si>
    <t>4th  week of Sep</t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</si>
  <si>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Oct.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</si>
  <si>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Oct.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</si>
  <si>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week of Oct.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</si>
  <si>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 Oct.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</si>
</sst>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8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B1" zoomScaleNormal="100" workbookViewId="0">
      <selection activeCell="I3" sqref="I3"/>
    </sheetView>
  </sheetViews>
  <sheetFormatPr defaultColWidth="9.140625" defaultRowHeight="15"/>
  <cols>
    <col min="1" max="1" width="4.28515625" customWidth="1"/>
    <col min="2" max="3" width="17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1" t="s">
        <v>63</v>
      </c>
      <c r="B1" s="62"/>
      <c r="C1" s="62"/>
      <c r="D1" s="62"/>
      <c r="E1" s="62"/>
      <c r="F1" s="62"/>
      <c r="G1" s="63"/>
      <c r="H1" s="63"/>
    </row>
    <row r="2" spans="1:17" ht="67.5" customHeight="1">
      <c r="A2" s="64" t="s">
        <v>1</v>
      </c>
      <c r="B2" s="64"/>
      <c r="C2" s="64"/>
      <c r="D2" s="44">
        <v>2024</v>
      </c>
      <c r="E2" s="67">
        <v>2025</v>
      </c>
      <c r="F2" s="68"/>
      <c r="G2" s="65" t="s">
        <v>96</v>
      </c>
      <c r="H2" s="65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6" t="s">
        <v>2</v>
      </c>
      <c r="B3" s="66"/>
      <c r="C3" s="17" t="s">
        <v>3</v>
      </c>
      <c r="D3" s="58" t="s">
        <v>95</v>
      </c>
      <c r="E3" s="58" t="s">
        <v>91</v>
      </c>
      <c r="F3" s="58" t="s">
        <v>95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1785.71</v>
      </c>
      <c r="E4" s="38">
        <v>2440</v>
      </c>
      <c r="F4" s="38">
        <v>2750</v>
      </c>
      <c r="G4" s="15">
        <f t="shared" ref="G4:G34" si="0">+(F4-E4)/E4</f>
        <v>0.12704918032786885</v>
      </c>
      <c r="H4" s="4">
        <f t="shared" ref="H4:H34" si="1">+((F4-D4)/D4)</f>
        <v>0.54000369600887044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978.57</v>
      </c>
      <c r="E5" s="43">
        <v>1208.3333333333333</v>
      </c>
      <c r="F5" s="43">
        <v>1130</v>
      </c>
      <c r="G5" s="16">
        <f t="shared" si="0"/>
        <v>-6.4827586206896493E-2</v>
      </c>
      <c r="H5" s="10">
        <f t="shared" si="1"/>
        <v>0.15474621130833763</v>
      </c>
      <c r="I5" t="s">
        <v>85</v>
      </c>
      <c r="J5" t="s">
        <v>64</v>
      </c>
      <c r="K5" t="s">
        <v>64</v>
      </c>
      <c r="L5" t="s">
        <v>85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983.33333333333337</v>
      </c>
      <c r="E6" s="46">
        <v>1237.5</v>
      </c>
      <c r="F6" s="46">
        <v>1070</v>
      </c>
      <c r="G6" s="18">
        <f t="shared" si="0"/>
        <v>-0.13535353535353536</v>
      </c>
      <c r="H6" s="4">
        <f t="shared" si="1"/>
        <v>8.813559322033894E-2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830</v>
      </c>
      <c r="E7" s="47">
        <v>950</v>
      </c>
      <c r="F7" s="47">
        <v>600</v>
      </c>
      <c r="G7" s="16">
        <f t="shared" si="0"/>
        <v>-0.36842105263157893</v>
      </c>
      <c r="H7" s="10">
        <f t="shared" si="1"/>
        <v>-0.27710843373493976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1678.5714285714287</v>
      </c>
      <c r="E8" s="38">
        <v>1800</v>
      </c>
      <c r="F8" s="38">
        <v>1830</v>
      </c>
      <c r="G8" s="15">
        <f t="shared" si="0"/>
        <v>1.6666666666666666E-2</v>
      </c>
      <c r="H8" s="4">
        <f t="shared" si="1"/>
        <v>9.0212765957446747E-2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671.42857142857144</v>
      </c>
      <c r="E9" s="47">
        <v>771.42857142857144</v>
      </c>
      <c r="F9" s="47">
        <v>854.16666666666663</v>
      </c>
      <c r="G9" s="16">
        <f t="shared" si="0"/>
        <v>0.10725308641975301</v>
      </c>
      <c r="H9" s="10">
        <f t="shared" si="1"/>
        <v>0.27216312056737579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1050</v>
      </c>
      <c r="E10" s="38">
        <v>1408.3333333333333</v>
      </c>
      <c r="F10" s="38">
        <v>1775</v>
      </c>
      <c r="G10" s="15">
        <f t="shared" si="0"/>
        <v>0.26035502958579887</v>
      </c>
      <c r="H10" s="4">
        <f t="shared" si="1"/>
        <v>0.69047619047619047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261.42857142857144</v>
      </c>
      <c r="E11" s="59">
        <v>405</v>
      </c>
      <c r="F11" s="59">
        <v>262.5</v>
      </c>
      <c r="G11" s="16">
        <f t="shared" si="0"/>
        <v>-0.35185185185185186</v>
      </c>
      <c r="H11" s="10">
        <f t="shared" si="1"/>
        <v>4.0983606557376427E-3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1000</v>
      </c>
      <c r="E12" s="38">
        <v>1150</v>
      </c>
      <c r="F12" s="38">
        <v>1133.3333333333333</v>
      </c>
      <c r="G12" s="18">
        <f t="shared" si="0"/>
        <v>-1.4492753623188472E-2</v>
      </c>
      <c r="H12" s="4">
        <f t="shared" si="1"/>
        <v>0.13333333333333325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564.28571428571433</v>
      </c>
      <c r="E13" s="53">
        <v>925</v>
      </c>
      <c r="F13" s="53">
        <v>540</v>
      </c>
      <c r="G13" s="16">
        <f t="shared" si="0"/>
        <v>-0.41621621621621624</v>
      </c>
      <c r="H13" s="10">
        <f t="shared" si="1"/>
        <v>-4.3037974683544387E-2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687.5</v>
      </c>
      <c r="E14" s="38">
        <v>1000</v>
      </c>
      <c r="F14" s="38">
        <v>705</v>
      </c>
      <c r="G14" s="15">
        <f t="shared" si="0"/>
        <v>-0.29499999999999998</v>
      </c>
      <c r="H14" s="4">
        <f t="shared" si="1"/>
        <v>2.5454545454545455E-2</v>
      </c>
    </row>
    <row r="15" spans="1:17" ht="15.75">
      <c r="A15" s="1">
        <v>12</v>
      </c>
      <c r="B15" s="12" t="s">
        <v>26</v>
      </c>
      <c r="C15" s="13" t="s">
        <v>27</v>
      </c>
      <c r="D15" s="55">
        <v>175</v>
      </c>
      <c r="E15" s="47">
        <v>287.5</v>
      </c>
      <c r="F15" s="47">
        <v>287.5</v>
      </c>
      <c r="G15" s="16">
        <f t="shared" si="0"/>
        <v>0</v>
      </c>
      <c r="H15" s="10">
        <f t="shared" si="1"/>
        <v>0.6428571428571429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450</v>
      </c>
      <c r="E16" s="38">
        <v>483.33333333333331</v>
      </c>
      <c r="F16" s="38"/>
      <c r="G16" s="15"/>
      <c r="H16" s="4"/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350</v>
      </c>
      <c r="E17" s="39">
        <v>483.33333333333331</v>
      </c>
      <c r="F17" s="39"/>
      <c r="G17" s="16"/>
      <c r="H17" s="10"/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1535.7142857142858</v>
      </c>
      <c r="E18" s="38">
        <v>1714.2857142857142</v>
      </c>
      <c r="F18" s="38">
        <v>1733.3333333333333</v>
      </c>
      <c r="G18" s="15">
        <f t="shared" si="0"/>
        <v>1.1111111111111105E-2</v>
      </c>
      <c r="H18" s="4">
        <f t="shared" si="1"/>
        <v>0.12868217054263556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2014.2857142857142</v>
      </c>
      <c r="E19" s="39">
        <v>1864.2857142857142</v>
      </c>
      <c r="F19" s="39">
        <v>2066.6666666666665</v>
      </c>
      <c r="G19" s="16">
        <f t="shared" si="0"/>
        <v>0.10855683269476368</v>
      </c>
      <c r="H19" s="10">
        <f>+((F19-D19)/D19)</f>
        <v>2.6004728132387665E-2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540</v>
      </c>
      <c r="E20" s="38">
        <v>875</v>
      </c>
      <c r="F20" s="38">
        <v>900</v>
      </c>
      <c r="G20" s="15">
        <f t="shared" si="0"/>
        <v>2.8571428571428571E-2</v>
      </c>
      <c r="H20" s="4">
        <f t="shared" si="1"/>
        <v>0.66666666666666663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628.57142857142856</v>
      </c>
      <c r="E21" s="39">
        <v>850</v>
      </c>
      <c r="F21" s="39"/>
      <c r="G21" s="16"/>
      <c r="H21" s="10"/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1000</v>
      </c>
      <c r="E22" s="38">
        <v>1280</v>
      </c>
      <c r="F22" s="38">
        <v>1241.6666666666667</v>
      </c>
      <c r="G22" s="15">
        <f t="shared" si="0"/>
        <v>-2.9947916666666609E-2</v>
      </c>
      <c r="H22" s="4">
        <f t="shared" si="1"/>
        <v>0.24166666666666675</v>
      </c>
    </row>
    <row r="23" spans="1:17" ht="15.75">
      <c r="A23" s="11">
        <v>20</v>
      </c>
      <c r="B23" s="12" t="s">
        <v>41</v>
      </c>
      <c r="C23" s="14" t="s">
        <v>42</v>
      </c>
      <c r="D23" s="55">
        <v>616.66666666666663</v>
      </c>
      <c r="E23" s="39">
        <v>643.75</v>
      </c>
      <c r="F23" s="39">
        <v>612.5</v>
      </c>
      <c r="G23" s="16">
        <f t="shared" si="0"/>
        <v>-4.8543689320388349E-2</v>
      </c>
      <c r="H23" s="10">
        <f t="shared" si="1"/>
        <v>-6.7567567567566955E-3</v>
      </c>
      <c r="K23" t="s">
        <v>64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666.66666666666663</v>
      </c>
      <c r="E24" s="38">
        <v>1200</v>
      </c>
      <c r="F24" s="38">
        <v>1250</v>
      </c>
      <c r="G24" s="15">
        <f t="shared" si="0"/>
        <v>4.1666666666666664E-2</v>
      </c>
      <c r="H24" s="4">
        <f t="shared" si="1"/>
        <v>0.87500000000000011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696.42857142857144</v>
      </c>
      <c r="E25" s="57">
        <v>1078.5714285714287</v>
      </c>
      <c r="F25" s="57">
        <v>950</v>
      </c>
      <c r="G25" s="16">
        <f t="shared" si="0"/>
        <v>-0.11920529801324511</v>
      </c>
      <c r="H25" s="10">
        <f t="shared" si="1"/>
        <v>0.36410256410256409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1135.7142857142858</v>
      </c>
      <c r="E26" s="38">
        <v>1100</v>
      </c>
      <c r="F26" s="38">
        <v>1166.6666666666667</v>
      </c>
      <c r="G26" s="18">
        <f t="shared" si="0"/>
        <v>6.0606060606060677E-2</v>
      </c>
      <c r="H26" s="49">
        <f t="shared" si="1"/>
        <v>2.7253668763102732E-2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1140</v>
      </c>
      <c r="E27" s="39">
        <v>1387.5</v>
      </c>
      <c r="F27" s="39">
        <v>1250</v>
      </c>
      <c r="G27" s="16">
        <f t="shared" si="0"/>
        <v>-9.90990990990991E-2</v>
      </c>
      <c r="H27" s="10">
        <f t="shared" si="1"/>
        <v>9.6491228070175433E-2</v>
      </c>
      <c r="J27" t="s">
        <v>64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550</v>
      </c>
      <c r="E28" s="38">
        <v>625</v>
      </c>
      <c r="F28" s="38">
        <v>625</v>
      </c>
      <c r="G28" s="15">
        <f t="shared" si="0"/>
        <v>0</v>
      </c>
      <c r="H28" s="4">
        <f t="shared" si="1"/>
        <v>0.13636363636363635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441.66666666666669</v>
      </c>
      <c r="E29" s="39">
        <v>512.5</v>
      </c>
      <c r="F29" s="39">
        <v>504.16666666666669</v>
      </c>
      <c r="G29" s="16">
        <f t="shared" si="0"/>
        <v>-1.626016260162598E-2</v>
      </c>
      <c r="H29" s="10">
        <f t="shared" si="1"/>
        <v>0.14150943396226415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635.71428571428567</v>
      </c>
      <c r="E30" s="38">
        <v>578.57142857142856</v>
      </c>
      <c r="F30" s="38">
        <v>687.5</v>
      </c>
      <c r="G30" s="15">
        <f t="shared" si="0"/>
        <v>0.18827160493827164</v>
      </c>
      <c r="H30" s="4">
        <f t="shared" si="1"/>
        <v>8.1460674157303459E-2</v>
      </c>
      <c r="K30" t="s">
        <v>64</v>
      </c>
      <c r="L30" t="s">
        <v>64</v>
      </c>
      <c r="M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642.85714285714289</v>
      </c>
      <c r="E31" s="39">
        <v>1014.2857142857143</v>
      </c>
      <c r="F31" s="39">
        <v>900</v>
      </c>
      <c r="G31" s="16">
        <f t="shared" si="0"/>
        <v>-0.11267605633802821</v>
      </c>
      <c r="H31" s="10">
        <f t="shared" si="1"/>
        <v>0.39999999999999991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185.71428571428572</v>
      </c>
      <c r="E32" s="38">
        <v>295</v>
      </c>
      <c r="F32" s="38">
        <v>266.66666666666669</v>
      </c>
      <c r="G32" s="15">
        <f t="shared" si="0"/>
        <v>-9.6045197740112928E-2</v>
      </c>
      <c r="H32" s="4">
        <f t="shared" si="1"/>
        <v>0.43589743589743596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1442.8571428571429</v>
      </c>
      <c r="E33" s="39">
        <v>1660</v>
      </c>
      <c r="F33" s="39">
        <v>1850</v>
      </c>
      <c r="G33" s="16">
        <f t="shared" si="0"/>
        <v>0.1144578313253012</v>
      </c>
      <c r="H33" s="10">
        <f t="shared" si="1"/>
        <v>0.28217821782178215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2040</v>
      </c>
      <c r="E34" s="38">
        <v>2187.5</v>
      </c>
      <c r="F34" s="38">
        <v>2304.1666666666665</v>
      </c>
      <c r="G34" s="18">
        <f t="shared" si="0"/>
        <v>5.3333333333333267E-2</v>
      </c>
      <c r="H34" s="49">
        <f t="shared" si="1"/>
        <v>0.12949346405228751</v>
      </c>
      <c r="J34" t="s">
        <v>64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>
        <v>400</v>
      </c>
      <c r="E35" s="39">
        <v>450</v>
      </c>
      <c r="F35" s="39">
        <v>550</v>
      </c>
      <c r="G35" s="16">
        <f t="shared" ref="G35" si="2">+(F35-E35)/E35</f>
        <v>0.22222222222222221</v>
      </c>
      <c r="H35" s="10">
        <f t="shared" ref="H35" si="3">+((F35-D35)/D35)</f>
        <v>0.375</v>
      </c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  <c r="L36" t="s">
        <v>64</v>
      </c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33" sqref="H33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9" t="s">
        <v>0</v>
      </c>
      <c r="B1" s="70"/>
      <c r="C1" s="70"/>
      <c r="D1" s="70"/>
      <c r="E1" s="70"/>
      <c r="F1" s="70"/>
      <c r="G1" s="70"/>
      <c r="H1" s="70"/>
    </row>
    <row r="2" spans="1:15" ht="57" customHeight="1">
      <c r="A2" s="71" t="s">
        <v>1</v>
      </c>
      <c r="B2" s="72"/>
      <c r="C2" s="73"/>
      <c r="D2" s="50">
        <v>2024</v>
      </c>
      <c r="E2" s="77">
        <v>2025</v>
      </c>
      <c r="F2" s="77"/>
      <c r="G2" s="74" t="s">
        <v>94</v>
      </c>
      <c r="H2" s="74"/>
      <c r="I2" t="s">
        <v>64</v>
      </c>
      <c r="M2" t="s">
        <v>64</v>
      </c>
    </row>
    <row r="3" spans="1:15" ht="32.25">
      <c r="A3" s="75" t="s">
        <v>2</v>
      </c>
      <c r="B3" s="76"/>
      <c r="C3" s="25" t="s">
        <v>3</v>
      </c>
      <c r="D3" s="56" t="s">
        <v>93</v>
      </c>
      <c r="E3" s="56" t="s">
        <v>92</v>
      </c>
      <c r="F3" s="56" t="s">
        <v>93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3726.67</v>
      </c>
      <c r="E4" s="33">
        <v>4320</v>
      </c>
      <c r="F4" s="31">
        <v>4390</v>
      </c>
      <c r="G4" s="35">
        <f t="shared" ref="G4:G13" si="0">(F4-E4)/E4</f>
        <v>1.6203703703703703E-2</v>
      </c>
      <c r="H4" s="35">
        <f t="shared" ref="H4:H15" si="1">+(F4-D4)/D4</f>
        <v>0.17799536851934836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2260</v>
      </c>
      <c r="E5" s="34">
        <v>2656</v>
      </c>
      <c r="F5" s="36">
        <v>2626.67</v>
      </c>
      <c r="G5" s="37">
        <f t="shared" si="0"/>
        <v>-1.104292168674696E-2</v>
      </c>
      <c r="H5" s="37">
        <f t="shared" si="1"/>
        <v>0.16224336283185845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2090</v>
      </c>
      <c r="E6" s="33">
        <v>2240</v>
      </c>
      <c r="F6" s="31">
        <v>2190</v>
      </c>
      <c r="G6" s="35">
        <f t="shared" si="0"/>
        <v>-2.2321428571428572E-2</v>
      </c>
      <c r="H6" s="35">
        <f t="shared" si="1"/>
        <v>4.784688995215311E-2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2896.67</v>
      </c>
      <c r="E7" s="34">
        <v>2936</v>
      </c>
      <c r="F7" s="36">
        <v>3016</v>
      </c>
      <c r="G7" s="37">
        <f t="shared" si="0"/>
        <v>2.7247956403269755E-2</v>
      </c>
      <c r="H7" s="37">
        <f t="shared" si="1"/>
        <v>4.1195579751922007E-2</v>
      </c>
      <c r="K7" t="s">
        <v>64</v>
      </c>
      <c r="L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1200</v>
      </c>
      <c r="E8" s="33">
        <v>1840</v>
      </c>
      <c r="F8" s="31">
        <v>1950</v>
      </c>
      <c r="G8" s="35">
        <f t="shared" si="0"/>
        <v>5.9782608695652176E-2</v>
      </c>
      <c r="H8" s="35">
        <f t="shared" si="1"/>
        <v>0.625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2270</v>
      </c>
      <c r="E9" s="34">
        <v>2793.33</v>
      </c>
      <c r="F9" s="36">
        <v>2875</v>
      </c>
      <c r="G9" s="37">
        <f t="shared" si="0"/>
        <v>2.923750505668864E-2</v>
      </c>
      <c r="H9" s="37">
        <f t="shared" si="1"/>
        <v>0.26651982378854627</v>
      </c>
      <c r="K9" t="s">
        <v>64</v>
      </c>
      <c r="L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532</v>
      </c>
      <c r="E10" s="33">
        <v>610</v>
      </c>
      <c r="F10" s="31">
        <v>590</v>
      </c>
      <c r="G10" s="35">
        <f t="shared" si="0"/>
        <v>-3.2786885245901641E-2</v>
      </c>
      <c r="H10" s="35">
        <f t="shared" si="1"/>
        <v>0.10902255639097744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1722.5</v>
      </c>
      <c r="E11" s="34">
        <v>2080</v>
      </c>
      <c r="F11" s="36">
        <v>2040</v>
      </c>
      <c r="G11" s="37">
        <f t="shared" si="0"/>
        <v>-1.9230769230769232E-2</v>
      </c>
      <c r="H11" s="37">
        <f t="shared" si="1"/>
        <v>0.18432510885341075</v>
      </c>
    </row>
    <row r="12" spans="1:15" ht="15.75">
      <c r="A12" s="22">
        <v>9</v>
      </c>
      <c r="B12" s="24" t="s">
        <v>22</v>
      </c>
      <c r="C12" s="23" t="s">
        <v>23</v>
      </c>
      <c r="D12" s="33">
        <v>930</v>
      </c>
      <c r="E12" s="33">
        <v>1120</v>
      </c>
      <c r="F12" s="31">
        <v>995</v>
      </c>
      <c r="G12" s="35">
        <f t="shared" si="0"/>
        <v>-0.11160714285714286</v>
      </c>
      <c r="H12" s="35">
        <f t="shared" si="1"/>
        <v>6.9892473118279563E-2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910</v>
      </c>
      <c r="E13" s="34">
        <v>1280</v>
      </c>
      <c r="F13" s="36">
        <v>1005</v>
      </c>
      <c r="G13" s="37">
        <f t="shared" si="0"/>
        <v>-0.21484375</v>
      </c>
      <c r="H13" s="37">
        <f t="shared" si="1"/>
        <v>0.1043956043956044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>
        <v>520</v>
      </c>
      <c r="E14" s="60"/>
      <c r="F14" s="52">
        <v>420</v>
      </c>
      <c r="G14" s="35"/>
      <c r="H14" s="35">
        <f t="shared" si="1"/>
        <v>-0.19230769230769232</v>
      </c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>
        <v>640</v>
      </c>
      <c r="E15" s="34"/>
      <c r="F15" s="36">
        <v>550</v>
      </c>
      <c r="G15" s="37"/>
      <c r="H15" s="37">
        <f t="shared" si="1"/>
        <v>-0.140625</v>
      </c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/>
      <c r="F16" s="31"/>
      <c r="G16" s="35"/>
      <c r="H16" s="35"/>
      <c r="L16" t="s">
        <v>64</v>
      </c>
      <c r="M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1965</v>
      </c>
      <c r="E17" s="34">
        <v>2186.67</v>
      </c>
      <c r="F17" s="36">
        <v>2236.67</v>
      </c>
      <c r="G17" s="37">
        <f t="shared" ref="G17:G25" si="2">(F17-E17)/E17</f>
        <v>2.2865818802105482E-2</v>
      </c>
      <c r="H17" s="37">
        <f t="shared" ref="H17:H26" si="3">+(F17-D17)/D17</f>
        <v>0.13825445292620869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3190</v>
      </c>
      <c r="E18" s="33">
        <v>3520</v>
      </c>
      <c r="F18" s="31">
        <v>3580</v>
      </c>
      <c r="G18" s="35">
        <f t="shared" si="2"/>
        <v>1.7045454545454544E-2</v>
      </c>
      <c r="H18" s="35">
        <f t="shared" si="3"/>
        <v>0.12225705329153605</v>
      </c>
    </row>
    <row r="19" spans="1:14" ht="15.75">
      <c r="A19" s="19">
        <v>16</v>
      </c>
      <c r="B19" s="20" t="s">
        <v>36</v>
      </c>
      <c r="C19" s="21" t="s">
        <v>37</v>
      </c>
      <c r="D19" s="34">
        <v>920</v>
      </c>
      <c r="E19" s="34">
        <v>1190</v>
      </c>
      <c r="F19" s="36">
        <v>1193.33</v>
      </c>
      <c r="G19" s="37">
        <f t="shared" si="2"/>
        <v>2.7983193277310312E-3</v>
      </c>
      <c r="H19" s="37">
        <f t="shared" si="3"/>
        <v>0.29709782608695645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1010</v>
      </c>
      <c r="E20" s="33">
        <v>1153.33</v>
      </c>
      <c r="F20" s="31">
        <v>1120</v>
      </c>
      <c r="G20" s="35">
        <f t="shared" si="2"/>
        <v>-2.8898927453547493E-2</v>
      </c>
      <c r="H20" s="35">
        <f t="shared" si="3"/>
        <v>0.10891089108910891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1710</v>
      </c>
      <c r="E21" s="34">
        <v>1920</v>
      </c>
      <c r="F21" s="36">
        <v>1840</v>
      </c>
      <c r="G21" s="37">
        <f t="shared" si="2"/>
        <v>-4.1666666666666664E-2</v>
      </c>
      <c r="H21" s="37">
        <f t="shared" si="3"/>
        <v>7.6023391812865493E-2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920</v>
      </c>
      <c r="E22" s="33">
        <v>1106.67</v>
      </c>
      <c r="F22" s="31">
        <v>1050</v>
      </c>
      <c r="G22" s="35">
        <f t="shared" si="2"/>
        <v>-5.1207677085310044E-2</v>
      </c>
      <c r="H22" s="35">
        <f t="shared" si="3"/>
        <v>0.14130434782608695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/>
      <c r="E23" s="34">
        <v>1546.67</v>
      </c>
      <c r="F23" s="36"/>
      <c r="G23" s="37"/>
      <c r="H23" s="37"/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1160</v>
      </c>
      <c r="E24" s="33">
        <v>1360</v>
      </c>
      <c r="F24" s="31">
        <v>1190</v>
      </c>
      <c r="G24" s="35">
        <f t="shared" si="2"/>
        <v>-0.125</v>
      </c>
      <c r="H24" s="35">
        <f t="shared" si="3"/>
        <v>2.5862068965517241E-2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1593.33</v>
      </c>
      <c r="E25" s="34">
        <v>1420</v>
      </c>
      <c r="F25" s="36">
        <v>1540</v>
      </c>
      <c r="G25" s="37">
        <f t="shared" si="2"/>
        <v>8.4507042253521125E-2</v>
      </c>
      <c r="H25" s="37">
        <f t="shared" si="3"/>
        <v>-3.347078131962615E-2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2120</v>
      </c>
      <c r="E26" s="33"/>
      <c r="F26" s="31">
        <v>2480</v>
      </c>
      <c r="G26" s="35"/>
      <c r="H26" s="35">
        <f t="shared" si="3"/>
        <v>0.16981132075471697</v>
      </c>
    </row>
    <row r="27" spans="1:14" ht="15.75">
      <c r="A27" s="19">
        <v>24</v>
      </c>
      <c r="B27" s="20" t="s">
        <v>50</v>
      </c>
      <c r="C27" s="21" t="s">
        <v>51</v>
      </c>
      <c r="D27" s="34">
        <v>856.67</v>
      </c>
      <c r="E27" s="34">
        <v>931.66</v>
      </c>
      <c r="F27" s="36">
        <v>852</v>
      </c>
      <c r="G27" s="37">
        <f t="shared" ref="G27:G33" si="4">(F27-E27)/E27</f>
        <v>-8.5503295193525508E-2</v>
      </c>
      <c r="H27" s="37">
        <f t="shared" ref="H27:H33" si="5">+(F27-D27)/D27</f>
        <v>-5.4513406562619908E-3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980</v>
      </c>
      <c r="E28" s="33">
        <v>940</v>
      </c>
      <c r="F28" s="31">
        <v>936.67</v>
      </c>
      <c r="G28" s="35">
        <f t="shared" si="4"/>
        <v>-3.5425531914894054E-3</v>
      </c>
      <c r="H28" s="35">
        <f t="shared" si="5"/>
        <v>-4.4214285714285755E-2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910</v>
      </c>
      <c r="E29" s="34">
        <v>1333.33</v>
      </c>
      <c r="F29" s="36">
        <v>1213.33</v>
      </c>
      <c r="G29" s="37">
        <f t="shared" si="4"/>
        <v>-9.0000225000562512E-2</v>
      </c>
      <c r="H29" s="37">
        <f t="shared" si="5"/>
        <v>0.33332967032967026</v>
      </c>
    </row>
    <row r="30" spans="1:14" ht="15.75">
      <c r="A30" s="22">
        <v>27</v>
      </c>
      <c r="B30" s="24" t="s">
        <v>56</v>
      </c>
      <c r="C30" s="23" t="s">
        <v>57</v>
      </c>
      <c r="D30" s="33">
        <v>340</v>
      </c>
      <c r="E30" s="33">
        <v>420</v>
      </c>
      <c r="F30" s="31">
        <v>390</v>
      </c>
      <c r="G30" s="35">
        <f t="shared" si="4"/>
        <v>-7.1428571428571425E-2</v>
      </c>
      <c r="H30" s="35">
        <f t="shared" si="5"/>
        <v>0.14705882352941177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2010</v>
      </c>
      <c r="E31" s="34">
        <v>2100</v>
      </c>
      <c r="F31" s="36">
        <v>2205</v>
      </c>
      <c r="G31" s="37">
        <f t="shared" si="4"/>
        <v>0.05</v>
      </c>
      <c r="H31" s="37">
        <f t="shared" si="5"/>
        <v>9.7014925373134331E-2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2720</v>
      </c>
      <c r="E32" s="33">
        <v>3240</v>
      </c>
      <c r="F32" s="31">
        <v>3326.67</v>
      </c>
      <c r="G32" s="35">
        <f t="shared" si="4"/>
        <v>2.6750000000000024E-2</v>
      </c>
      <c r="H32" s="35">
        <f t="shared" si="5"/>
        <v>0.22304044117647062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4">
        <v>960</v>
      </c>
      <c r="F33" s="36">
        <v>966.67</v>
      </c>
      <c r="G33" s="37">
        <f t="shared" si="4"/>
        <v>6.947916666666624E-3</v>
      </c>
      <c r="H33" s="37"/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2025-10-14T10:06:46Z</dcterms:modified>
</cp:coreProperties>
</file>