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8610"/>
  </bookViews>
  <sheets>
    <sheet name="Wholesale" sheetId="2" r:id="rId1"/>
    <sheet name="Retail" sheetId="96" r:id="rId2"/>
  </sheets>
  <calcPr calcId="144525"/>
</workbook>
</file>

<file path=xl/calcChain.xml><?xml version="1.0" encoding="utf-8"?>
<calcChain xmlns="http://schemas.openxmlformats.org/spreadsheetml/2006/main">
  <c r="H33" i="96" l="1"/>
  <c r="G26" i="96"/>
  <c r="H23" i="96"/>
  <c r="G14" i="96" l="1"/>
  <c r="H21" i="2" l="1"/>
  <c r="G21" i="2"/>
  <c r="H26" i="96" l="1"/>
  <c r="H14" i="96"/>
  <c r="H19" i="2" l="1"/>
  <c r="G22" i="96" l="1"/>
  <c r="H22" i="96" l="1"/>
  <c r="G23" i="2"/>
  <c r="H23" i="2" l="1"/>
  <c r="G33" i="96" l="1"/>
  <c r="H20" i="2" l="1"/>
  <c r="G32" i="96" l="1"/>
  <c r="H32" i="96" l="1"/>
  <c r="G29" i="96"/>
  <c r="H24" i="96"/>
  <c r="H21" i="96"/>
  <c r="H7" i="2" l="1"/>
  <c r="H29" i="96" l="1"/>
  <c r="G28" i="96"/>
  <c r="G12" i="96"/>
  <c r="G15" i="2" l="1"/>
  <c r="H15" i="2"/>
  <c r="H28" i="96" l="1"/>
  <c r="G13" i="2"/>
  <c r="H12" i="96"/>
  <c r="G11" i="2"/>
  <c r="H29" i="2" l="1"/>
  <c r="H13" i="2" l="1"/>
  <c r="G21" i="96" l="1"/>
  <c r="G25" i="96" l="1"/>
  <c r="H25" i="96" l="1"/>
  <c r="H33" i="2" l="1"/>
  <c r="H34" i="2"/>
  <c r="G9" i="96" l="1"/>
  <c r="G20" i="96" l="1"/>
  <c r="H18" i="96" l="1"/>
  <c r="G18" i="96"/>
  <c r="H11" i="96" l="1"/>
  <c r="G7" i="2" l="1"/>
  <c r="G24" i="96" l="1"/>
  <c r="H30" i="96" l="1"/>
  <c r="H12" i="2" l="1"/>
  <c r="H31" i="96" l="1"/>
  <c r="H13" i="96" l="1"/>
  <c r="G30" i="96" l="1"/>
  <c r="H27" i="96"/>
  <c r="H20" i="96"/>
  <c r="H19" i="96"/>
  <c r="G19" i="96"/>
  <c r="H17" i="96"/>
  <c r="G17" i="96"/>
  <c r="G13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31" i="96"/>
  <c r="H31" i="2" l="1"/>
  <c r="H9" i="2" l="1"/>
  <c r="H10" i="2" l="1"/>
  <c r="H6" i="2"/>
  <c r="H32" i="2" l="1"/>
  <c r="H25" i="2"/>
  <c r="G12" i="2" l="1"/>
  <c r="G4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4" i="2"/>
  <c r="H30" i="2"/>
  <c r="H4" i="96"/>
</calcChain>
</file>

<file path=xl/sharedStrings.xml><?xml version="1.0" encoding="utf-8"?>
<sst xmlns="http://schemas.openxmlformats.org/spreadsheetml/2006/main" count="320" uniqueCount="97">
  <si>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</si>
  <si>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</si>
  <si>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</si>
  <si>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</si>
  <si>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</si>
  <si>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</si>
  <si>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</si>
  <si>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</si>
  <si>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</si>
  <si>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</si>
  <si>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</si>
  <si>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</si>
  <si>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</si>
  <si>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</si>
  <si>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</si>
  <si>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</si>
  <si>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</si>
  <si>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</si>
  <si>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</si>
  <si>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</si>
  <si>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</si>
  <si>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</si>
  <si>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</si>
  <si>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</si>
  <si>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</si>
  <si>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</si>
  <si>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</si>
  <si>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</si>
  <si>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</si>
  <si>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</si>
  <si>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</si>
  <si>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</si>
  <si>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</si>
  <si>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</si>
  <si>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</si>
  <si>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</si>
  <si>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</si>
  <si>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</si>
  <si>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</si>
  <si>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</si>
  <si>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</si>
  <si>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</si>
  <si>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</si>
  <si>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</si>
  <si>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</si>
  <si>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</si>
  <si>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</si>
  <si>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</si>
  <si>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</si>
  <si>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</si>
  <si>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</si>
  <si>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</si>
  <si>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</si>
  <si>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</si>
  <si>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</si>
  <si>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</si>
  <si>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</si>
  <si>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</si>
  <si>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</si>
  <si>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</si>
  <si>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</si>
  <si>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</si>
  <si>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</si>
  <si>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</si>
  <si>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</si>
  <si>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</si>
  <si>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</si>
  <si>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</si>
  <si>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</si>
  <si>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</si>
  <si>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</si>
  <si>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</si>
  <si>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</si>
  <si>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</si>
  <si>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</si>
  <si>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</si>
  <si>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</si>
  <si>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</si>
  <si>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</si>
  <si>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</si>
  <si>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</si>
  <si>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</si>
  <si>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</si>
  <si>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</si>
  <si>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</si>
  <si>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</si>
  <si>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</si>
  <si>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</si>
  <si>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</si>
  <si>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</si>
  <si>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Squids /Cuttle fish(Peeli)</t>
  </si>
  <si>
    <r>
      <t>1</t>
    </r>
    <r>
      <rPr>
        <b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Oct.</t>
    </r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</si>
  <si>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week of Oct.</t>
    </r>
  </si>
  <si>
    <r>
      <t>2</t>
    </r>
    <r>
      <rPr>
        <vertAlign val="superscript"/>
        <sz val="11"/>
        <color indexed="8"/>
        <rFont val="Calibri"/>
        <family val="2"/>
      </rPr>
      <t>nd</t>
    </r>
    <r>
      <rPr>
        <sz val="11"/>
        <color indexed="8"/>
        <rFont val="Calibri"/>
        <family val="2"/>
      </rPr>
      <t xml:space="preserve"> week of Oct.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</si>
  <si>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 Oct. 2025</t>
    </r>
  </si>
  <si>
    <r>
      <t>2</t>
    </r>
    <r>
      <rPr>
        <b/>
        <vertAlign val="superscript"/>
        <sz val="11"/>
        <color indexed="8"/>
        <rFont val="Calibri"/>
        <family val="2"/>
      </rPr>
      <t>nd</t>
    </r>
    <r>
      <rPr>
        <b/>
        <sz val="11"/>
        <color indexed="8"/>
        <rFont val="Calibri"/>
        <family val="2"/>
      </rPr>
      <t xml:space="preserve">  week of Oct.</t>
    </r>
  </si>
  <si>
    <r>
      <t>% Change   compared to:2</t>
    </r>
    <r>
      <rPr>
        <b/>
        <vertAlign val="superscript"/>
        <sz val="11"/>
        <color indexed="8"/>
        <rFont val="Times New Roman"/>
        <family val="1"/>
      </rPr>
      <t xml:space="preserve">nd </t>
    </r>
    <r>
      <rPr>
        <b/>
        <sz val="11"/>
        <color indexed="8"/>
        <rFont val="Times New Roman"/>
        <family val="1"/>
        <charset val="134"/>
      </rPr>
      <t>week of Oct.</t>
    </r>
    <r>
      <rPr>
        <b/>
        <vertAlign val="superscript"/>
        <sz val="11"/>
        <color rgb="FF000000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</si>
</sst>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vertAlign val="superscript"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82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34" fillId="7" borderId="2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0" fontId="22" fillId="5" borderId="2" xfId="0" applyFont="1" applyFill="1" applyBorder="1" applyAlignment="1">
      <alignment wrapText="1"/>
    </xf>
    <xf numFmtId="2" fontId="34" fillId="7" borderId="2" xfId="0" applyNumberFormat="1" applyFont="1" applyFill="1" applyBorder="1" applyAlignment="1"/>
    <xf numFmtId="0" fontId="30" fillId="4" borderId="2" xfId="0" applyFont="1" applyFill="1" applyBorder="1" applyAlignment="1">
      <alignment wrapText="1"/>
    </xf>
    <xf numFmtId="2" fontId="37" fillId="7" borderId="2" xfId="0" applyNumberFormat="1" applyFont="1" applyFill="1" applyBorder="1"/>
    <xf numFmtId="2" fontId="20" fillId="2" borderId="15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0" fillId="0" borderId="2" xfId="0" applyNumberFormat="1" applyFont="1" applyBorder="1"/>
    <xf numFmtId="2" fontId="38" fillId="4" borderId="2" xfId="0" applyNumberFormat="1" applyFont="1" applyFill="1" applyBorder="1"/>
    <xf numFmtId="2" fontId="38" fillId="7" borderId="2" xfId="0" applyNumberFormat="1" applyFont="1" applyFill="1" applyBorder="1"/>
    <xf numFmtId="2" fontId="0" fillId="7" borderId="2" xfId="0" applyNumberFormat="1" applyFont="1" applyFill="1" applyBorder="1"/>
  </cellXfs>
  <cellStyles count="6">
    <cellStyle name="Normal" xfId="0" builtinId="0"/>
    <cellStyle name="Normal 2" xfId="2"/>
    <cellStyle name="Normal 2 2" xfId="5"/>
    <cellStyle name="Normal 2 3" xfId="4"/>
    <cellStyle name="Normal 3" xfId="3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B14"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3" width="17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61" t="s">
        <v>63</v>
      </c>
      <c r="B1" s="62"/>
      <c r="C1" s="62"/>
      <c r="D1" s="62"/>
      <c r="E1" s="62"/>
      <c r="F1" s="62"/>
      <c r="G1" s="63"/>
      <c r="H1" s="63"/>
    </row>
    <row r="2" spans="1:17" ht="67.5" customHeight="1">
      <c r="A2" s="64" t="s">
        <v>1</v>
      </c>
      <c r="B2" s="64"/>
      <c r="C2" s="64"/>
      <c r="D2" s="44">
        <v>2024</v>
      </c>
      <c r="E2" s="67">
        <v>2025</v>
      </c>
      <c r="F2" s="68"/>
      <c r="G2" s="65" t="s">
        <v>94</v>
      </c>
      <c r="H2" s="65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6" t="s">
        <v>2</v>
      </c>
      <c r="B3" s="66"/>
      <c r="C3" s="17" t="s">
        <v>3</v>
      </c>
      <c r="D3" s="58" t="s">
        <v>93</v>
      </c>
      <c r="E3" s="58" t="s">
        <v>92</v>
      </c>
      <c r="F3" s="58" t="s">
        <v>93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88</v>
      </c>
      <c r="D4" s="54">
        <v>1858.3333333333333</v>
      </c>
      <c r="E4" s="78">
        <v>2750</v>
      </c>
      <c r="F4" s="38">
        <v>2270</v>
      </c>
      <c r="G4" s="15">
        <f t="shared" ref="G4:G34" si="0">+(F4-E4)/E4</f>
        <v>-0.17454545454545456</v>
      </c>
      <c r="H4" s="4">
        <f t="shared" ref="H4:H34" si="1">+((F4-D4)/D4)</f>
        <v>0.22152466367713008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8">
        <v>1007.1428571428571</v>
      </c>
      <c r="E5" s="48">
        <v>1130</v>
      </c>
      <c r="F5" s="43">
        <v>1114.2857142857142</v>
      </c>
      <c r="G5" s="16">
        <f t="shared" si="0"/>
        <v>-1.3906447534766176E-2</v>
      </c>
      <c r="H5" s="10">
        <f t="shared" si="1"/>
        <v>0.10638297872340423</v>
      </c>
      <c r="I5" t="s">
        <v>85</v>
      </c>
      <c r="J5" t="s">
        <v>64</v>
      </c>
      <c r="K5" t="s">
        <v>64</v>
      </c>
      <c r="L5" t="s">
        <v>85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4">
        <v>1041.6666666666667</v>
      </c>
      <c r="E6" s="79">
        <v>1070</v>
      </c>
      <c r="F6" s="46">
        <v>1157.1428571428571</v>
      </c>
      <c r="G6" s="18">
        <f t="shared" si="0"/>
        <v>8.1441922563417854E-2</v>
      </c>
      <c r="H6" s="4">
        <f t="shared" si="1"/>
        <v>0.11085714285714275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5">
        <v>725</v>
      </c>
      <c r="E7" s="80">
        <v>600</v>
      </c>
      <c r="F7" s="47">
        <v>892.85714285714289</v>
      </c>
      <c r="G7" s="16">
        <f t="shared" si="0"/>
        <v>0.48809523809523814</v>
      </c>
      <c r="H7" s="10">
        <f t="shared" si="1"/>
        <v>0.23152709359605916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4">
        <v>1558.3333333333333</v>
      </c>
      <c r="E8" s="78">
        <v>1830</v>
      </c>
      <c r="F8" s="38">
        <v>1825</v>
      </c>
      <c r="G8" s="15">
        <f t="shared" si="0"/>
        <v>-2.7322404371584699E-3</v>
      </c>
      <c r="H8" s="4">
        <f t="shared" si="1"/>
        <v>0.17112299465240646</v>
      </c>
      <c r="J8" t="s">
        <v>64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5">
        <v>725</v>
      </c>
      <c r="E9" s="80">
        <v>854.16666666666663</v>
      </c>
      <c r="F9" s="47">
        <v>832.14285714285711</v>
      </c>
      <c r="G9" s="16">
        <f t="shared" si="0"/>
        <v>-2.5783972125435536E-2</v>
      </c>
      <c r="H9" s="10">
        <f t="shared" si="1"/>
        <v>0.14778325123152705</v>
      </c>
      <c r="I9" t="s">
        <v>64</v>
      </c>
      <c r="J9" t="s">
        <v>64</v>
      </c>
      <c r="K9" t="s">
        <v>64</v>
      </c>
      <c r="L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4">
        <v>958.33</v>
      </c>
      <c r="E10" s="78">
        <v>1775</v>
      </c>
      <c r="F10" s="38">
        <v>1450</v>
      </c>
      <c r="G10" s="15">
        <f t="shared" si="0"/>
        <v>-0.18309859154929578</v>
      </c>
      <c r="H10" s="4">
        <f t="shared" si="1"/>
        <v>0.51304874103909925</v>
      </c>
      <c r="I10" t="s">
        <v>64</v>
      </c>
      <c r="J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5">
        <v>268.57142857142856</v>
      </c>
      <c r="E11" s="53">
        <v>262.5</v>
      </c>
      <c r="F11" s="59">
        <v>227.14</v>
      </c>
      <c r="G11" s="16">
        <f t="shared" si="0"/>
        <v>-0.13470476190476197</v>
      </c>
      <c r="H11" s="10">
        <f t="shared" si="1"/>
        <v>-0.15426595744680852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4">
        <v>900</v>
      </c>
      <c r="E12" s="78">
        <v>1133.3333333333333</v>
      </c>
      <c r="F12" s="38">
        <v>1100</v>
      </c>
      <c r="G12" s="18">
        <f t="shared" si="0"/>
        <v>-2.9411764705882287E-2</v>
      </c>
      <c r="H12" s="4">
        <f t="shared" si="1"/>
        <v>0.22222222222222221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5">
        <v>550</v>
      </c>
      <c r="E13" s="53">
        <v>540</v>
      </c>
      <c r="F13" s="53">
        <v>700</v>
      </c>
      <c r="G13" s="16">
        <f t="shared" si="0"/>
        <v>0.29629629629629628</v>
      </c>
      <c r="H13" s="10">
        <f t="shared" si="1"/>
        <v>0.27272727272727271</v>
      </c>
      <c r="L13" t="s">
        <v>64</v>
      </c>
      <c r="O13" t="s">
        <v>64</v>
      </c>
    </row>
    <row r="14" spans="1:17" ht="15.75">
      <c r="A14" s="1">
        <v>11</v>
      </c>
      <c r="B14" s="2" t="s">
        <v>24</v>
      </c>
      <c r="C14" s="3" t="s">
        <v>69</v>
      </c>
      <c r="D14" s="54">
        <v>564.28571428571433</v>
      </c>
      <c r="E14" s="78">
        <v>705</v>
      </c>
      <c r="F14" s="38">
        <v>650</v>
      </c>
      <c r="G14" s="15">
        <f t="shared" si="0"/>
        <v>-7.8014184397163122E-2</v>
      </c>
      <c r="H14" s="4">
        <f t="shared" si="1"/>
        <v>0.15189873417721508</v>
      </c>
    </row>
    <row r="15" spans="1:17" ht="15.75">
      <c r="A15" s="1">
        <v>12</v>
      </c>
      <c r="B15" s="12" t="s">
        <v>26</v>
      </c>
      <c r="C15" s="13" t="s">
        <v>27</v>
      </c>
      <c r="D15" s="55">
        <v>275</v>
      </c>
      <c r="E15" s="80">
        <v>287.5</v>
      </c>
      <c r="F15" s="47">
        <v>250</v>
      </c>
      <c r="G15" s="16">
        <f t="shared" si="0"/>
        <v>-0.13043478260869565</v>
      </c>
      <c r="H15" s="10">
        <f t="shared" si="1"/>
        <v>-9.0909090909090912E-2</v>
      </c>
      <c r="J15" t="s">
        <v>64</v>
      </c>
      <c r="K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4">
        <v>341.66666666666669</v>
      </c>
      <c r="E16" s="78"/>
      <c r="F16" s="38">
        <v>437.5</v>
      </c>
      <c r="G16" s="15"/>
      <c r="H16" s="4"/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5">
        <v>331.25</v>
      </c>
      <c r="E17" s="81"/>
      <c r="F17" s="39">
        <v>387.5</v>
      </c>
      <c r="G17" s="16"/>
      <c r="H17" s="10"/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4">
        <v>1550</v>
      </c>
      <c r="E18" s="78">
        <v>1733.3333333333333</v>
      </c>
      <c r="F18" s="38">
        <v>1900</v>
      </c>
      <c r="G18" s="15">
        <f t="shared" si="0"/>
        <v>9.6153846153846201E-2</v>
      </c>
      <c r="H18" s="4">
        <f t="shared" si="1"/>
        <v>0.22580645161290322</v>
      </c>
      <c r="J18" t="s">
        <v>64</v>
      </c>
      <c r="K18" t="s">
        <v>64</v>
      </c>
      <c r="L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5">
        <v>1828.5714285714287</v>
      </c>
      <c r="E19" s="81">
        <v>2066.6666666666665</v>
      </c>
      <c r="F19" s="39">
        <v>2085.7142857142858</v>
      </c>
      <c r="G19" s="16">
        <f t="shared" si="0"/>
        <v>9.2165898617512579E-3</v>
      </c>
      <c r="H19" s="10">
        <f>+((F19-D19)/D19)</f>
        <v>0.14062499999999997</v>
      </c>
      <c r="J19" t="s">
        <v>64</v>
      </c>
      <c r="K19" t="s">
        <v>64</v>
      </c>
      <c r="L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4">
        <v>550</v>
      </c>
      <c r="E20" s="78"/>
      <c r="F20" s="38">
        <v>604.16666666666663</v>
      </c>
      <c r="G20" s="15"/>
      <c r="H20" s="4">
        <f t="shared" si="1"/>
        <v>9.8484848484848411E-2</v>
      </c>
      <c r="K20" t="s">
        <v>64</v>
      </c>
    </row>
    <row r="21" spans="1:17" ht="15.75">
      <c r="A21" s="11">
        <v>18</v>
      </c>
      <c r="B21" s="12" t="s">
        <v>38</v>
      </c>
      <c r="C21" s="13" t="s">
        <v>39</v>
      </c>
      <c r="D21" s="55">
        <v>637.5</v>
      </c>
      <c r="E21" s="81">
        <v>900</v>
      </c>
      <c r="F21" s="39">
        <v>775</v>
      </c>
      <c r="G21" s="16">
        <f t="shared" ref="G21" si="2">+(F21-E21)/E21</f>
        <v>-0.1388888888888889</v>
      </c>
      <c r="H21" s="10">
        <f>+((F21-D21)/D21)</f>
        <v>0.21568627450980393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4">
        <v>1214.2857142857142</v>
      </c>
      <c r="E22" s="78">
        <v>1241.6666666666667</v>
      </c>
      <c r="F22" s="38">
        <v>1225</v>
      </c>
      <c r="G22" s="15">
        <f t="shared" si="0"/>
        <v>-1.3422818791946369E-2</v>
      </c>
      <c r="H22" s="4">
        <f t="shared" si="1"/>
        <v>8.8235294117647595E-3</v>
      </c>
    </row>
    <row r="23" spans="1:17" ht="15.75">
      <c r="A23" s="11">
        <v>20</v>
      </c>
      <c r="B23" s="12" t="s">
        <v>41</v>
      </c>
      <c r="C23" s="14" t="s">
        <v>42</v>
      </c>
      <c r="D23" s="55">
        <v>550</v>
      </c>
      <c r="E23" s="81">
        <v>612.5</v>
      </c>
      <c r="F23" s="39">
        <v>595.83333333333337</v>
      </c>
      <c r="G23" s="16">
        <f t="shared" si="0"/>
        <v>-2.7210884353741433E-2</v>
      </c>
      <c r="H23" s="10">
        <f t="shared" si="1"/>
        <v>8.3333333333333398E-2</v>
      </c>
      <c r="K23" t="s">
        <v>64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4">
        <v>770.83333333333337</v>
      </c>
      <c r="E24" s="78">
        <v>1250</v>
      </c>
      <c r="F24" s="38">
        <v>940</v>
      </c>
      <c r="G24" s="15">
        <f t="shared" si="0"/>
        <v>-0.248</v>
      </c>
      <c r="H24" s="4">
        <f t="shared" si="1"/>
        <v>0.21945945945945941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5">
        <v>700</v>
      </c>
      <c r="E25" s="57">
        <v>950</v>
      </c>
      <c r="F25" s="57">
        <v>866.66666666666663</v>
      </c>
      <c r="G25" s="16">
        <f t="shared" si="0"/>
        <v>-8.7719298245614072E-2</v>
      </c>
      <c r="H25" s="10">
        <f t="shared" si="1"/>
        <v>0.23809523809523805</v>
      </c>
      <c r="I25" t="s">
        <v>64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4">
        <v>1170.8333333333333</v>
      </c>
      <c r="E26" s="78">
        <v>1166.6666666666667</v>
      </c>
      <c r="F26" s="38">
        <v>1133.33</v>
      </c>
      <c r="G26" s="18">
        <f t="shared" si="0"/>
        <v>-2.857428571428584E-2</v>
      </c>
      <c r="H26" s="49">
        <f t="shared" si="1"/>
        <v>-3.2031316725978649E-2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5">
        <v>1133.3333333333333</v>
      </c>
      <c r="E27" s="81">
        <v>1250</v>
      </c>
      <c r="F27" s="39">
        <v>1158.3333333333333</v>
      </c>
      <c r="G27" s="16">
        <f t="shared" si="0"/>
        <v>-7.3333333333333389E-2</v>
      </c>
      <c r="H27" s="10">
        <f t="shared" si="1"/>
        <v>2.2058823529411766E-2</v>
      </c>
      <c r="J27" t="s">
        <v>64</v>
      </c>
      <c r="K27" t="s">
        <v>64</v>
      </c>
      <c r="L27" t="s">
        <v>64</v>
      </c>
      <c r="N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4">
        <v>505</v>
      </c>
      <c r="E28" s="78">
        <v>625</v>
      </c>
      <c r="F28" s="38">
        <v>564.28571428571433</v>
      </c>
      <c r="G28" s="15">
        <f t="shared" si="0"/>
        <v>-9.7142857142857059E-2</v>
      </c>
      <c r="H28" s="4">
        <f t="shared" si="1"/>
        <v>0.1173974540311175</v>
      </c>
      <c r="J28" t="s">
        <v>64</v>
      </c>
      <c r="K28" t="s">
        <v>64</v>
      </c>
    </row>
    <row r="29" spans="1:17" ht="15.75">
      <c r="A29" s="11">
        <v>26</v>
      </c>
      <c r="B29" s="12" t="s">
        <v>50</v>
      </c>
      <c r="C29" s="13" t="s">
        <v>78</v>
      </c>
      <c r="D29" s="55">
        <v>433.33333333333331</v>
      </c>
      <c r="E29" s="81">
        <v>504.16666666666669</v>
      </c>
      <c r="F29" s="39">
        <v>420</v>
      </c>
      <c r="G29" s="16">
        <f t="shared" si="0"/>
        <v>-0.16694214876033062</v>
      </c>
      <c r="H29" s="10">
        <f t="shared" si="1"/>
        <v>-3.0769230769230726E-2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4">
        <v>521.42857142857144</v>
      </c>
      <c r="E30" s="78">
        <v>687.5</v>
      </c>
      <c r="F30" s="38">
        <v>612.5</v>
      </c>
      <c r="G30" s="15">
        <f t="shared" si="0"/>
        <v>-0.10909090909090909</v>
      </c>
      <c r="H30" s="4">
        <f t="shared" si="1"/>
        <v>0.17465753424657532</v>
      </c>
      <c r="K30" t="s">
        <v>64</v>
      </c>
      <c r="L30" t="s">
        <v>64</v>
      </c>
      <c r="M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5">
        <v>617.85714285714289</v>
      </c>
      <c r="E31" s="81">
        <v>900</v>
      </c>
      <c r="F31" s="39">
        <v>741.66666666666663</v>
      </c>
      <c r="G31" s="16">
        <f t="shared" si="0"/>
        <v>-0.17592592592592596</v>
      </c>
      <c r="H31" s="10">
        <f t="shared" si="1"/>
        <v>0.2003853564547205</v>
      </c>
      <c r="K31" t="s">
        <v>64</v>
      </c>
      <c r="L31" t="s">
        <v>64</v>
      </c>
      <c r="M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4">
        <v>197</v>
      </c>
      <c r="E32" s="78">
        <v>266.66666666666669</v>
      </c>
      <c r="F32" s="38">
        <v>186</v>
      </c>
      <c r="G32" s="15">
        <f t="shared" si="0"/>
        <v>-0.30250000000000005</v>
      </c>
      <c r="H32" s="4">
        <f t="shared" si="1"/>
        <v>-5.5837563451776651E-2</v>
      </c>
      <c r="I32" t="s">
        <v>64</v>
      </c>
      <c r="K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90</v>
      </c>
      <c r="D33" s="55">
        <v>1507.1428571428571</v>
      </c>
      <c r="E33" s="81">
        <v>1850</v>
      </c>
      <c r="F33" s="39">
        <v>1675</v>
      </c>
      <c r="G33" s="16">
        <f t="shared" si="0"/>
        <v>-9.45945945945946E-2</v>
      </c>
      <c r="H33" s="10">
        <f t="shared" si="1"/>
        <v>0.11137440758293841</v>
      </c>
      <c r="M33" t="s">
        <v>64</v>
      </c>
      <c r="N33" t="s">
        <v>64</v>
      </c>
    </row>
    <row r="34" spans="1:16" ht="15.75">
      <c r="A34" s="1">
        <v>31</v>
      </c>
      <c r="B34" s="5" t="s">
        <v>81</v>
      </c>
      <c r="C34" s="3" t="s">
        <v>82</v>
      </c>
      <c r="D34" s="54">
        <v>1892.8571428571429</v>
      </c>
      <c r="E34" s="78">
        <v>2304.1666666666665</v>
      </c>
      <c r="F34" s="38">
        <v>2375</v>
      </c>
      <c r="G34" s="18">
        <f t="shared" si="0"/>
        <v>3.0741410488245999E-2</v>
      </c>
      <c r="H34" s="49">
        <f t="shared" si="1"/>
        <v>0.25471698113207547</v>
      </c>
      <c r="J34" t="s">
        <v>64</v>
      </c>
      <c r="L34" t="s">
        <v>64</v>
      </c>
    </row>
    <row r="35" spans="1:16" ht="15.75">
      <c r="A35" s="11">
        <v>32</v>
      </c>
      <c r="B35" s="12" t="s">
        <v>61</v>
      </c>
      <c r="C35" s="13" t="s">
        <v>83</v>
      </c>
      <c r="D35" s="55">
        <v>416.66666666666669</v>
      </c>
      <c r="E35" s="81">
        <v>550</v>
      </c>
      <c r="F35" s="39"/>
      <c r="G35" s="16"/>
      <c r="H35" s="10"/>
      <c r="M35" t="s">
        <v>64</v>
      </c>
      <c r="P35" t="s">
        <v>64</v>
      </c>
    </row>
    <row r="36" spans="1:16" ht="15.75">
      <c r="A36" s="7" t="s">
        <v>84</v>
      </c>
      <c r="B36" s="7"/>
      <c r="C36" s="7"/>
      <c r="D36" s="7"/>
      <c r="F36" s="42"/>
      <c r="G36" s="8"/>
      <c r="H36" s="8"/>
      <c r="L36" t="s">
        <v>64</v>
      </c>
    </row>
    <row r="38" spans="1:16">
      <c r="J38" t="s">
        <v>64</v>
      </c>
    </row>
    <row r="39" spans="1:16">
      <c r="L39" t="s">
        <v>64</v>
      </c>
    </row>
    <row r="41" spans="1:16">
      <c r="M41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M16" sqref="M16"/>
    </sheetView>
  </sheetViews>
  <sheetFormatPr defaultRowHeight="15"/>
  <cols>
    <col min="1" max="1" width="3.7109375" customWidth="1"/>
    <col min="2" max="2" width="15.28515625" customWidth="1"/>
    <col min="3" max="3" width="17.42578125" customWidth="1"/>
    <col min="4" max="4" width="12.140625" customWidth="1"/>
    <col min="5" max="5" width="12" customWidth="1"/>
    <col min="6" max="6" width="11.140625" customWidth="1"/>
    <col min="7" max="7" width="8.85546875" customWidth="1"/>
    <col min="8" max="8" width="9" customWidth="1"/>
  </cols>
  <sheetData>
    <row r="1" spans="1:15" ht="17.25" thickBot="1">
      <c r="A1" s="69" t="s">
        <v>0</v>
      </c>
      <c r="B1" s="70"/>
      <c r="C1" s="70"/>
      <c r="D1" s="70"/>
      <c r="E1" s="70"/>
      <c r="F1" s="70"/>
      <c r="G1" s="70"/>
      <c r="H1" s="70"/>
    </row>
    <row r="2" spans="1:15" ht="57" customHeight="1">
      <c r="A2" s="71" t="s">
        <v>1</v>
      </c>
      <c r="B2" s="72"/>
      <c r="C2" s="73"/>
      <c r="D2" s="50">
        <v>2024</v>
      </c>
      <c r="E2" s="77">
        <v>2025</v>
      </c>
      <c r="F2" s="77"/>
      <c r="G2" s="74" t="s">
        <v>96</v>
      </c>
      <c r="H2" s="74"/>
      <c r="I2" t="s">
        <v>64</v>
      </c>
      <c r="M2" t="s">
        <v>64</v>
      </c>
    </row>
    <row r="3" spans="1:15" ht="32.25">
      <c r="A3" s="75" t="s">
        <v>2</v>
      </c>
      <c r="B3" s="76"/>
      <c r="C3" s="25" t="s">
        <v>3</v>
      </c>
      <c r="D3" s="56" t="s">
        <v>95</v>
      </c>
      <c r="E3" s="56" t="s">
        <v>91</v>
      </c>
      <c r="F3" s="56" t="s">
        <v>95</v>
      </c>
      <c r="G3" s="51" t="s">
        <v>4</v>
      </c>
      <c r="H3" s="51" t="s">
        <v>5</v>
      </c>
      <c r="J3" t="s">
        <v>64</v>
      </c>
      <c r="K3" t="s">
        <v>64</v>
      </c>
    </row>
    <row r="4" spans="1:15" ht="15.75">
      <c r="A4" s="22">
        <v>1</v>
      </c>
      <c r="B4" s="24" t="s">
        <v>6</v>
      </c>
      <c r="C4" s="23" t="s">
        <v>7</v>
      </c>
      <c r="D4" s="33">
        <v>3790</v>
      </c>
      <c r="E4" s="33">
        <v>4390</v>
      </c>
      <c r="F4" s="31">
        <v>4193.33</v>
      </c>
      <c r="G4" s="35">
        <f t="shared" ref="G4:G14" si="0">(F4-E4)/E4</f>
        <v>-4.4799544419134411E-2</v>
      </c>
      <c r="H4" s="35">
        <f t="shared" ref="H4:H15" si="1">+(F4-D4)/D4</f>
        <v>0.10641952506596304</v>
      </c>
      <c r="J4" t="s">
        <v>64</v>
      </c>
      <c r="K4" t="s">
        <v>64</v>
      </c>
      <c r="M4" t="s">
        <v>64</v>
      </c>
    </row>
    <row r="5" spans="1:15" ht="15.75">
      <c r="A5" s="19">
        <v>2</v>
      </c>
      <c r="B5" s="20" t="s">
        <v>8</v>
      </c>
      <c r="C5" s="21" t="s">
        <v>9</v>
      </c>
      <c r="D5" s="34">
        <v>2296</v>
      </c>
      <c r="E5" s="34">
        <v>2626.67</v>
      </c>
      <c r="F5" s="36">
        <v>2520</v>
      </c>
      <c r="G5" s="37">
        <f t="shared" si="0"/>
        <v>-4.0610354555387647E-2</v>
      </c>
      <c r="H5" s="37">
        <f t="shared" si="1"/>
        <v>9.7560975609756101E-2</v>
      </c>
      <c r="I5" t="s">
        <v>64</v>
      </c>
      <c r="J5" t="s">
        <v>64</v>
      </c>
      <c r="K5" t="s">
        <v>64</v>
      </c>
      <c r="L5" t="s">
        <v>64</v>
      </c>
    </row>
    <row r="6" spans="1:15" ht="15.75">
      <c r="A6" s="22">
        <v>3</v>
      </c>
      <c r="B6" s="24" t="s">
        <v>10</v>
      </c>
      <c r="C6" s="23" t="s">
        <v>11</v>
      </c>
      <c r="D6" s="33">
        <v>2120</v>
      </c>
      <c r="E6" s="33">
        <v>2190</v>
      </c>
      <c r="F6" s="31">
        <v>2326.67</v>
      </c>
      <c r="G6" s="35">
        <f t="shared" si="0"/>
        <v>6.2406392694063957E-2</v>
      </c>
      <c r="H6" s="35">
        <f t="shared" si="1"/>
        <v>9.7485849056603804E-2</v>
      </c>
      <c r="J6" t="s">
        <v>64</v>
      </c>
      <c r="L6" t="s">
        <v>64</v>
      </c>
    </row>
    <row r="7" spans="1:15" ht="15.75">
      <c r="A7" s="19">
        <v>4</v>
      </c>
      <c r="B7" s="20" t="s">
        <v>12</v>
      </c>
      <c r="C7" s="21" t="s">
        <v>13</v>
      </c>
      <c r="D7" s="34">
        <v>2776</v>
      </c>
      <c r="E7" s="34">
        <v>3016</v>
      </c>
      <c r="F7" s="36">
        <v>2980</v>
      </c>
      <c r="G7" s="37">
        <f t="shared" si="0"/>
        <v>-1.1936339522546418E-2</v>
      </c>
      <c r="H7" s="37">
        <f t="shared" si="1"/>
        <v>7.3487031700288183E-2</v>
      </c>
      <c r="K7" t="s">
        <v>64</v>
      </c>
      <c r="L7" t="s">
        <v>64</v>
      </c>
      <c r="M7" t="s">
        <v>64</v>
      </c>
    </row>
    <row r="8" spans="1:15" ht="15.75">
      <c r="A8" s="22">
        <v>5</v>
      </c>
      <c r="B8" s="24" t="s">
        <v>14</v>
      </c>
      <c r="C8" s="23" t="s">
        <v>15</v>
      </c>
      <c r="D8" s="33">
        <v>1233.33</v>
      </c>
      <c r="E8" s="33">
        <v>1950</v>
      </c>
      <c r="F8" s="31">
        <v>1875</v>
      </c>
      <c r="G8" s="35">
        <f t="shared" si="0"/>
        <v>-3.8461538461538464E-2</v>
      </c>
      <c r="H8" s="35">
        <f t="shared" si="1"/>
        <v>0.52027437911994368</v>
      </c>
      <c r="L8" t="s">
        <v>64</v>
      </c>
    </row>
    <row r="9" spans="1:15" ht="15.75">
      <c r="A9" s="19">
        <v>6</v>
      </c>
      <c r="B9" s="20" t="s">
        <v>16</v>
      </c>
      <c r="C9" s="21" t="s">
        <v>17</v>
      </c>
      <c r="D9" s="34">
        <v>2006</v>
      </c>
      <c r="E9" s="34">
        <v>2875</v>
      </c>
      <c r="F9" s="36">
        <v>2796</v>
      </c>
      <c r="G9" s="37">
        <f t="shared" si="0"/>
        <v>-2.7478260869565216E-2</v>
      </c>
      <c r="H9" s="37">
        <f t="shared" si="1"/>
        <v>0.39381854436689928</v>
      </c>
      <c r="K9" t="s">
        <v>64</v>
      </c>
      <c r="L9" t="s">
        <v>64</v>
      </c>
      <c r="M9" t="s">
        <v>64</v>
      </c>
      <c r="O9" t="s">
        <v>64</v>
      </c>
    </row>
    <row r="10" spans="1:15" ht="15.75">
      <c r="A10" s="22">
        <v>7</v>
      </c>
      <c r="B10" s="24" t="s">
        <v>18</v>
      </c>
      <c r="C10" s="23" t="s">
        <v>19</v>
      </c>
      <c r="D10" s="33">
        <v>543.33000000000004</v>
      </c>
      <c r="E10" s="33">
        <v>590</v>
      </c>
      <c r="F10" s="31">
        <v>545</v>
      </c>
      <c r="G10" s="35">
        <f t="shared" si="0"/>
        <v>-7.6271186440677971E-2</v>
      </c>
      <c r="H10" s="35">
        <f t="shared" si="1"/>
        <v>3.0736384885796091E-3</v>
      </c>
      <c r="K10" t="s">
        <v>64</v>
      </c>
      <c r="L10" t="s">
        <v>64</v>
      </c>
      <c r="N10" t="s">
        <v>64</v>
      </c>
    </row>
    <row r="11" spans="1:15" ht="15.75">
      <c r="A11" s="19">
        <v>8</v>
      </c>
      <c r="B11" s="20" t="s">
        <v>20</v>
      </c>
      <c r="C11" s="21" t="s">
        <v>21</v>
      </c>
      <c r="D11" s="34">
        <v>1693.33</v>
      </c>
      <c r="E11" s="34">
        <v>2040</v>
      </c>
      <c r="F11" s="36">
        <v>2015</v>
      </c>
      <c r="G11" s="37">
        <f t="shared" si="0"/>
        <v>-1.2254901960784314E-2</v>
      </c>
      <c r="H11" s="37">
        <f t="shared" si="1"/>
        <v>0.1899629723680559</v>
      </c>
    </row>
    <row r="12" spans="1:15" ht="15.75">
      <c r="A12" s="22">
        <v>9</v>
      </c>
      <c r="B12" s="24" t="s">
        <v>22</v>
      </c>
      <c r="C12" s="23" t="s">
        <v>23</v>
      </c>
      <c r="D12" s="33">
        <v>890</v>
      </c>
      <c r="E12" s="33">
        <v>995</v>
      </c>
      <c r="F12" s="31">
        <v>1035</v>
      </c>
      <c r="G12" s="35">
        <f t="shared" si="0"/>
        <v>4.0201005025125629E-2</v>
      </c>
      <c r="H12" s="35">
        <f t="shared" si="1"/>
        <v>0.16292134831460675</v>
      </c>
      <c r="J12" t="s">
        <v>64</v>
      </c>
    </row>
    <row r="13" spans="1:15" ht="15.75">
      <c r="A13" s="19">
        <v>10</v>
      </c>
      <c r="B13" s="20" t="s">
        <v>24</v>
      </c>
      <c r="C13" s="21" t="s">
        <v>25</v>
      </c>
      <c r="D13" s="34">
        <v>873.33</v>
      </c>
      <c r="E13" s="34">
        <v>1005</v>
      </c>
      <c r="F13" s="36">
        <v>920</v>
      </c>
      <c r="G13" s="37">
        <f t="shared" si="0"/>
        <v>-8.45771144278607E-2</v>
      </c>
      <c r="H13" s="37">
        <f t="shared" si="1"/>
        <v>5.3439135263875004E-2</v>
      </c>
      <c r="O13" t="s">
        <v>64</v>
      </c>
    </row>
    <row r="14" spans="1:15" ht="15.75">
      <c r="A14" s="22">
        <v>11</v>
      </c>
      <c r="B14" s="24" t="s">
        <v>26</v>
      </c>
      <c r="C14" s="23" t="s">
        <v>27</v>
      </c>
      <c r="D14" s="33">
        <v>580</v>
      </c>
      <c r="E14" s="60">
        <v>420</v>
      </c>
      <c r="F14" s="52">
        <v>390</v>
      </c>
      <c r="G14" s="35">
        <f t="shared" si="0"/>
        <v>-7.1428571428571425E-2</v>
      </c>
      <c r="H14" s="35">
        <f t="shared" si="1"/>
        <v>-0.32758620689655171</v>
      </c>
      <c r="K14" t="s">
        <v>64</v>
      </c>
      <c r="M14" t="s">
        <v>64</v>
      </c>
    </row>
    <row r="15" spans="1:15" ht="15.75">
      <c r="A15" s="19">
        <v>12</v>
      </c>
      <c r="B15" s="20" t="s">
        <v>28</v>
      </c>
      <c r="C15" s="21" t="s">
        <v>29</v>
      </c>
      <c r="D15" s="34"/>
      <c r="E15" s="34">
        <v>550</v>
      </c>
      <c r="F15" s="36"/>
      <c r="G15" s="37"/>
      <c r="H15" s="37"/>
      <c r="J15" t="s">
        <v>64</v>
      </c>
    </row>
    <row r="16" spans="1:15" ht="15.75">
      <c r="A16" s="22">
        <v>13</v>
      </c>
      <c r="B16" s="24" t="s">
        <v>30</v>
      </c>
      <c r="C16" s="23" t="s">
        <v>31</v>
      </c>
      <c r="D16" s="33">
        <v>553.33000000000004</v>
      </c>
      <c r="E16" s="33"/>
      <c r="F16" s="31"/>
      <c r="G16" s="35"/>
      <c r="H16" s="35"/>
      <c r="L16" t="s">
        <v>64</v>
      </c>
      <c r="M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1976</v>
      </c>
      <c r="E17" s="34">
        <v>2236.67</v>
      </c>
      <c r="F17" s="36">
        <v>2264</v>
      </c>
      <c r="G17" s="37">
        <f t="shared" ref="G17:G26" si="2">(F17-E17)/E17</f>
        <v>1.2219057795740958E-2</v>
      </c>
      <c r="H17" s="37">
        <f t="shared" ref="H17:H26" si="3">+(F17-D17)/D17</f>
        <v>0.145748987854251</v>
      </c>
      <c r="J17" t="s">
        <v>64</v>
      </c>
      <c r="K17" t="s">
        <v>64</v>
      </c>
    </row>
    <row r="18" spans="1:14" ht="15.75">
      <c r="A18" s="22">
        <v>15</v>
      </c>
      <c r="B18" s="24" t="s">
        <v>34</v>
      </c>
      <c r="C18" s="23" t="s">
        <v>35</v>
      </c>
      <c r="D18" s="33">
        <v>3090</v>
      </c>
      <c r="E18" s="33">
        <v>3580</v>
      </c>
      <c r="F18" s="31">
        <v>3590</v>
      </c>
      <c r="G18" s="35">
        <f t="shared" si="2"/>
        <v>2.7932960893854749E-3</v>
      </c>
      <c r="H18" s="35">
        <f t="shared" si="3"/>
        <v>0.16181229773462782</v>
      </c>
    </row>
    <row r="19" spans="1:14" ht="15.75">
      <c r="A19" s="19">
        <v>16</v>
      </c>
      <c r="B19" s="20" t="s">
        <v>36</v>
      </c>
      <c r="C19" s="21" t="s">
        <v>37</v>
      </c>
      <c r="D19" s="34">
        <v>920</v>
      </c>
      <c r="E19" s="34">
        <v>1193.33</v>
      </c>
      <c r="F19" s="36">
        <v>1080</v>
      </c>
      <c r="G19" s="37">
        <f t="shared" si="2"/>
        <v>-9.496953902105866E-2</v>
      </c>
      <c r="H19" s="37">
        <f t="shared" si="3"/>
        <v>0.17391304347826086</v>
      </c>
      <c r="K19" t="s">
        <v>64</v>
      </c>
      <c r="L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962.5</v>
      </c>
      <c r="E20" s="33">
        <v>1120</v>
      </c>
      <c r="F20" s="31">
        <v>1090</v>
      </c>
      <c r="G20" s="35">
        <f t="shared" si="2"/>
        <v>-2.6785714285714284E-2</v>
      </c>
      <c r="H20" s="35">
        <f t="shared" si="3"/>
        <v>0.13246753246753246</v>
      </c>
      <c r="J20" s="45"/>
      <c r="K20" t="s">
        <v>64</v>
      </c>
      <c r="L20" t="s">
        <v>64</v>
      </c>
    </row>
    <row r="21" spans="1:14" ht="15.75">
      <c r="A21" s="19">
        <v>18</v>
      </c>
      <c r="B21" s="20" t="s">
        <v>40</v>
      </c>
      <c r="C21" s="27" t="s">
        <v>73</v>
      </c>
      <c r="D21" s="34">
        <v>1860</v>
      </c>
      <c r="E21" s="34">
        <v>1840</v>
      </c>
      <c r="F21" s="36">
        <v>1860</v>
      </c>
      <c r="G21" s="37">
        <f t="shared" si="2"/>
        <v>1.0869565217391304E-2</v>
      </c>
      <c r="H21" s="37">
        <f t="shared" si="3"/>
        <v>0</v>
      </c>
      <c r="M21" t="s">
        <v>64</v>
      </c>
    </row>
    <row r="22" spans="1:14" ht="15.75">
      <c r="A22" s="22">
        <v>19</v>
      </c>
      <c r="B22" s="24" t="s">
        <v>41</v>
      </c>
      <c r="C22" s="23" t="s">
        <v>42</v>
      </c>
      <c r="D22" s="33">
        <v>865</v>
      </c>
      <c r="E22" s="33">
        <v>1050</v>
      </c>
      <c r="F22" s="31">
        <v>1006.67</v>
      </c>
      <c r="G22" s="35">
        <f t="shared" si="2"/>
        <v>-4.1266666666666708E-2</v>
      </c>
      <c r="H22" s="35">
        <f t="shared" si="3"/>
        <v>0.16378034682080919</v>
      </c>
      <c r="M22" t="s">
        <v>64</v>
      </c>
    </row>
    <row r="23" spans="1:14" ht="15.75">
      <c r="A23" s="19">
        <v>20</v>
      </c>
      <c r="B23" s="20" t="s">
        <v>43</v>
      </c>
      <c r="C23" s="21" t="s">
        <v>44</v>
      </c>
      <c r="D23" s="34">
        <v>862.5</v>
      </c>
      <c r="E23" s="34"/>
      <c r="F23" s="36">
        <v>1530</v>
      </c>
      <c r="G23" s="37"/>
      <c r="H23" s="37">
        <f t="shared" si="3"/>
        <v>0.77391304347826084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1210</v>
      </c>
      <c r="E24" s="33">
        <v>1190</v>
      </c>
      <c r="F24" s="31">
        <v>1073.33</v>
      </c>
      <c r="G24" s="35">
        <f t="shared" si="2"/>
        <v>-9.8042016806722754E-2</v>
      </c>
      <c r="H24" s="35">
        <f t="shared" si="3"/>
        <v>-0.11295041322314056</v>
      </c>
      <c r="K24" t="s">
        <v>64</v>
      </c>
    </row>
    <row r="25" spans="1:14" ht="15.75">
      <c r="A25" s="19">
        <v>22</v>
      </c>
      <c r="B25" s="20" t="s">
        <v>47</v>
      </c>
      <c r="C25" s="21" t="s">
        <v>48</v>
      </c>
      <c r="D25" s="34">
        <v>1602.5</v>
      </c>
      <c r="E25" s="34">
        <v>1540</v>
      </c>
      <c r="F25" s="36">
        <v>1500</v>
      </c>
      <c r="G25" s="37">
        <f t="shared" si="2"/>
        <v>-2.5974025974025976E-2</v>
      </c>
      <c r="H25" s="37">
        <f t="shared" si="3"/>
        <v>-6.3962558502340089E-2</v>
      </c>
      <c r="J25" t="s">
        <v>89</v>
      </c>
    </row>
    <row r="26" spans="1:14" ht="15.75">
      <c r="A26" s="22">
        <v>23</v>
      </c>
      <c r="B26" s="24" t="s">
        <v>49</v>
      </c>
      <c r="C26" s="23" t="s">
        <v>76</v>
      </c>
      <c r="D26" s="33">
        <v>2180</v>
      </c>
      <c r="E26" s="33">
        <v>2480</v>
      </c>
      <c r="F26" s="31">
        <v>2393.33</v>
      </c>
      <c r="G26" s="35">
        <f t="shared" si="2"/>
        <v>-3.4947580645161319E-2</v>
      </c>
      <c r="H26" s="35">
        <f t="shared" si="3"/>
        <v>9.785779816513758E-2</v>
      </c>
    </row>
    <row r="27" spans="1:14" ht="15.75">
      <c r="A27" s="19">
        <v>24</v>
      </c>
      <c r="B27" s="20" t="s">
        <v>50</v>
      </c>
      <c r="C27" s="21" t="s">
        <v>51</v>
      </c>
      <c r="D27" s="34">
        <v>803.33</v>
      </c>
      <c r="E27" s="34">
        <v>852</v>
      </c>
      <c r="F27" s="36">
        <v>811.66</v>
      </c>
      <c r="G27" s="37">
        <f t="shared" ref="G27:G33" si="4">(F27-E27)/E27</f>
        <v>-4.7347417840375626E-2</v>
      </c>
      <c r="H27" s="37">
        <f t="shared" ref="H27:H33" si="5">+(F27-D27)/D27</f>
        <v>1.0369337632106266E-2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862.5</v>
      </c>
      <c r="E28" s="33">
        <v>936.67</v>
      </c>
      <c r="F28" s="31">
        <v>920</v>
      </c>
      <c r="G28" s="35">
        <f t="shared" si="4"/>
        <v>-1.7797089690072234E-2</v>
      </c>
      <c r="H28" s="35">
        <f t="shared" si="5"/>
        <v>6.6666666666666666E-2</v>
      </c>
    </row>
    <row r="29" spans="1:14" ht="15.75">
      <c r="A29" s="19">
        <v>26</v>
      </c>
      <c r="B29" s="20" t="s">
        <v>54</v>
      </c>
      <c r="C29" s="21" t="s">
        <v>55</v>
      </c>
      <c r="D29" s="34">
        <v>867.5</v>
      </c>
      <c r="E29" s="34">
        <v>1213.33</v>
      </c>
      <c r="F29" s="36">
        <v>1153.33</v>
      </c>
      <c r="G29" s="37">
        <f t="shared" si="4"/>
        <v>-4.9450685304080512E-2</v>
      </c>
      <c r="H29" s="37">
        <f t="shared" si="5"/>
        <v>0.32948703170028809</v>
      </c>
    </row>
    <row r="30" spans="1:14" ht="15.75">
      <c r="A30" s="22">
        <v>27</v>
      </c>
      <c r="B30" s="24" t="s">
        <v>56</v>
      </c>
      <c r="C30" s="23" t="s">
        <v>57</v>
      </c>
      <c r="D30" s="33">
        <v>345</v>
      </c>
      <c r="E30" s="33">
        <v>390</v>
      </c>
      <c r="F30" s="31">
        <v>360</v>
      </c>
      <c r="G30" s="35">
        <f t="shared" si="4"/>
        <v>-7.6923076923076927E-2</v>
      </c>
      <c r="H30" s="35">
        <f t="shared" si="5"/>
        <v>4.3478260869565216E-2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2055</v>
      </c>
      <c r="E31" s="34">
        <v>2205</v>
      </c>
      <c r="F31" s="36">
        <v>2200</v>
      </c>
      <c r="G31" s="37">
        <f t="shared" si="4"/>
        <v>-2.2675736961451248E-3</v>
      </c>
      <c r="H31" s="37">
        <f t="shared" si="5"/>
        <v>7.0559610705596104E-2</v>
      </c>
    </row>
    <row r="32" spans="1:14" ht="15.75">
      <c r="A32" s="22">
        <v>29</v>
      </c>
      <c r="B32" s="24" t="s">
        <v>60</v>
      </c>
      <c r="C32" s="23" t="s">
        <v>82</v>
      </c>
      <c r="D32" s="33">
        <v>2650</v>
      </c>
      <c r="E32" s="33">
        <v>3326.67</v>
      </c>
      <c r="F32" s="31">
        <v>3393.33</v>
      </c>
      <c r="G32" s="35">
        <f t="shared" si="4"/>
        <v>2.0038056074092064E-2</v>
      </c>
      <c r="H32" s="35">
        <f t="shared" si="5"/>
        <v>0.2805018867924528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910</v>
      </c>
      <c r="E33" s="34">
        <v>966.67</v>
      </c>
      <c r="F33" s="36">
        <v>906.66</v>
      </c>
      <c r="G33" s="37">
        <f t="shared" si="4"/>
        <v>-6.2079096278978341E-2</v>
      </c>
      <c r="H33" s="37">
        <f t="shared" si="5"/>
        <v>-3.6703296703297053E-3</v>
      </c>
    </row>
    <row r="34" spans="1:13">
      <c r="A34" s="40" t="s">
        <v>87</v>
      </c>
      <c r="B34" s="40"/>
      <c r="C34" s="40"/>
      <c r="D34" s="40"/>
      <c r="E34" s="40"/>
      <c r="F34" s="40"/>
      <c r="G34" s="40"/>
      <c r="H34" s="32"/>
      <c r="L34" t="s">
        <v>64</v>
      </c>
    </row>
    <row r="35" spans="1:13">
      <c r="A35" s="40" t="s">
        <v>86</v>
      </c>
      <c r="B35" s="40"/>
      <c r="C35" s="40"/>
      <c r="D35" s="41"/>
      <c r="E35" s="40"/>
      <c r="F35" s="40"/>
      <c r="G35" s="40"/>
      <c r="H35" s="32"/>
    </row>
    <row r="36" spans="1:13">
      <c r="H36" t="s">
        <v>64</v>
      </c>
    </row>
    <row r="37" spans="1:13">
      <c r="I37" t="s">
        <v>64</v>
      </c>
      <c r="M37" t="s">
        <v>64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2025-02-05T10:27:43Z</cp:lastPrinted>
  <dcterms:created xsi:type="dcterms:W3CDTF">2021-06-15T08:30:18Z</dcterms:created>
  <dcterms:modified xsi:type="dcterms:W3CDTF">2025-10-22T05:23:32Z</dcterms:modified>
</cp:coreProperties>
</file>