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96" l="1"/>
  <c r="H33" i="96"/>
  <c r="H14" i="96"/>
  <c r="G20" i="2" l="1"/>
  <c r="H20" i="2" l="1"/>
  <c r="G32" i="96" l="1"/>
  <c r="H32" i="96" l="1"/>
  <c r="G29" i="96"/>
  <c r="H24" i="96"/>
  <c r="H21" i="96"/>
  <c r="H7" i="2" l="1"/>
  <c r="G35" i="2"/>
  <c r="H29" i="96" l="1"/>
  <c r="G28" i="96"/>
  <c r="G12" i="96"/>
  <c r="G15" i="2" l="1"/>
  <c r="G16" i="2"/>
  <c r="H16" i="2"/>
  <c r="H15" i="2"/>
  <c r="H28" i="96" l="1"/>
  <c r="G13" i="2"/>
  <c r="H12" i="96"/>
  <c r="G11" i="2"/>
  <c r="H29" i="2" l="1"/>
  <c r="H13" i="2" l="1"/>
  <c r="H26" i="96" l="1"/>
  <c r="G21" i="96" l="1"/>
  <c r="G25" i="96" l="1"/>
  <c r="H25" i="96" l="1"/>
  <c r="H23" i="96"/>
  <c r="G26" i="96"/>
  <c r="G23" i="96"/>
  <c r="H33" i="2" l="1"/>
  <c r="H34" i="2"/>
  <c r="G9" i="96" l="1"/>
  <c r="G20" i="96" l="1"/>
  <c r="H18" i="96" l="1"/>
  <c r="G18" i="96"/>
  <c r="G21" i="2" l="1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H21" i="2" l="1"/>
  <c r="H19" i="2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<sst xmlns="http://schemas.openxmlformats.org/spreadsheetml/2006/main" count="312" uniqueCount="97">
  <si>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</si>
  <si>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</si>
  <si>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</si>
  <si>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</si>
  <si>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</si>
  <si>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</si>
  <si>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</si>
  <si>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</si>
  <si>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</si>
  <si>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</si>
  <si>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</si>
  <si>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</si>
  <si>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</si>
  <si>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</si>
  <si>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</si>
  <si>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</si>
  <si>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</si>
  <si>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</si>
  <si>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</si>
  <si>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</si>
  <si>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</si>
  <si>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</si>
  <si>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</si>
  <si>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</si>
  <si>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</si>
  <si>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</si>
  <si>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</si>
  <si>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</si>
  <si>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</si>
  <si>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</si>
  <si>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</si>
  <si>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</si>
  <si>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</si>
  <si>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</si>
  <si>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</si>
  <si>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</si>
  <si>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</si>
  <si>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</si>
  <si>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</si>
  <si>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</si>
  <si>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</si>
  <si>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</si>
  <si>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</si>
  <si>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</si>
  <si>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</si>
  <si>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</si>
  <si>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</si>
  <si>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</si>
  <si>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</si>
  <si>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</si>
  <si>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</si>
  <si>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</si>
  <si>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</si>
  <si>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</si>
  <si>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</si>
  <si>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</si>
  <si>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</si>
  <si>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</si>
  <si>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</si>
  <si>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</si>
  <si>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</si>
  <si>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</si>
  <si>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</si>
  <si>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</si>
  <si>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</si>
  <si>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</si>
  <si>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</si>
  <si>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</si>
  <si>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</si>
  <si>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</si>
  <si>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</si>
  <si>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</si>
  <si>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</si>
  <si>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</si>
  <si>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</si>
  <si>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</si>
  <si>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</si>
  <si>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</si>
  <si>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</si>
  <si>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</si>
  <si>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</si>
  <si>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</si>
  <si>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</si>
  <si>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</si>
  <si>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</si>
  <si>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</si>
  <si>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</si>
  <si>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</si>
  <si>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</si>
  <si>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</si>
  <si>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</si>
  <si>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4</t>
    </r>
    <r>
      <rPr>
        <b/>
        <vertAlign val="superscript"/>
        <sz val="11"/>
        <color rgb="FF000000"/>
        <rFont val="Calibri"/>
        <family val="2"/>
      </rPr>
      <t xml:space="preserve">th </t>
    </r>
    <r>
      <rPr>
        <b/>
        <sz val="11"/>
        <color indexed="8"/>
        <rFont val="Calibri"/>
        <family val="2"/>
      </rPr>
      <t>week of July</t>
    </r>
  </si>
  <si>
    <r>
      <t>1</t>
    </r>
    <r>
      <rPr>
        <vertAlign val="superscript"/>
        <sz val="11"/>
        <color indexed="8"/>
        <rFont val="Calibri"/>
        <family val="2"/>
      </rPr>
      <t>st</t>
    </r>
    <r>
      <rPr>
        <sz val="11"/>
        <color indexed="8"/>
        <rFont val="Calibri"/>
        <family val="2"/>
      </rPr>
      <t xml:space="preserve">  week of Aug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</si>
  <si>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 Aug 2025</t>
    </r>
  </si>
  <si>
    <r>
      <t>4</t>
    </r>
    <r>
      <rPr>
        <vertAlign val="superscript"/>
        <sz val="11"/>
        <color rgb="FF000000"/>
        <rFont val="Calibri"/>
        <family val="2"/>
      </rPr>
      <t>th</t>
    </r>
    <r>
      <rPr>
        <sz val="11"/>
        <color indexed="8"/>
        <rFont val="Calibri"/>
        <family val="2"/>
      </rPr>
      <t xml:space="preserve">  week of July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</si>
  <si>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Aug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</si>
  <si>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Aug.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</si>
</sst>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rgb="FF000000"/>
      <name val="Calibri"/>
      <family val="2"/>
    </font>
    <font>
      <vertAlign val="superscript"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vertAlign val="superscript"/>
      <sz val="11"/>
      <color rgb="FF000000"/>
      <name val="Calibri"/>
      <family val="2"/>
    </font>
    <font>
      <b/>
      <vertAlign val="superscript"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2" fontId="37" fillId="4" borderId="2" xfId="0" applyNumberFormat="1" applyFont="1" applyFill="1" applyBorder="1"/>
    <xf numFmtId="2" fontId="37" fillId="7" borderId="2" xfId="0" applyNumberFormat="1" applyFont="1" applyFill="1" applyBorder="1"/>
    <xf numFmtId="2" fontId="0" fillId="0" borderId="2" xfId="0" applyNumberFormat="1" applyFont="1" applyBorder="1"/>
    <xf numFmtId="2" fontId="0" fillId="7" borderId="2" xfId="0" applyNumberFormat="1" applyFont="1" applyFill="1" applyBorder="1"/>
    <xf numFmtId="2" fontId="20" fillId="2" borderId="15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>
      <selection activeCell="H35" sqref="H35"/>
    </sheetView>
  </sheetViews>
  <sheetFormatPr defaultColWidth="9.140625" defaultRowHeight="15"/>
  <cols>
    <col min="1" max="1" width="4.28515625" customWidth="1"/>
    <col min="2" max="2" width="15" customWidth="1"/>
    <col min="3" max="3" width="21.285156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4" t="s">
        <v>63</v>
      </c>
      <c r="B1" s="65"/>
      <c r="C1" s="65"/>
      <c r="D1" s="65"/>
      <c r="E1" s="65"/>
      <c r="F1" s="65"/>
      <c r="G1" s="66"/>
      <c r="H1" s="66"/>
    </row>
    <row r="2" spans="1:17" ht="67.5" customHeight="1">
      <c r="A2" s="67" t="s">
        <v>1</v>
      </c>
      <c r="B2" s="67"/>
      <c r="C2" s="67"/>
      <c r="D2" s="44">
        <v>2024</v>
      </c>
      <c r="E2" s="70">
        <v>2025</v>
      </c>
      <c r="F2" s="71"/>
      <c r="G2" s="68" t="s">
        <v>93</v>
      </c>
      <c r="H2" s="68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9" t="s">
        <v>2</v>
      </c>
      <c r="B3" s="69"/>
      <c r="C3" s="17" t="s">
        <v>3</v>
      </c>
      <c r="D3" s="58" t="s">
        <v>92</v>
      </c>
      <c r="E3" s="58" t="s">
        <v>94</v>
      </c>
      <c r="F3" s="58" t="s">
        <v>92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1800</v>
      </c>
      <c r="E4" s="61">
        <v>1610</v>
      </c>
      <c r="F4" s="38">
        <v>1740</v>
      </c>
      <c r="G4" s="15">
        <f t="shared" ref="G4:G35" si="0">+(F4-E4)/E4</f>
        <v>8.0745341614906832E-2</v>
      </c>
      <c r="H4" s="4">
        <f t="shared" ref="H4:H35" si="1">+((F4-D4)/D4)</f>
        <v>-3.3333333333333333E-2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1200</v>
      </c>
      <c r="E5" s="48">
        <v>1307.1400000000001</v>
      </c>
      <c r="F5" s="43">
        <v>1200</v>
      </c>
      <c r="G5" s="16">
        <f t="shared" si="0"/>
        <v>-8.1965206481325714E-2</v>
      </c>
      <c r="H5" s="10">
        <f t="shared" si="1"/>
        <v>0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1250</v>
      </c>
      <c r="E6" s="59">
        <v>1387.5</v>
      </c>
      <c r="F6" s="46">
        <v>1328.5714285714287</v>
      </c>
      <c r="G6" s="18">
        <f t="shared" si="0"/>
        <v>-4.24710424710424E-2</v>
      </c>
      <c r="H6" s="4">
        <f t="shared" si="1"/>
        <v>6.2857142857142931E-2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1000</v>
      </c>
      <c r="E7" s="60">
        <v>1125</v>
      </c>
      <c r="F7" s="47">
        <v>966.66666666666663</v>
      </c>
      <c r="G7" s="16">
        <f t="shared" si="0"/>
        <v>-0.14074074074074078</v>
      </c>
      <c r="H7" s="10">
        <f t="shared" si="1"/>
        <v>-3.3333333333333375E-2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1707.14</v>
      </c>
      <c r="E8" s="61">
        <v>1750</v>
      </c>
      <c r="F8" s="38">
        <v>1771.4285714285713</v>
      </c>
      <c r="G8" s="15">
        <f t="shared" si="0"/>
        <v>1.2244897959183617E-2</v>
      </c>
      <c r="H8" s="4">
        <f t="shared" si="1"/>
        <v>3.7658640432870899E-2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714.29</v>
      </c>
      <c r="E9" s="60">
        <v>864.29</v>
      </c>
      <c r="F9" s="47">
        <v>807.14285714285711</v>
      </c>
      <c r="G9" s="16">
        <f t="shared" si="0"/>
        <v>-6.6120333287603528E-2</v>
      </c>
      <c r="H9" s="10">
        <f t="shared" si="1"/>
        <v>0.12999322004067976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1328.57</v>
      </c>
      <c r="E10" s="61">
        <v>1483.3333333333333</v>
      </c>
      <c r="F10" s="38">
        <v>1192.8571428571429</v>
      </c>
      <c r="G10" s="15">
        <f t="shared" si="0"/>
        <v>-0.19582664526484744</v>
      </c>
      <c r="H10" s="4">
        <f t="shared" si="1"/>
        <v>-0.10214957220384101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366.67</v>
      </c>
      <c r="E11" s="53">
        <v>475</v>
      </c>
      <c r="F11" s="53">
        <v>405</v>
      </c>
      <c r="G11" s="16">
        <f t="shared" si="0"/>
        <v>-0.14736842105263157</v>
      </c>
      <c r="H11" s="10">
        <f t="shared" si="1"/>
        <v>0.10453541331442437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1025</v>
      </c>
      <c r="E12" s="61">
        <v>1100</v>
      </c>
      <c r="F12" s="38">
        <v>1160</v>
      </c>
      <c r="G12" s="18">
        <f t="shared" si="0"/>
        <v>5.4545454545454543E-2</v>
      </c>
      <c r="H12" s="4">
        <f t="shared" si="1"/>
        <v>0.13170731707317074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700</v>
      </c>
      <c r="E13" s="53">
        <v>816.67</v>
      </c>
      <c r="F13" s="53">
        <v>750</v>
      </c>
      <c r="G13" s="16">
        <f t="shared" si="0"/>
        <v>-8.1636401484075527E-2</v>
      </c>
      <c r="H13" s="10">
        <f t="shared" si="1"/>
        <v>7.1428571428571425E-2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814.29</v>
      </c>
      <c r="E14" s="61">
        <v>1225</v>
      </c>
      <c r="F14" s="38">
        <v>1175</v>
      </c>
      <c r="G14" s="15">
        <f t="shared" si="0"/>
        <v>-4.0816326530612242E-2</v>
      </c>
      <c r="H14" s="4">
        <f t="shared" si="1"/>
        <v>0.44297486153581656</v>
      </c>
    </row>
    <row r="15" spans="1:17" ht="15.75">
      <c r="A15" s="1">
        <v>12</v>
      </c>
      <c r="B15" s="12" t="s">
        <v>26</v>
      </c>
      <c r="C15" s="13" t="s">
        <v>27</v>
      </c>
      <c r="D15" s="55">
        <v>365</v>
      </c>
      <c r="E15" s="60">
        <v>350</v>
      </c>
      <c r="F15" s="47">
        <v>350</v>
      </c>
      <c r="G15" s="16">
        <f t="shared" si="0"/>
        <v>0</v>
      </c>
      <c r="H15" s="10">
        <f t="shared" si="1"/>
        <v>-4.1095890410958902E-2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437.5</v>
      </c>
      <c r="E16" s="61">
        <v>616.66666666666663</v>
      </c>
      <c r="F16" s="38">
        <v>600</v>
      </c>
      <c r="G16" s="15">
        <f t="shared" si="0"/>
        <v>-2.7027027027026966E-2</v>
      </c>
      <c r="H16" s="4">
        <f t="shared" si="1"/>
        <v>0.37142857142857144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412.5</v>
      </c>
      <c r="E17" s="62">
        <v>550</v>
      </c>
      <c r="F17" s="39"/>
      <c r="G17" s="16"/>
      <c r="H17" s="10"/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1571.43</v>
      </c>
      <c r="E18" s="61">
        <v>1678.58</v>
      </c>
      <c r="F18" s="38">
        <v>1714.2857142857142</v>
      </c>
      <c r="G18" s="15">
        <f t="shared" si="0"/>
        <v>2.127138074188558E-2</v>
      </c>
      <c r="H18" s="4">
        <f t="shared" si="1"/>
        <v>9.0908099174455206E-2</v>
      </c>
      <c r="J18" t="s">
        <v>64</v>
      </c>
      <c r="K18" t="s">
        <v>64</v>
      </c>
      <c r="L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2185.71</v>
      </c>
      <c r="E19" s="62">
        <v>2000</v>
      </c>
      <c r="F19" s="39">
        <v>2142.8571428571427</v>
      </c>
      <c r="G19" s="16">
        <f t="shared" si="0"/>
        <v>7.1428571428571327E-2</v>
      </c>
      <c r="H19" s="10">
        <f t="shared" si="1"/>
        <v>-1.9605920795923236E-2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479.17</v>
      </c>
      <c r="E20" s="61">
        <v>1125</v>
      </c>
      <c r="F20" s="38">
        <v>762.5</v>
      </c>
      <c r="G20" s="15">
        <f t="shared" si="0"/>
        <v>-0.32222222222222224</v>
      </c>
      <c r="H20" s="4">
        <f t="shared" si="1"/>
        <v>0.59129327795980546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678.57</v>
      </c>
      <c r="E21" s="62">
        <v>1091.67</v>
      </c>
      <c r="F21" s="39">
        <v>868.75</v>
      </c>
      <c r="G21" s="16">
        <f t="shared" si="0"/>
        <v>-0.20420090320334905</v>
      </c>
      <c r="H21" s="10">
        <f t="shared" si="1"/>
        <v>0.28026585319126979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1285.71</v>
      </c>
      <c r="E22" s="61">
        <v>1650</v>
      </c>
      <c r="F22" s="38">
        <v>1433.3333333333333</v>
      </c>
      <c r="G22" s="15">
        <f t="shared" si="0"/>
        <v>-0.13131313131313135</v>
      </c>
      <c r="H22" s="4">
        <f t="shared" si="1"/>
        <v>0.11481853087658431</v>
      </c>
    </row>
    <row r="23" spans="1:17" ht="15.75">
      <c r="A23" s="11">
        <v>20</v>
      </c>
      <c r="B23" s="12" t="s">
        <v>41</v>
      </c>
      <c r="C23" s="14" t="s">
        <v>42</v>
      </c>
      <c r="D23" s="55">
        <v>700</v>
      </c>
      <c r="E23" s="62">
        <v>1060</v>
      </c>
      <c r="F23" s="39"/>
      <c r="G23" s="16"/>
      <c r="H23" s="10"/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1114.29</v>
      </c>
      <c r="E24" s="61">
        <v>1500</v>
      </c>
      <c r="F24" s="38">
        <v>1240</v>
      </c>
      <c r="G24" s="15">
        <f t="shared" si="0"/>
        <v>-0.17333333333333334</v>
      </c>
      <c r="H24" s="4">
        <f t="shared" si="1"/>
        <v>0.11281623275807917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857.14</v>
      </c>
      <c r="E25" s="57">
        <v>1200</v>
      </c>
      <c r="F25" s="57">
        <v>1000</v>
      </c>
      <c r="G25" s="16">
        <f t="shared" si="0"/>
        <v>-0.16666666666666666</v>
      </c>
      <c r="H25" s="10">
        <f t="shared" si="1"/>
        <v>0.16667055556851859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1100</v>
      </c>
      <c r="E26" s="61">
        <v>1485.7142857142858</v>
      </c>
      <c r="F26" s="38">
        <v>1178.5714285714287</v>
      </c>
      <c r="G26" s="18">
        <f t="shared" si="0"/>
        <v>-0.20673076923076919</v>
      </c>
      <c r="H26" s="49">
        <f t="shared" si="1"/>
        <v>7.1428571428571522E-2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1108.33</v>
      </c>
      <c r="E27" s="62">
        <v>1400</v>
      </c>
      <c r="F27" s="39">
        <v>1257.1428571428571</v>
      </c>
      <c r="G27" s="16">
        <f t="shared" si="0"/>
        <v>-0.10204081632653064</v>
      </c>
      <c r="H27" s="10">
        <f t="shared" si="1"/>
        <v>0.13426764333985111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522.14</v>
      </c>
      <c r="E28" s="61">
        <v>717.85714285714289</v>
      </c>
      <c r="F28" s="38">
        <v>696.42857142857144</v>
      </c>
      <c r="G28" s="15">
        <f t="shared" si="0"/>
        <v>-2.9850746268656737E-2</v>
      </c>
      <c r="H28" s="4">
        <f t="shared" si="1"/>
        <v>0.33379662816212408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460</v>
      </c>
      <c r="E29" s="62">
        <v>631.25</v>
      </c>
      <c r="F29" s="39">
        <v>589.28571428571433</v>
      </c>
      <c r="G29" s="16">
        <f t="shared" si="0"/>
        <v>-6.64780763790664E-2</v>
      </c>
      <c r="H29" s="10">
        <f t="shared" si="1"/>
        <v>0.28105590062111813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542.86</v>
      </c>
      <c r="E30" s="61">
        <v>764.28571428571433</v>
      </c>
      <c r="F30" s="38">
        <v>682.14285714285711</v>
      </c>
      <c r="G30" s="15">
        <f t="shared" si="0"/>
        <v>-0.10747663551401879</v>
      </c>
      <c r="H30" s="4">
        <f t="shared" si="1"/>
        <v>0.25657233382982186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835.71</v>
      </c>
      <c r="E31" s="62">
        <v>1075</v>
      </c>
      <c r="F31" s="39">
        <v>850</v>
      </c>
      <c r="G31" s="16">
        <f t="shared" si="0"/>
        <v>-0.20930232558139536</v>
      </c>
      <c r="H31" s="10">
        <f t="shared" si="1"/>
        <v>1.7099232987519551E-2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238.33</v>
      </c>
      <c r="E32" s="61">
        <v>392.85714285714283</v>
      </c>
      <c r="F32" s="38">
        <v>275</v>
      </c>
      <c r="G32" s="15">
        <f t="shared" si="0"/>
        <v>-0.29999999999999993</v>
      </c>
      <c r="H32" s="4">
        <f t="shared" si="1"/>
        <v>0.15386229178030456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1528.57</v>
      </c>
      <c r="E33" s="62">
        <v>1770</v>
      </c>
      <c r="F33" s="39">
        <v>1614.2857142857142</v>
      </c>
      <c r="G33" s="16">
        <f t="shared" si="0"/>
        <v>-8.7974172719935462E-2</v>
      </c>
      <c r="H33" s="10">
        <f t="shared" si="1"/>
        <v>5.6075753341825553E-2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1950</v>
      </c>
      <c r="E34" s="61">
        <v>2566.6666666666665</v>
      </c>
      <c r="F34" s="38">
        <v>2475</v>
      </c>
      <c r="G34" s="18">
        <f t="shared" si="0"/>
        <v>-3.5714285714285657E-2</v>
      </c>
      <c r="H34" s="49">
        <f t="shared" si="1"/>
        <v>0.26923076923076922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/>
      <c r="E35" s="62">
        <v>650</v>
      </c>
      <c r="F35" s="39">
        <v>500</v>
      </c>
      <c r="G35" s="16">
        <f t="shared" si="0"/>
        <v>-0.23076923076923078</v>
      </c>
      <c r="H35" s="10"/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H22" sqref="H22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72" t="s">
        <v>0</v>
      </c>
      <c r="B1" s="73"/>
      <c r="C1" s="73"/>
      <c r="D1" s="73"/>
      <c r="E1" s="73"/>
      <c r="F1" s="73"/>
      <c r="G1" s="73"/>
      <c r="H1" s="73"/>
    </row>
    <row r="2" spans="1:15" ht="57" customHeight="1">
      <c r="A2" s="74" t="s">
        <v>1</v>
      </c>
      <c r="B2" s="75"/>
      <c r="C2" s="76"/>
      <c r="D2" s="50">
        <v>2024</v>
      </c>
      <c r="E2" s="80">
        <v>2025</v>
      </c>
      <c r="F2" s="80"/>
      <c r="G2" s="77" t="s">
        <v>96</v>
      </c>
      <c r="H2" s="77"/>
      <c r="I2" t="s">
        <v>64</v>
      </c>
      <c r="M2" t="s">
        <v>64</v>
      </c>
    </row>
    <row r="3" spans="1:15" ht="32.25">
      <c r="A3" s="78" t="s">
        <v>2</v>
      </c>
      <c r="B3" s="79"/>
      <c r="C3" s="25" t="s">
        <v>3</v>
      </c>
      <c r="D3" s="56" t="s">
        <v>95</v>
      </c>
      <c r="E3" s="56" t="s">
        <v>91</v>
      </c>
      <c r="F3" s="56" t="s">
        <v>95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3816.67</v>
      </c>
      <c r="E4" s="33">
        <v>3695</v>
      </c>
      <c r="F4" s="31">
        <v>3696</v>
      </c>
      <c r="G4" s="35">
        <f t="shared" ref="G4:G13" si="0">(F4-E4)/E4</f>
        <v>2.7063599458728013E-4</v>
      </c>
      <c r="H4" s="35">
        <f t="shared" ref="H4:H14" si="1">+(F4-D4)/D4</f>
        <v>-3.1616566273741264E-2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2395</v>
      </c>
      <c r="E5" s="34">
        <v>2790</v>
      </c>
      <c r="F5" s="36">
        <v>2580</v>
      </c>
      <c r="G5" s="37">
        <f t="shared" si="0"/>
        <v>-7.5268817204301078E-2</v>
      </c>
      <c r="H5" s="37">
        <f t="shared" si="1"/>
        <v>7.724425887265135E-2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2040</v>
      </c>
      <c r="E6" s="33">
        <v>2480</v>
      </c>
      <c r="F6" s="31">
        <v>2440</v>
      </c>
      <c r="G6" s="35">
        <f t="shared" si="0"/>
        <v>-1.6129032258064516E-2</v>
      </c>
      <c r="H6" s="35">
        <f t="shared" si="1"/>
        <v>0.19607843137254902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3056</v>
      </c>
      <c r="E7" s="34">
        <v>3063.33</v>
      </c>
      <c r="F7" s="36">
        <v>3016</v>
      </c>
      <c r="G7" s="37">
        <f t="shared" si="0"/>
        <v>-1.5450506474979819E-2</v>
      </c>
      <c r="H7" s="37">
        <f t="shared" si="1"/>
        <v>-1.3089005235602094E-2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1306.67</v>
      </c>
      <c r="E8" s="33">
        <v>1820</v>
      </c>
      <c r="F8" s="31">
        <v>1805</v>
      </c>
      <c r="G8" s="35">
        <f t="shared" si="0"/>
        <v>-8.241758241758242E-3</v>
      </c>
      <c r="H8" s="35">
        <f t="shared" si="1"/>
        <v>0.38137402710707363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2471.67</v>
      </c>
      <c r="E9" s="34">
        <v>2736</v>
      </c>
      <c r="F9" s="36">
        <v>2430</v>
      </c>
      <c r="G9" s="37">
        <f t="shared" si="0"/>
        <v>-0.1118421052631579</v>
      </c>
      <c r="H9" s="37">
        <f t="shared" si="1"/>
        <v>-1.6859046717401623E-2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673.33</v>
      </c>
      <c r="E10" s="33">
        <v>805</v>
      </c>
      <c r="F10" s="31">
        <v>725</v>
      </c>
      <c r="G10" s="35">
        <f t="shared" si="0"/>
        <v>-9.9378881987577633E-2</v>
      </c>
      <c r="H10" s="35">
        <f t="shared" si="1"/>
        <v>7.6738003653483364E-2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1913.33</v>
      </c>
      <c r="E11" s="34">
        <v>1856</v>
      </c>
      <c r="F11" s="36">
        <v>1890</v>
      </c>
      <c r="G11" s="37">
        <f t="shared" si="0"/>
        <v>1.8318965517241378E-2</v>
      </c>
      <c r="H11" s="37">
        <f t="shared" si="1"/>
        <v>-1.2193401033799673E-2</v>
      </c>
    </row>
    <row r="12" spans="1:15" ht="15.75">
      <c r="A12" s="22">
        <v>9</v>
      </c>
      <c r="B12" s="24" t="s">
        <v>22</v>
      </c>
      <c r="C12" s="23" t="s">
        <v>23</v>
      </c>
      <c r="D12" s="33">
        <v>964</v>
      </c>
      <c r="E12" s="33">
        <v>1092</v>
      </c>
      <c r="F12" s="31">
        <v>1054.17</v>
      </c>
      <c r="G12" s="35">
        <f t="shared" si="0"/>
        <v>-3.4642857142857079E-2</v>
      </c>
      <c r="H12" s="35">
        <f t="shared" si="1"/>
        <v>9.3537344398340327E-2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1260</v>
      </c>
      <c r="E13" s="34">
        <v>1573.33</v>
      </c>
      <c r="F13" s="36">
        <v>1510</v>
      </c>
      <c r="G13" s="37">
        <f t="shared" si="0"/>
        <v>-4.0252203924160811E-2</v>
      </c>
      <c r="H13" s="37">
        <f t="shared" si="1"/>
        <v>0.1984126984126984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>
        <v>480</v>
      </c>
      <c r="E14" s="63"/>
      <c r="F14" s="52">
        <v>510</v>
      </c>
      <c r="G14" s="35"/>
      <c r="H14" s="35">
        <f t="shared" si="1"/>
        <v>6.25E-2</v>
      </c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>
        <v>856</v>
      </c>
      <c r="E16" s="33"/>
      <c r="F16" s="31"/>
      <c r="G16" s="35"/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1973.33</v>
      </c>
      <c r="E17" s="34">
        <v>2075</v>
      </c>
      <c r="F17" s="36">
        <v>2096.67</v>
      </c>
      <c r="G17" s="37">
        <f t="shared" ref="G17:G26" si="2">(F17-E17)/E17</f>
        <v>1.0443373493975939E-2</v>
      </c>
      <c r="H17" s="37">
        <f t="shared" ref="H17:H26" si="3">+(F17-D17)/D17</f>
        <v>6.2503483958587847E-2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3495</v>
      </c>
      <c r="E18" s="33">
        <v>3590</v>
      </c>
      <c r="F18" s="31">
        <v>3610</v>
      </c>
      <c r="G18" s="35">
        <f t="shared" si="2"/>
        <v>5.5710306406685237E-3</v>
      </c>
      <c r="H18" s="35">
        <f t="shared" si="3"/>
        <v>3.2904148783977114E-2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813.33</v>
      </c>
      <c r="E19" s="34">
        <v>1310</v>
      </c>
      <c r="F19" s="36">
        <v>1180</v>
      </c>
      <c r="G19" s="37">
        <f t="shared" si="2"/>
        <v>-9.9236641221374045E-2</v>
      </c>
      <c r="H19" s="37">
        <f t="shared" si="3"/>
        <v>0.45082561813777916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926.67</v>
      </c>
      <c r="E20" s="33">
        <v>1390</v>
      </c>
      <c r="F20" s="31">
        <v>1280</v>
      </c>
      <c r="G20" s="35">
        <f t="shared" si="2"/>
        <v>-7.9136690647482008E-2</v>
      </c>
      <c r="H20" s="35">
        <f t="shared" si="3"/>
        <v>0.38128999535972896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1780</v>
      </c>
      <c r="E21" s="34">
        <v>2020</v>
      </c>
      <c r="F21" s="36">
        <v>1806.67</v>
      </c>
      <c r="G21" s="37">
        <f t="shared" si="2"/>
        <v>-0.10560891089108908</v>
      </c>
      <c r="H21" s="37">
        <f t="shared" si="3"/>
        <v>1.4983146067415772E-2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1090</v>
      </c>
      <c r="E22" s="33">
        <v>1520</v>
      </c>
      <c r="F22" s="31"/>
      <c r="G22" s="35"/>
      <c r="H22" s="35"/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1506.67</v>
      </c>
      <c r="E23" s="34">
        <v>1680</v>
      </c>
      <c r="F23" s="36">
        <v>1633.33</v>
      </c>
      <c r="G23" s="37">
        <f t="shared" si="2"/>
        <v>-2.7779761904761949E-2</v>
      </c>
      <c r="H23" s="37">
        <f t="shared" si="3"/>
        <v>8.406618569427933E-2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1160</v>
      </c>
      <c r="E24" s="33">
        <v>1530</v>
      </c>
      <c r="F24" s="31">
        <v>1380</v>
      </c>
      <c r="G24" s="35">
        <f t="shared" si="2"/>
        <v>-9.8039215686274508E-2</v>
      </c>
      <c r="H24" s="35">
        <f t="shared" si="3"/>
        <v>0.18965517241379309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1530</v>
      </c>
      <c r="E25" s="34">
        <v>1800</v>
      </c>
      <c r="F25" s="36">
        <v>1620</v>
      </c>
      <c r="G25" s="37">
        <f t="shared" si="2"/>
        <v>-0.1</v>
      </c>
      <c r="H25" s="37">
        <f t="shared" si="3"/>
        <v>5.8823529411764705E-2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2093.33</v>
      </c>
      <c r="E26" s="33">
        <v>2726.67</v>
      </c>
      <c r="F26" s="31">
        <v>2595</v>
      </c>
      <c r="G26" s="35">
        <f t="shared" si="2"/>
        <v>-4.8289672017515897E-2</v>
      </c>
      <c r="H26" s="35">
        <f t="shared" si="3"/>
        <v>0.23965165549626677</v>
      </c>
    </row>
    <row r="27" spans="1:14" ht="15.75">
      <c r="A27" s="19">
        <v>24</v>
      </c>
      <c r="B27" s="20" t="s">
        <v>50</v>
      </c>
      <c r="C27" s="21" t="s">
        <v>51</v>
      </c>
      <c r="D27" s="34">
        <v>770</v>
      </c>
      <c r="E27" s="34">
        <v>1048</v>
      </c>
      <c r="F27" s="36">
        <v>990</v>
      </c>
      <c r="G27" s="37">
        <f t="shared" ref="G27:G33" si="4">(F27-E27)/E27</f>
        <v>-5.5343511450381681E-2</v>
      </c>
      <c r="H27" s="37">
        <f t="shared" ref="H27:H33" si="5">+(F27-D27)/D27</f>
        <v>0.2857142857142857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920</v>
      </c>
      <c r="E28" s="33">
        <v>1195</v>
      </c>
      <c r="F28" s="31">
        <v>1026.67</v>
      </c>
      <c r="G28" s="35">
        <f t="shared" si="4"/>
        <v>-0.14086192468619241</v>
      </c>
      <c r="H28" s="35">
        <f t="shared" si="5"/>
        <v>0.11594565217391312</v>
      </c>
    </row>
    <row r="29" spans="1:14" ht="15.75">
      <c r="A29" s="19">
        <v>26</v>
      </c>
      <c r="B29" s="20" t="s">
        <v>54</v>
      </c>
      <c r="C29" s="21" t="s">
        <v>55</v>
      </c>
      <c r="D29" s="34">
        <v>1295</v>
      </c>
      <c r="E29" s="34">
        <v>1426.67</v>
      </c>
      <c r="F29" s="36">
        <v>1236</v>
      </c>
      <c r="G29" s="37">
        <f t="shared" si="4"/>
        <v>-0.13364688400260752</v>
      </c>
      <c r="H29" s="37">
        <f t="shared" si="5"/>
        <v>-4.555984555984556E-2</v>
      </c>
    </row>
    <row r="30" spans="1:14" ht="15.75">
      <c r="A30" s="22">
        <v>27</v>
      </c>
      <c r="B30" s="24" t="s">
        <v>56</v>
      </c>
      <c r="C30" s="23" t="s">
        <v>57</v>
      </c>
      <c r="D30" s="33">
        <v>370</v>
      </c>
      <c r="E30" s="33">
        <v>540</v>
      </c>
      <c r="F30" s="31">
        <v>480</v>
      </c>
      <c r="G30" s="35">
        <f t="shared" si="4"/>
        <v>-0.1111111111111111</v>
      </c>
      <c r="H30" s="35">
        <f t="shared" si="5"/>
        <v>0.29729729729729731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2060</v>
      </c>
      <c r="E31" s="34">
        <v>2166.67</v>
      </c>
      <c r="F31" s="36">
        <v>2140</v>
      </c>
      <c r="G31" s="37">
        <f t="shared" si="4"/>
        <v>-1.2309211831981829E-2</v>
      </c>
      <c r="H31" s="37">
        <f t="shared" si="5"/>
        <v>3.8834951456310676E-2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2695</v>
      </c>
      <c r="E32" s="33">
        <v>3190</v>
      </c>
      <c r="F32" s="31">
        <v>2910</v>
      </c>
      <c r="G32" s="35">
        <f t="shared" si="4"/>
        <v>-8.7774294670846395E-2</v>
      </c>
      <c r="H32" s="35">
        <f t="shared" si="5"/>
        <v>7.9777365491651209E-2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980</v>
      </c>
      <c r="E33" s="34">
        <v>980</v>
      </c>
      <c r="F33" s="36">
        <v>960</v>
      </c>
      <c r="G33" s="37">
        <f t="shared" si="4"/>
        <v>-2.0408163265306121E-2</v>
      </c>
      <c r="H33" s="37">
        <f t="shared" si="5"/>
        <v>-2.0408163265306121E-2</v>
      </c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2025-08-13T05:51:57Z</dcterms:modified>
</cp:coreProperties>
</file>