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861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2" l="1"/>
  <c r="H17" i="2"/>
  <c r="H23" i="2" l="1"/>
  <c r="G33" i="96" l="1"/>
  <c r="H33" i="96"/>
  <c r="G20" i="2" l="1"/>
  <c r="H20" i="2" l="1"/>
  <c r="G32" i="96" l="1"/>
  <c r="H32" i="96" l="1"/>
  <c r="G29" i="96"/>
  <c r="H24" i="96"/>
  <c r="H21" i="96"/>
  <c r="H7" i="2" l="1"/>
  <c r="G35" i="2"/>
  <c r="H29" i="96" l="1"/>
  <c r="G28" i="96"/>
  <c r="G12" i="96"/>
  <c r="G15" i="2" l="1"/>
  <c r="G16" i="2"/>
  <c r="H16" i="2"/>
  <c r="H15" i="2"/>
  <c r="H28" i="96" l="1"/>
  <c r="G13" i="2"/>
  <c r="H12" i="96"/>
  <c r="G11" i="2"/>
  <c r="H29" i="2" l="1"/>
  <c r="H13" i="2" l="1"/>
  <c r="H26" i="96" l="1"/>
  <c r="G21" i="96" l="1"/>
  <c r="G25" i="96" l="1"/>
  <c r="H25" i="96" l="1"/>
  <c r="H23" i="96"/>
  <c r="G26" i="96"/>
  <c r="G23" i="96"/>
  <c r="H33" i="2" l="1"/>
  <c r="H34" i="2"/>
  <c r="G9" i="96" l="1"/>
  <c r="G20" i="96" l="1"/>
  <c r="H18" i="96" l="1"/>
  <c r="G18" i="96"/>
  <c r="G21" i="2" l="1"/>
  <c r="H11" i="96" l="1"/>
  <c r="G7" i="2" l="1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H10" i="2" l="1"/>
  <c r="H6" i="2"/>
  <c r="H32" i="2" l="1"/>
  <c r="H25" i="2"/>
  <c r="H21" i="2" l="1"/>
  <c r="H19" i="2"/>
  <c r="G12" i="2" l="1"/>
  <c r="G4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4" i="2"/>
  <c r="H30" i="2"/>
  <c r="H4" i="96"/>
</calcChain>
</file>

<file path=xl/sharedStrings.xml><?xml version="1.0" encoding="utf-8"?>
<sst xmlns="http://schemas.openxmlformats.org/spreadsheetml/2006/main" count="312" uniqueCount="97">
  <si>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</si>
  <si>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</si>
  <si>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</si>
  <si>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</si>
  <si>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</si>
  <si>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</si>
  <si>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</si>
  <si>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</si>
  <si>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</si>
  <si>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</si>
  <si>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</si>
  <si>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</si>
  <si>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</si>
  <si>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</si>
  <si>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</si>
  <si>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</si>
  <si>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</si>
  <si>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</si>
  <si>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</si>
  <si>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</si>
  <si>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</si>
  <si>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</si>
  <si>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</si>
  <si>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</si>
  <si>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</si>
  <si>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</si>
  <si>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</si>
  <si>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</si>
  <si>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</si>
  <si>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</si>
  <si>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</si>
  <si>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</si>
  <si>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</si>
  <si>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</si>
  <si>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</si>
  <si>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</si>
  <si>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</si>
  <si>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</si>
  <si>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</si>
  <si>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</si>
  <si>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</si>
  <si>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</si>
  <si>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</si>
  <si>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</si>
  <si>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</si>
  <si>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</si>
  <si>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</si>
  <si>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</si>
  <si>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</si>
  <si>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</si>
  <si>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</si>
  <si>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</si>
  <si>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</si>
  <si>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</si>
  <si>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</si>
  <si>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</si>
  <si>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</si>
  <si>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</si>
  <si>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</si>
  <si>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</si>
  <si>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</si>
  <si>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</si>
  <si>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</si>
  <si>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</si>
  <si>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</si>
  <si>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</si>
  <si>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</si>
  <si>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</si>
  <si>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</si>
  <si>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</si>
  <si>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</si>
  <si>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</si>
  <si>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</si>
  <si>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</si>
  <si>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</si>
  <si>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</si>
  <si>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</si>
  <si>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</si>
  <si>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</si>
  <si>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</si>
  <si>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</si>
  <si>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</si>
  <si>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</si>
  <si>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</si>
  <si>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</si>
  <si>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</si>
  <si>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</si>
  <si>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</si>
  <si>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</si>
  <si>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</si>
  <si>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</si>
  <si>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1</t>
    </r>
    <r>
      <rPr>
        <vertAlign val="superscript"/>
        <sz val="11"/>
        <color indexed="8"/>
        <rFont val="Calibri"/>
        <family val="2"/>
      </rPr>
      <t>st</t>
    </r>
    <r>
      <rPr>
        <sz val="11"/>
        <color indexed="8"/>
        <rFont val="Calibri"/>
        <family val="2"/>
      </rPr>
      <t xml:space="preserve">  week of Aug</t>
    </r>
  </si>
  <si>
    <r>
      <t>1</t>
    </r>
    <r>
      <rPr>
        <b/>
        <vertAlign val="super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Aug</t>
    </r>
  </si>
  <si>
    <r>
      <t>2</t>
    </r>
    <r>
      <rPr>
        <vertAlign val="superscript"/>
        <sz val="11"/>
        <color indexed="8"/>
        <rFont val="Calibri"/>
        <family val="2"/>
      </rPr>
      <t>nd</t>
    </r>
    <r>
      <rPr>
        <sz val="11"/>
        <color indexed="8"/>
        <rFont val="Calibri"/>
        <family val="2"/>
      </rPr>
      <t xml:space="preserve">  week of Aug</t>
    </r>
  </si>
  <si>
    <r>
      <t>2</t>
    </r>
    <r>
      <rPr>
        <b/>
        <vertAlign val="superscript"/>
        <sz val="11"/>
        <color indexed="8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Aug</t>
    </r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</si>
  <si>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>nd</t>
    </r>
    <r>
      <rPr>
        <b/>
        <sz val="11"/>
        <color indexed="8"/>
        <rFont val="Times New Roman"/>
        <family val="1"/>
        <charset val="134"/>
      </rPr>
      <t>week of Aug.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</si>
  <si>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 xml:space="preserve">nd </t>
    </r>
    <r>
      <rPr>
        <b/>
        <sz val="11"/>
        <color indexed="8"/>
        <rFont val="Times New Roman"/>
        <family val="1"/>
        <charset val="134"/>
      </rPr>
      <t>week of  Aug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</si>
</sst>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vertAlign val="superscript"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8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4" fillId="7" borderId="2" xfId="0" applyNumberFormat="1" applyFont="1" applyFill="1" applyBorder="1" applyAlignment="1"/>
    <xf numFmtId="0" fontId="30" fillId="4" borderId="2" xfId="0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2" fontId="0" fillId="0" borderId="2" xfId="0" applyNumberFormat="1" applyFont="1" applyBorder="1"/>
    <xf numFmtId="2" fontId="37" fillId="4" borderId="2" xfId="0" applyNumberFormat="1" applyFont="1" applyFill="1" applyBorder="1"/>
    <xf numFmtId="2" fontId="37" fillId="7" borderId="2" xfId="0" applyNumberFormat="1" applyFont="1" applyFill="1" applyBorder="1"/>
    <xf numFmtId="2" fontId="0" fillId="7" borderId="2" xfId="0" applyNumberFormat="1" applyFont="1" applyFill="1" applyBorder="1"/>
    <xf numFmtId="2" fontId="20" fillId="2" borderId="15" xfId="0" applyNumberFormat="1" applyFont="1" applyFill="1" applyBorder="1"/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zoomScaleNormal="100" workbookViewId="0">
      <selection activeCell="K23" sqref="K23:L23"/>
    </sheetView>
  </sheetViews>
  <sheetFormatPr defaultColWidth="9.140625" defaultRowHeight="15"/>
  <cols>
    <col min="1" max="1" width="4.28515625" customWidth="1"/>
    <col min="2" max="2" width="15" customWidth="1"/>
    <col min="3" max="3" width="21.285156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9" t="s">
        <v>63</v>
      </c>
      <c r="B1" s="60"/>
      <c r="C1" s="60"/>
      <c r="D1" s="60"/>
      <c r="E1" s="60"/>
      <c r="F1" s="60"/>
      <c r="G1" s="61"/>
      <c r="H1" s="61"/>
    </row>
    <row r="2" spans="1:17" ht="67.5" customHeight="1">
      <c r="A2" s="62" t="s">
        <v>1</v>
      </c>
      <c r="B2" s="62"/>
      <c r="C2" s="62"/>
      <c r="D2" s="44">
        <v>2024</v>
      </c>
      <c r="E2" s="65">
        <v>2025</v>
      </c>
      <c r="F2" s="66"/>
      <c r="G2" s="63" t="s">
        <v>96</v>
      </c>
      <c r="H2" s="63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4" t="s">
        <v>2</v>
      </c>
      <c r="B3" s="64"/>
      <c r="C3" s="17" t="s">
        <v>3</v>
      </c>
      <c r="D3" s="58" t="s">
        <v>93</v>
      </c>
      <c r="E3" s="58" t="s">
        <v>91</v>
      </c>
      <c r="F3" s="58" t="s">
        <v>93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4">
        <v>1764.29</v>
      </c>
      <c r="E4" s="76">
        <v>1740</v>
      </c>
      <c r="F4" s="38">
        <v>2666.67</v>
      </c>
      <c r="G4" s="15">
        <f t="shared" ref="G4:G35" si="0">+(F4-E4)/E4</f>
        <v>0.53256896551724142</v>
      </c>
      <c r="H4" s="4">
        <f t="shared" ref="H4:H35" si="1">+((F4-D4)/D4)</f>
        <v>0.51146920290881892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8">
        <v>914.29</v>
      </c>
      <c r="E5" s="48">
        <v>1200</v>
      </c>
      <c r="F5" s="43">
        <v>1380</v>
      </c>
      <c r="G5" s="16">
        <f t="shared" si="0"/>
        <v>0.15</v>
      </c>
      <c r="H5" s="10">
        <f t="shared" si="1"/>
        <v>0.50936792483785243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4">
        <v>1066.67</v>
      </c>
      <c r="E6" s="77">
        <v>1328.5714285714287</v>
      </c>
      <c r="F6" s="46">
        <v>1533.3333333333333</v>
      </c>
      <c r="G6" s="18">
        <f t="shared" si="0"/>
        <v>0.154121863799283</v>
      </c>
      <c r="H6" s="4">
        <f t="shared" si="1"/>
        <v>0.4374955078265379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5">
        <v>787.5</v>
      </c>
      <c r="E7" s="78">
        <v>966.66666666666663</v>
      </c>
      <c r="F7" s="47">
        <v>1200</v>
      </c>
      <c r="G7" s="16">
        <f t="shared" si="0"/>
        <v>0.24137931034482762</v>
      </c>
      <c r="H7" s="10">
        <f t="shared" si="1"/>
        <v>0.52380952380952384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4">
        <v>1435.71</v>
      </c>
      <c r="E8" s="76">
        <v>1771.4285714285713</v>
      </c>
      <c r="F8" s="38">
        <v>1758.3333333333333</v>
      </c>
      <c r="G8" s="15">
        <f t="shared" si="0"/>
        <v>-7.3924731182795581E-3</v>
      </c>
      <c r="H8" s="4">
        <f t="shared" si="1"/>
        <v>0.22471344027229259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5">
        <v>689.29</v>
      </c>
      <c r="E9" s="78">
        <v>807.14285714285711</v>
      </c>
      <c r="F9" s="47">
        <v>958.33333333333337</v>
      </c>
      <c r="G9" s="16">
        <f t="shared" si="0"/>
        <v>0.18731563421828917</v>
      </c>
      <c r="H9" s="10">
        <f t="shared" si="1"/>
        <v>0.39031950751256134</v>
      </c>
      <c r="I9" t="s">
        <v>64</v>
      </c>
      <c r="J9" t="s">
        <v>64</v>
      </c>
      <c r="K9" t="s">
        <v>64</v>
      </c>
      <c r="L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4">
        <v>1175</v>
      </c>
      <c r="E10" s="76">
        <v>1192.8571428571429</v>
      </c>
      <c r="F10" s="38">
        <v>1425</v>
      </c>
      <c r="G10" s="15">
        <f t="shared" si="0"/>
        <v>0.19461077844311375</v>
      </c>
      <c r="H10" s="4">
        <f t="shared" si="1"/>
        <v>0.21276595744680851</v>
      </c>
      <c r="I10" t="s">
        <v>64</v>
      </c>
      <c r="J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5">
        <v>271.43</v>
      </c>
      <c r="E11" s="53">
        <v>405</v>
      </c>
      <c r="F11" s="53">
        <v>441.66666666666669</v>
      </c>
      <c r="G11" s="16">
        <f t="shared" si="0"/>
        <v>9.0534979423868359E-2</v>
      </c>
      <c r="H11" s="10">
        <f t="shared" si="1"/>
        <v>0.62718441832762284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4">
        <v>950</v>
      </c>
      <c r="E12" s="76">
        <v>1160</v>
      </c>
      <c r="F12" s="38">
        <v>1066.6666666666667</v>
      </c>
      <c r="G12" s="18">
        <f t="shared" si="0"/>
        <v>-8.0459770114942458E-2</v>
      </c>
      <c r="H12" s="4">
        <f t="shared" si="1"/>
        <v>0.12280701754385973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5">
        <v>560.71</v>
      </c>
      <c r="E13" s="53">
        <v>750</v>
      </c>
      <c r="F13" s="53">
        <v>825</v>
      </c>
      <c r="G13" s="16">
        <f t="shared" si="0"/>
        <v>0.1</v>
      </c>
      <c r="H13" s="10">
        <f t="shared" si="1"/>
        <v>0.47134882559611913</v>
      </c>
      <c r="L13" t="s">
        <v>64</v>
      </c>
      <c r="O13" t="s">
        <v>64</v>
      </c>
    </row>
    <row r="14" spans="1:17" ht="15.75">
      <c r="A14" s="1">
        <v>11</v>
      </c>
      <c r="B14" s="2" t="s">
        <v>24</v>
      </c>
      <c r="C14" s="3" t="s">
        <v>69</v>
      </c>
      <c r="D14" s="54">
        <v>767.66</v>
      </c>
      <c r="E14" s="76">
        <v>1175</v>
      </c>
      <c r="F14" s="38">
        <v>1350</v>
      </c>
      <c r="G14" s="15">
        <f t="shared" si="0"/>
        <v>0.14893617021276595</v>
      </c>
      <c r="H14" s="4">
        <f t="shared" si="1"/>
        <v>0.75859104290962154</v>
      </c>
    </row>
    <row r="15" spans="1:17" ht="15.75">
      <c r="A15" s="1">
        <v>12</v>
      </c>
      <c r="B15" s="12" t="s">
        <v>26</v>
      </c>
      <c r="C15" s="13" t="s">
        <v>27</v>
      </c>
      <c r="D15" s="55">
        <v>270</v>
      </c>
      <c r="E15" s="78">
        <v>350</v>
      </c>
      <c r="F15" s="47">
        <v>391.67</v>
      </c>
      <c r="G15" s="16">
        <f t="shared" si="0"/>
        <v>0.1190571428571429</v>
      </c>
      <c r="H15" s="10">
        <f t="shared" si="1"/>
        <v>0.45062962962962971</v>
      </c>
      <c r="J15" t="s">
        <v>64</v>
      </c>
      <c r="K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4">
        <v>475</v>
      </c>
      <c r="E16" s="76">
        <v>600</v>
      </c>
      <c r="F16" s="38">
        <v>600</v>
      </c>
      <c r="G16" s="15">
        <f t="shared" si="0"/>
        <v>0</v>
      </c>
      <c r="H16" s="4">
        <f t="shared" si="1"/>
        <v>0.26315789473684209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5">
        <v>454.17</v>
      </c>
      <c r="E17" s="79"/>
      <c r="F17" s="39">
        <v>325</v>
      </c>
      <c r="G17" s="16"/>
      <c r="H17" s="10">
        <f t="shared" si="1"/>
        <v>-0.28440892176938154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4">
        <v>1557.14</v>
      </c>
      <c r="E18" s="76">
        <v>1714.2857142857142</v>
      </c>
      <c r="F18" s="38">
        <v>1960</v>
      </c>
      <c r="G18" s="15">
        <f t="shared" si="0"/>
        <v>0.14333333333333337</v>
      </c>
      <c r="H18" s="4">
        <f t="shared" si="1"/>
        <v>0.2587179059044144</v>
      </c>
      <c r="J18" t="s">
        <v>64</v>
      </c>
      <c r="K18" t="s">
        <v>64</v>
      </c>
      <c r="L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5">
        <v>1921.43</v>
      </c>
      <c r="E19" s="79">
        <v>2142.8571428571427</v>
      </c>
      <c r="F19" s="39">
        <v>2091.67</v>
      </c>
      <c r="G19" s="16">
        <f t="shared" si="0"/>
        <v>-2.3887333333333212E-2</v>
      </c>
      <c r="H19" s="10">
        <f t="shared" si="1"/>
        <v>8.8600677620314039E-2</v>
      </c>
      <c r="J19" t="s">
        <v>64</v>
      </c>
      <c r="K19" t="s">
        <v>64</v>
      </c>
      <c r="L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4">
        <v>570</v>
      </c>
      <c r="E20" s="76">
        <v>762.5</v>
      </c>
      <c r="F20" s="38">
        <v>900</v>
      </c>
      <c r="G20" s="15">
        <f t="shared" si="0"/>
        <v>0.18032786885245902</v>
      </c>
      <c r="H20" s="4">
        <f t="shared" si="1"/>
        <v>0.57894736842105265</v>
      </c>
      <c r="K20" t="s">
        <v>64</v>
      </c>
    </row>
    <row r="21" spans="1:17" ht="15.75">
      <c r="A21" s="11">
        <v>18</v>
      </c>
      <c r="B21" s="12" t="s">
        <v>38</v>
      </c>
      <c r="C21" s="13" t="s">
        <v>39</v>
      </c>
      <c r="D21" s="55">
        <v>678.57</v>
      </c>
      <c r="E21" s="79">
        <v>868.75</v>
      </c>
      <c r="F21" s="39">
        <v>1216.6666666666667</v>
      </c>
      <c r="G21" s="16">
        <f t="shared" si="0"/>
        <v>0.4004796163069545</v>
      </c>
      <c r="H21" s="10">
        <f t="shared" si="1"/>
        <v>0.7929862308482053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4">
        <v>1244.29</v>
      </c>
      <c r="E22" s="76">
        <v>1433.3333333333333</v>
      </c>
      <c r="F22" s="38">
        <v>1356.25</v>
      </c>
      <c r="G22" s="15">
        <f t="shared" si="0"/>
        <v>-5.377906976744181E-2</v>
      </c>
      <c r="H22" s="4">
        <f t="shared" si="1"/>
        <v>8.9979024182465533E-2</v>
      </c>
    </row>
    <row r="23" spans="1:17" ht="15.75">
      <c r="A23" s="11">
        <v>20</v>
      </c>
      <c r="B23" s="12" t="s">
        <v>41</v>
      </c>
      <c r="C23" s="14" t="s">
        <v>42</v>
      </c>
      <c r="D23" s="55">
        <v>662.5</v>
      </c>
      <c r="E23" s="79"/>
      <c r="F23" s="39">
        <v>1100</v>
      </c>
      <c r="G23" s="16"/>
      <c r="H23" s="10">
        <f t="shared" si="1"/>
        <v>0.660377358490566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4">
        <v>1010</v>
      </c>
      <c r="E24" s="76">
        <v>1240</v>
      </c>
      <c r="F24" s="38">
        <v>1430</v>
      </c>
      <c r="G24" s="15">
        <f t="shared" si="0"/>
        <v>0.15322580645161291</v>
      </c>
      <c r="H24" s="4">
        <f t="shared" si="1"/>
        <v>0.41584158415841582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5">
        <v>785.71</v>
      </c>
      <c r="E25" s="57">
        <v>1000</v>
      </c>
      <c r="F25" s="57">
        <v>1160</v>
      </c>
      <c r="G25" s="16">
        <f t="shared" si="0"/>
        <v>0.16</v>
      </c>
      <c r="H25" s="10">
        <f t="shared" si="1"/>
        <v>0.47637168930012341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4">
        <v>1150</v>
      </c>
      <c r="E26" s="76">
        <v>1178.5714285714287</v>
      </c>
      <c r="F26" s="38">
        <v>1430</v>
      </c>
      <c r="G26" s="18">
        <f t="shared" si="0"/>
        <v>0.21333333333333324</v>
      </c>
      <c r="H26" s="49">
        <f t="shared" si="1"/>
        <v>0.24347826086956523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5">
        <v>1108.33</v>
      </c>
      <c r="E27" s="79">
        <v>1257.1428571428571</v>
      </c>
      <c r="F27" s="39">
        <v>1612.5</v>
      </c>
      <c r="G27" s="16">
        <f t="shared" si="0"/>
        <v>0.28267045454545459</v>
      </c>
      <c r="H27" s="10">
        <f t="shared" si="1"/>
        <v>0.45489159365892839</v>
      </c>
      <c r="K27" t="s">
        <v>64</v>
      </c>
      <c r="L27" t="s">
        <v>64</v>
      </c>
      <c r="N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4">
        <v>475</v>
      </c>
      <c r="E28" s="76">
        <v>696.42857142857144</v>
      </c>
      <c r="F28" s="38">
        <v>683.33333333333337</v>
      </c>
      <c r="G28" s="15">
        <f t="shared" si="0"/>
        <v>-1.8803418803418771E-2</v>
      </c>
      <c r="H28" s="4">
        <f t="shared" si="1"/>
        <v>0.43859649122807026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5">
        <v>385</v>
      </c>
      <c r="E29" s="79">
        <v>589.28571428571433</v>
      </c>
      <c r="F29" s="39">
        <v>608.33333333333337</v>
      </c>
      <c r="G29" s="16">
        <f t="shared" si="0"/>
        <v>3.2323232323232302E-2</v>
      </c>
      <c r="H29" s="10">
        <f t="shared" si="1"/>
        <v>0.58008658008658021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4">
        <v>528.57000000000005</v>
      </c>
      <c r="E30" s="76">
        <v>682.14285714285711</v>
      </c>
      <c r="F30" s="38">
        <v>645</v>
      </c>
      <c r="G30" s="15">
        <f t="shared" si="0"/>
        <v>-5.4450261780104668E-2</v>
      </c>
      <c r="H30" s="4">
        <f t="shared" si="1"/>
        <v>0.22027356830694125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5">
        <v>764.29</v>
      </c>
      <c r="E31" s="79">
        <v>850</v>
      </c>
      <c r="F31" s="39">
        <v>1062.5</v>
      </c>
      <c r="G31" s="16">
        <f t="shared" si="0"/>
        <v>0.25</v>
      </c>
      <c r="H31" s="10">
        <f t="shared" si="1"/>
        <v>0.39017912049091319</v>
      </c>
      <c r="K31" t="s">
        <v>64</v>
      </c>
      <c r="L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4">
        <v>218.57</v>
      </c>
      <c r="E32" s="76">
        <v>275</v>
      </c>
      <c r="F32" s="38">
        <v>350</v>
      </c>
      <c r="G32" s="15">
        <f t="shared" si="0"/>
        <v>0.27272727272727271</v>
      </c>
      <c r="H32" s="4">
        <f t="shared" si="1"/>
        <v>0.60131765567095219</v>
      </c>
      <c r="I32" t="s">
        <v>64</v>
      </c>
      <c r="K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5">
        <v>1528.57</v>
      </c>
      <c r="E33" s="79">
        <v>1614.2857142857142</v>
      </c>
      <c r="F33" s="39">
        <v>1783.3333333333333</v>
      </c>
      <c r="G33" s="16">
        <f t="shared" si="0"/>
        <v>0.1047197640117994</v>
      </c>
      <c r="H33" s="10">
        <f t="shared" si="1"/>
        <v>0.16666775701036482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4">
        <v>2210</v>
      </c>
      <c r="E34" s="76">
        <v>2475</v>
      </c>
      <c r="F34" s="38">
        <v>2383.3333333333335</v>
      </c>
      <c r="G34" s="18">
        <f t="shared" si="0"/>
        <v>-3.7037037037036973E-2</v>
      </c>
      <c r="H34" s="49">
        <f t="shared" si="1"/>
        <v>7.8431372549019676E-2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5">
        <v>510</v>
      </c>
      <c r="E35" s="79">
        <v>500</v>
      </c>
      <c r="F35" s="39">
        <v>650</v>
      </c>
      <c r="G35" s="16">
        <f t="shared" si="0"/>
        <v>0.3</v>
      </c>
      <c r="H35" s="10">
        <f t="shared" si="1"/>
        <v>0.27450980392156865</v>
      </c>
      <c r="M35" t="s">
        <v>64</v>
      </c>
      <c r="P35" t="s">
        <v>64</v>
      </c>
    </row>
    <row r="36" spans="1:16" ht="15.75">
      <c r="A36" s="7" t="s">
        <v>84</v>
      </c>
      <c r="B36" s="7"/>
      <c r="C36" s="7"/>
      <c r="D36" s="7"/>
      <c r="F36" s="42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H14" sqref="H14"/>
    </sheetView>
  </sheetViews>
  <sheetFormatPr defaultRowHeight="15"/>
  <cols>
    <col min="1" max="1" width="3.7109375" customWidth="1"/>
    <col min="2" max="2" width="15.28515625" customWidth="1"/>
    <col min="3" max="3" width="17.42578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67" t="s">
        <v>0</v>
      </c>
      <c r="B1" s="68"/>
      <c r="C1" s="68"/>
      <c r="D1" s="68"/>
      <c r="E1" s="68"/>
      <c r="F1" s="68"/>
      <c r="G1" s="68"/>
      <c r="H1" s="68"/>
    </row>
    <row r="2" spans="1:15" ht="57" customHeight="1">
      <c r="A2" s="69" t="s">
        <v>1</v>
      </c>
      <c r="B2" s="70"/>
      <c r="C2" s="71"/>
      <c r="D2" s="50">
        <v>2024</v>
      </c>
      <c r="E2" s="75">
        <v>2025</v>
      </c>
      <c r="F2" s="75"/>
      <c r="G2" s="72" t="s">
        <v>95</v>
      </c>
      <c r="H2" s="72"/>
      <c r="I2" t="s">
        <v>64</v>
      </c>
      <c r="M2" t="s">
        <v>64</v>
      </c>
    </row>
    <row r="3" spans="1:15" ht="32.25">
      <c r="A3" s="73" t="s">
        <v>2</v>
      </c>
      <c r="B3" s="74"/>
      <c r="C3" s="25" t="s">
        <v>3</v>
      </c>
      <c r="D3" s="56" t="s">
        <v>94</v>
      </c>
      <c r="E3" s="56" t="s">
        <v>92</v>
      </c>
      <c r="F3" s="56" t="s">
        <v>94</v>
      </c>
      <c r="G3" s="51" t="s">
        <v>4</v>
      </c>
      <c r="H3" s="51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3626.67</v>
      </c>
      <c r="E4" s="33">
        <v>3696</v>
      </c>
      <c r="F4" s="31">
        <v>3893.33</v>
      </c>
      <c r="G4" s="35">
        <f t="shared" ref="G4:G13" si="0">(F4-E4)/E4</f>
        <v>5.3390151515151495E-2</v>
      </c>
      <c r="H4" s="35">
        <f t="shared" ref="H4:H14" si="1">+(F4-D4)/D4</f>
        <v>7.3527505948983454E-2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2170</v>
      </c>
      <c r="E5" s="34">
        <v>2580</v>
      </c>
      <c r="F5" s="36">
        <v>2666.67</v>
      </c>
      <c r="G5" s="37">
        <f t="shared" si="0"/>
        <v>3.3593023255813981E-2</v>
      </c>
      <c r="H5" s="37">
        <f t="shared" si="1"/>
        <v>0.22888018433179727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2006.67</v>
      </c>
      <c r="E6" s="33">
        <v>2440</v>
      </c>
      <c r="F6" s="31">
        <v>2510</v>
      </c>
      <c r="G6" s="35">
        <f t="shared" si="0"/>
        <v>2.8688524590163935E-2</v>
      </c>
      <c r="H6" s="35">
        <f t="shared" si="1"/>
        <v>0.25082848699586874</v>
      </c>
      <c r="J6" t="s">
        <v>64</v>
      </c>
      <c r="L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2836</v>
      </c>
      <c r="E7" s="34">
        <v>3016</v>
      </c>
      <c r="F7" s="36">
        <v>3013.33</v>
      </c>
      <c r="G7" s="37">
        <f t="shared" si="0"/>
        <v>-8.8527851458888353E-4</v>
      </c>
      <c r="H7" s="37">
        <f t="shared" si="1"/>
        <v>6.2528208744710836E-2</v>
      </c>
      <c r="K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1190</v>
      </c>
      <c r="E8" s="33">
        <v>1805</v>
      </c>
      <c r="F8" s="31">
        <v>2030</v>
      </c>
      <c r="G8" s="35">
        <f t="shared" si="0"/>
        <v>0.12465373961218837</v>
      </c>
      <c r="H8" s="35">
        <f t="shared" si="1"/>
        <v>0.70588235294117652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2116</v>
      </c>
      <c r="E9" s="34">
        <v>2430</v>
      </c>
      <c r="F9" s="36">
        <v>2680</v>
      </c>
      <c r="G9" s="37">
        <f t="shared" si="0"/>
        <v>0.102880658436214</v>
      </c>
      <c r="H9" s="37">
        <f t="shared" si="1"/>
        <v>0.26654064272211719</v>
      </c>
      <c r="K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628</v>
      </c>
      <c r="E10" s="33">
        <v>725</v>
      </c>
      <c r="F10" s="31">
        <v>793.33</v>
      </c>
      <c r="G10" s="35">
        <f t="shared" si="0"/>
        <v>9.424827586206902E-2</v>
      </c>
      <c r="H10" s="35">
        <f t="shared" si="1"/>
        <v>0.26326433121019116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1710</v>
      </c>
      <c r="E11" s="34">
        <v>1890</v>
      </c>
      <c r="F11" s="36">
        <v>1920</v>
      </c>
      <c r="G11" s="37">
        <f t="shared" si="0"/>
        <v>1.5873015873015872E-2</v>
      </c>
      <c r="H11" s="37">
        <f t="shared" si="1"/>
        <v>0.12280701754385964</v>
      </c>
    </row>
    <row r="12" spans="1:15" ht="15.75">
      <c r="A12" s="22">
        <v>9</v>
      </c>
      <c r="B12" s="24" t="s">
        <v>22</v>
      </c>
      <c r="C12" s="23" t="s">
        <v>23</v>
      </c>
      <c r="D12" s="33">
        <v>828</v>
      </c>
      <c r="E12" s="33">
        <v>1054.17</v>
      </c>
      <c r="F12" s="31">
        <v>1150</v>
      </c>
      <c r="G12" s="35">
        <f t="shared" si="0"/>
        <v>9.090564140508639E-2</v>
      </c>
      <c r="H12" s="35">
        <f t="shared" si="1"/>
        <v>0.3888888888888889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1107.5</v>
      </c>
      <c r="E13" s="34">
        <v>1510</v>
      </c>
      <c r="F13" s="36">
        <v>1545</v>
      </c>
      <c r="G13" s="37">
        <f t="shared" si="0"/>
        <v>2.3178807947019868E-2</v>
      </c>
      <c r="H13" s="37">
        <f t="shared" si="1"/>
        <v>0.39503386004514673</v>
      </c>
      <c r="O13" t="s">
        <v>64</v>
      </c>
    </row>
    <row r="14" spans="1:15" ht="15.75">
      <c r="A14" s="22">
        <v>11</v>
      </c>
      <c r="B14" s="24" t="s">
        <v>26</v>
      </c>
      <c r="C14" s="23" t="s">
        <v>27</v>
      </c>
      <c r="D14" s="33">
        <v>473.33</v>
      </c>
      <c r="E14" s="80">
        <v>510</v>
      </c>
      <c r="F14" s="52"/>
      <c r="G14" s="35"/>
      <c r="H14" s="35"/>
      <c r="K14" t="s">
        <v>64</v>
      </c>
      <c r="M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/>
      <c r="E15" s="34"/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/>
      <c r="E16" s="33"/>
      <c r="F16" s="31"/>
      <c r="G16" s="35"/>
      <c r="H16" s="35"/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1920</v>
      </c>
      <c r="E17" s="34">
        <v>2096.67</v>
      </c>
      <c r="F17" s="36">
        <v>2220</v>
      </c>
      <c r="G17" s="37">
        <f t="shared" ref="G17:G26" si="2">(F17-E17)/E17</f>
        <v>5.8821846070196991E-2</v>
      </c>
      <c r="H17" s="37">
        <f t="shared" ref="H17:H26" si="3">+(F17-D17)/D17</f>
        <v>0.15625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3293.33</v>
      </c>
      <c r="E18" s="33">
        <v>3610</v>
      </c>
      <c r="F18" s="31">
        <v>3530</v>
      </c>
      <c r="G18" s="35">
        <f t="shared" si="2"/>
        <v>-2.2160664819944598E-2</v>
      </c>
      <c r="H18" s="35">
        <f t="shared" si="3"/>
        <v>7.1863433060154941E-2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820</v>
      </c>
      <c r="E19" s="34">
        <v>1180</v>
      </c>
      <c r="F19" s="36">
        <v>1240</v>
      </c>
      <c r="G19" s="37">
        <f t="shared" si="2"/>
        <v>5.0847457627118647E-2</v>
      </c>
      <c r="H19" s="37">
        <f t="shared" si="3"/>
        <v>0.51219512195121952</v>
      </c>
      <c r="K19" t="s">
        <v>64</v>
      </c>
      <c r="L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940</v>
      </c>
      <c r="E20" s="33">
        <v>1280</v>
      </c>
      <c r="F20" s="31">
        <v>1363.33</v>
      </c>
      <c r="G20" s="35">
        <f t="shared" si="2"/>
        <v>6.5101562499999946E-2</v>
      </c>
      <c r="H20" s="35">
        <f t="shared" si="3"/>
        <v>0.45035106382978718</v>
      </c>
      <c r="J20" s="45"/>
      <c r="K20" t="s">
        <v>64</v>
      </c>
      <c r="L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1820</v>
      </c>
      <c r="E21" s="34">
        <v>1806.67</v>
      </c>
      <c r="F21" s="36">
        <v>1810</v>
      </c>
      <c r="G21" s="37">
        <f t="shared" si="2"/>
        <v>1.8431700310515629E-3</v>
      </c>
      <c r="H21" s="37">
        <f t="shared" si="3"/>
        <v>-5.4945054945054949E-3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1100</v>
      </c>
      <c r="E22" s="33"/>
      <c r="F22" s="31"/>
      <c r="G22" s="35"/>
      <c r="H22" s="35"/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1460</v>
      </c>
      <c r="E23" s="34">
        <v>1633.33</v>
      </c>
      <c r="F23" s="36">
        <v>1653.33</v>
      </c>
      <c r="G23" s="37">
        <f t="shared" si="2"/>
        <v>1.2244922948822345E-2</v>
      </c>
      <c r="H23" s="37">
        <f t="shared" si="3"/>
        <v>0.13241780821917803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1140</v>
      </c>
      <c r="E24" s="33">
        <v>1380</v>
      </c>
      <c r="F24" s="31">
        <v>1420</v>
      </c>
      <c r="G24" s="35">
        <f t="shared" si="2"/>
        <v>2.8985507246376812E-2</v>
      </c>
      <c r="H24" s="35">
        <f t="shared" si="3"/>
        <v>0.24561403508771928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1416</v>
      </c>
      <c r="E25" s="34">
        <v>1620</v>
      </c>
      <c r="F25" s="36">
        <v>1693.33</v>
      </c>
      <c r="G25" s="37">
        <f t="shared" si="2"/>
        <v>4.5265432098765386E-2</v>
      </c>
      <c r="H25" s="37">
        <f t="shared" si="3"/>
        <v>0.19585451977401125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2244</v>
      </c>
      <c r="E26" s="33">
        <v>2595</v>
      </c>
      <c r="F26" s="31">
        <v>2650</v>
      </c>
      <c r="G26" s="35">
        <f t="shared" si="2"/>
        <v>2.119460500963391E-2</v>
      </c>
      <c r="H26" s="35">
        <f t="shared" si="3"/>
        <v>0.18092691622103388</v>
      </c>
    </row>
    <row r="27" spans="1:14" ht="15.75">
      <c r="A27" s="19">
        <v>24</v>
      </c>
      <c r="B27" s="20" t="s">
        <v>50</v>
      </c>
      <c r="C27" s="21" t="s">
        <v>51</v>
      </c>
      <c r="D27" s="34">
        <v>733</v>
      </c>
      <c r="E27" s="34">
        <v>990</v>
      </c>
      <c r="F27" s="36">
        <v>1022</v>
      </c>
      <c r="G27" s="37">
        <f t="shared" ref="G27:G33" si="4">(F27-E27)/E27</f>
        <v>3.2323232323232323E-2</v>
      </c>
      <c r="H27" s="37">
        <f t="shared" ref="H27:H33" si="5">+(F27-D27)/D27</f>
        <v>0.39427012278308321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893.33</v>
      </c>
      <c r="E28" s="33">
        <v>1026.67</v>
      </c>
      <c r="F28" s="31">
        <v>1026.67</v>
      </c>
      <c r="G28" s="35">
        <f t="shared" si="4"/>
        <v>0</v>
      </c>
      <c r="H28" s="35">
        <f t="shared" si="5"/>
        <v>0.14926175097668279</v>
      </c>
    </row>
    <row r="29" spans="1:14" ht="15.75">
      <c r="A29" s="19">
        <v>26</v>
      </c>
      <c r="B29" s="20" t="s">
        <v>54</v>
      </c>
      <c r="C29" s="21" t="s">
        <v>55</v>
      </c>
      <c r="D29" s="34">
        <v>1113.33</v>
      </c>
      <c r="E29" s="34">
        <v>1236</v>
      </c>
      <c r="F29" s="36">
        <v>1270</v>
      </c>
      <c r="G29" s="37">
        <f t="shared" si="4"/>
        <v>2.7508090614886731E-2</v>
      </c>
      <c r="H29" s="37">
        <f t="shared" si="5"/>
        <v>0.14072197820951568</v>
      </c>
    </row>
    <row r="30" spans="1:14" ht="15.75">
      <c r="A30" s="22">
        <v>27</v>
      </c>
      <c r="B30" s="24" t="s">
        <v>56</v>
      </c>
      <c r="C30" s="23" t="s">
        <v>57</v>
      </c>
      <c r="D30" s="33">
        <v>370</v>
      </c>
      <c r="E30" s="33">
        <v>480</v>
      </c>
      <c r="F30" s="31">
        <v>495</v>
      </c>
      <c r="G30" s="35">
        <f t="shared" si="4"/>
        <v>3.125E-2</v>
      </c>
      <c r="H30" s="35">
        <f t="shared" si="5"/>
        <v>0.33783783783783783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2000</v>
      </c>
      <c r="E31" s="34">
        <v>2140</v>
      </c>
      <c r="F31" s="36">
        <v>2270</v>
      </c>
      <c r="G31" s="37">
        <f t="shared" si="4"/>
        <v>6.0747663551401869E-2</v>
      </c>
      <c r="H31" s="37">
        <f t="shared" si="5"/>
        <v>0.13500000000000001</v>
      </c>
    </row>
    <row r="32" spans="1:14" ht="15.75">
      <c r="A32" s="22">
        <v>29</v>
      </c>
      <c r="B32" s="24" t="s">
        <v>60</v>
      </c>
      <c r="C32" s="23" t="s">
        <v>82</v>
      </c>
      <c r="D32" s="33">
        <v>2740</v>
      </c>
      <c r="E32" s="33">
        <v>2910</v>
      </c>
      <c r="F32" s="31">
        <v>2890</v>
      </c>
      <c r="G32" s="35">
        <f t="shared" si="4"/>
        <v>-6.8728522336769758E-3</v>
      </c>
      <c r="H32" s="35">
        <f t="shared" si="5"/>
        <v>5.4744525547445258E-2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980</v>
      </c>
      <c r="E33" s="34">
        <v>960</v>
      </c>
      <c r="F33" s="36">
        <v>1010</v>
      </c>
      <c r="G33" s="37">
        <f t="shared" si="4"/>
        <v>5.2083333333333336E-2</v>
      </c>
      <c r="H33" s="37">
        <f t="shared" si="5"/>
        <v>3.0612244897959183E-2</v>
      </c>
    </row>
    <row r="34" spans="1:13">
      <c r="A34" s="40" t="s">
        <v>87</v>
      </c>
      <c r="B34" s="40"/>
      <c r="C34" s="40"/>
      <c r="D34" s="40"/>
      <c r="E34" s="40"/>
      <c r="F34" s="40"/>
      <c r="G34" s="40"/>
      <c r="H34" s="32"/>
      <c r="L34" t="s">
        <v>64</v>
      </c>
    </row>
    <row r="35" spans="1:13">
      <c r="A35" s="40" t="s">
        <v>86</v>
      </c>
      <c r="B35" s="40"/>
      <c r="C35" s="40"/>
      <c r="D35" s="41"/>
      <c r="E35" s="40"/>
      <c r="F35" s="40"/>
      <c r="G35" s="40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2025-08-18T09:32:32Z</dcterms:modified>
</cp:coreProperties>
</file>