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861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H23" i="96" l="1"/>
  <c r="H16" i="96" l="1"/>
  <c r="G14" i="96" l="1"/>
  <c r="G22" i="96" l="1"/>
  <c r="H22" i="96" l="1"/>
  <c r="G23" i="2"/>
  <c r="G17" i="2"/>
  <c r="H17" i="2" l="1"/>
  <c r="H23" i="2" l="1"/>
  <c r="G33" i="96" l="1"/>
  <c r="H33" i="96"/>
  <c r="G20" i="2" l="1"/>
  <c r="H20" i="2" l="1"/>
  <c r="G32" i="96" l="1"/>
  <c r="H32" i="96" l="1"/>
  <c r="G29" i="96"/>
  <c r="H24" i="96"/>
  <c r="H21" i="96"/>
  <c r="H7" i="2" l="1"/>
  <c r="H29" i="96" l="1"/>
  <c r="G28" i="96"/>
  <c r="G12" i="96"/>
  <c r="G15" i="2" l="1"/>
  <c r="H15" i="2"/>
  <c r="H28" i="96" l="1"/>
  <c r="G13" i="2"/>
  <c r="H12" i="96"/>
  <c r="G11" i="2"/>
  <c r="H29" i="2" l="1"/>
  <c r="H13" i="2" l="1"/>
  <c r="H26" i="96" l="1"/>
  <c r="G21" i="96" l="1"/>
  <c r="G25" i="96" l="1"/>
  <c r="H25" i="96" l="1"/>
  <c r="G26" i="96"/>
  <c r="G23" i="96"/>
  <c r="H33" i="2" l="1"/>
  <c r="H34" i="2"/>
  <c r="G9" i="96" l="1"/>
  <c r="G20" i="96" l="1"/>
  <c r="H18" i="96" l="1"/>
  <c r="G18" i="96"/>
  <c r="G21" i="2" l="1"/>
  <c r="H11" i="96" l="1"/>
  <c r="G7" i="2" l="1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H10" i="2" l="1"/>
  <c r="H6" i="2"/>
  <c r="H32" i="2" l="1"/>
  <c r="H25" i="2"/>
  <c r="H21" i="2" l="1"/>
  <c r="H19" i="2"/>
  <c r="G12" i="2" l="1"/>
  <c r="G4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<sst xmlns="http://schemas.openxmlformats.org/spreadsheetml/2006/main" count="315" uniqueCount="97">
  <si>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</si>
  <si>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</si>
  <si>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</si>
  <si>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</si>
  <si>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</si>
  <si>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</si>
  <si>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</si>
  <si>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</si>
  <si>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</si>
  <si>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</si>
  <si>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</si>
  <si>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</si>
  <si>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</si>
  <si>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</si>
  <si>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</si>
  <si>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</si>
  <si>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</si>
  <si>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</si>
  <si>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</si>
  <si>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</si>
  <si>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</si>
  <si>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</si>
  <si>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</si>
  <si>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</si>
  <si>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</si>
  <si>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</si>
  <si>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</si>
  <si>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</si>
  <si>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</si>
  <si>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</si>
  <si>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</si>
  <si>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</si>
  <si>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</si>
  <si>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</si>
  <si>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</si>
  <si>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</si>
  <si>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</si>
  <si>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</si>
  <si>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</si>
  <si>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</si>
  <si>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</si>
  <si>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</si>
  <si>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</si>
  <si>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</si>
  <si>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</si>
  <si>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</si>
  <si>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</si>
  <si>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</si>
  <si>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</si>
  <si>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</si>
  <si>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</si>
  <si>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</si>
  <si>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</si>
  <si>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</si>
  <si>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</si>
  <si>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</si>
  <si>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</si>
  <si>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</si>
  <si>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</si>
  <si>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</si>
  <si>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</si>
  <si>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</si>
  <si>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</si>
  <si>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</si>
  <si>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</si>
  <si>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</si>
  <si>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</si>
  <si>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</si>
  <si>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</si>
  <si>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</si>
  <si>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</si>
  <si>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</si>
  <si>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</si>
  <si>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</si>
  <si>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</si>
  <si>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</si>
  <si>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</si>
  <si>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</si>
  <si>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</si>
  <si>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</si>
  <si>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</si>
  <si>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</si>
  <si>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</si>
  <si>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</si>
  <si>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</si>
  <si>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</si>
  <si>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</si>
  <si>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</si>
  <si>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</si>
  <si>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</si>
  <si>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</si>
  <si>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1</t>
    </r>
    <r>
      <rPr>
        <vertAlign val="superscript"/>
        <sz val="11"/>
        <color indexed="8"/>
        <rFont val="Calibri"/>
        <family val="2"/>
      </rPr>
      <t>st</t>
    </r>
    <r>
      <rPr>
        <sz val="11"/>
        <color indexed="8"/>
        <rFont val="Calibri"/>
        <family val="2"/>
      </rPr>
      <t xml:space="preserve"> week of Sep</t>
    </r>
  </si>
  <si>
    <r>
      <t>1</t>
    </r>
    <r>
      <rPr>
        <b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Sep</t>
    </r>
  </si>
  <si>
    <r>
      <t>2</t>
    </r>
    <r>
      <rPr>
        <vertAlign val="superscript"/>
        <sz val="11"/>
        <color indexed="8"/>
        <rFont val="Calibri"/>
        <family val="2"/>
      </rPr>
      <t>nd</t>
    </r>
    <r>
      <rPr>
        <sz val="11"/>
        <color indexed="8"/>
        <rFont val="Calibri"/>
        <family val="2"/>
      </rPr>
      <t xml:space="preserve"> week of Sep</t>
    </r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</si>
  <si>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  <charset val="134"/>
      </rPr>
      <t>week of  Sep. 2025</t>
    </r>
  </si>
  <si>
    <r>
      <t>2</t>
    </r>
    <r>
      <rPr>
        <b/>
        <vertAlign val="superscript"/>
        <sz val="11"/>
        <color indexed="8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Sep</t>
    </r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</si>
  <si>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  <charset val="134"/>
      </rPr>
      <t>week of Sep.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</si>
</sst>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vertAlign val="superscript"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76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4" fillId="7" borderId="2" xfId="0" applyNumberFormat="1" applyFont="1" applyFill="1" applyBorder="1" applyAlignment="1"/>
    <xf numFmtId="0" fontId="30" fillId="4" borderId="2" xfId="0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9" zoomScaleNormal="100" workbookViewId="0">
      <selection activeCell="L27" sqref="L27"/>
    </sheetView>
  </sheetViews>
  <sheetFormatPr defaultColWidth="9.140625" defaultRowHeight="15"/>
  <cols>
    <col min="1" max="1" width="4.28515625" customWidth="1"/>
    <col min="2" max="2" width="15" customWidth="1"/>
    <col min="3" max="3" width="20.855468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9" t="s">
        <v>63</v>
      </c>
      <c r="B1" s="60"/>
      <c r="C1" s="60"/>
      <c r="D1" s="60"/>
      <c r="E1" s="60"/>
      <c r="F1" s="60"/>
      <c r="G1" s="61"/>
      <c r="H1" s="61"/>
    </row>
    <row r="2" spans="1:17" ht="67.5" customHeight="1">
      <c r="A2" s="62" t="s">
        <v>1</v>
      </c>
      <c r="B2" s="62"/>
      <c r="C2" s="62"/>
      <c r="D2" s="44">
        <v>2024</v>
      </c>
      <c r="E2" s="65">
        <v>2025</v>
      </c>
      <c r="F2" s="66"/>
      <c r="G2" s="63" t="s">
        <v>94</v>
      </c>
      <c r="H2" s="63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4" t="s">
        <v>2</v>
      </c>
      <c r="B3" s="64"/>
      <c r="C3" s="17" t="s">
        <v>3</v>
      </c>
      <c r="D3" s="58" t="s">
        <v>93</v>
      </c>
      <c r="E3" s="58" t="s">
        <v>91</v>
      </c>
      <c r="F3" s="58" t="s">
        <v>93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4">
        <v>1842.86</v>
      </c>
      <c r="E4" s="38">
        <v>2500</v>
      </c>
      <c r="F4" s="38">
        <v>2883.3333333333335</v>
      </c>
      <c r="G4" s="15">
        <f t="shared" ref="G4:G34" si="0">+(F4-E4)/E4</f>
        <v>0.1533333333333334</v>
      </c>
      <c r="H4" s="4">
        <f t="shared" ref="H4:H34" si="1">+((F4-D4)/D4)</f>
        <v>0.56459705747226252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8">
        <v>1171.43</v>
      </c>
      <c r="E5" s="43">
        <v>1400</v>
      </c>
      <c r="F5" s="43">
        <v>1400</v>
      </c>
      <c r="G5" s="16">
        <f t="shared" si="0"/>
        <v>0</v>
      </c>
      <c r="H5" s="10">
        <f t="shared" si="1"/>
        <v>0.19512049375549537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4">
        <v>1233.33</v>
      </c>
      <c r="E6" s="46">
        <v>1500</v>
      </c>
      <c r="F6" s="46">
        <v>1316.6666666666667</v>
      </c>
      <c r="G6" s="18">
        <f t="shared" si="0"/>
        <v>-0.12222222222222218</v>
      </c>
      <c r="H6" s="4">
        <f t="shared" si="1"/>
        <v>6.7570452893116056E-2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5">
        <v>957.14</v>
      </c>
      <c r="E7" s="47">
        <v>1100</v>
      </c>
      <c r="F7" s="47">
        <v>1033.3333333333333</v>
      </c>
      <c r="G7" s="16">
        <f t="shared" si="0"/>
        <v>-6.0606060606060677E-2</v>
      </c>
      <c r="H7" s="10">
        <f t="shared" si="1"/>
        <v>7.9605212751878804E-2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4">
        <v>1907.14</v>
      </c>
      <c r="E8" s="38">
        <v>1700</v>
      </c>
      <c r="F8" s="38">
        <v>1970.83</v>
      </c>
      <c r="G8" s="15">
        <f t="shared" si="0"/>
        <v>0.15931176470588232</v>
      </c>
      <c r="H8" s="4">
        <f t="shared" si="1"/>
        <v>3.3395555648772418E-2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5">
        <v>764.29</v>
      </c>
      <c r="E9" s="47">
        <v>900</v>
      </c>
      <c r="F9" s="47">
        <v>975</v>
      </c>
      <c r="G9" s="16">
        <f t="shared" si="0"/>
        <v>8.3333333333333329E-2</v>
      </c>
      <c r="H9" s="10">
        <f t="shared" si="1"/>
        <v>0.27569378115636739</v>
      </c>
      <c r="I9" t="s">
        <v>64</v>
      </c>
      <c r="J9" t="s">
        <v>64</v>
      </c>
      <c r="K9" t="s">
        <v>64</v>
      </c>
      <c r="L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4">
        <v>1478.52</v>
      </c>
      <c r="E10" s="38">
        <v>1500</v>
      </c>
      <c r="F10" s="38">
        <v>1316.6666666666667</v>
      </c>
      <c r="G10" s="15">
        <f t="shared" si="0"/>
        <v>-0.12222222222222218</v>
      </c>
      <c r="H10" s="4">
        <f t="shared" si="1"/>
        <v>-0.10946983019055084</v>
      </c>
      <c r="I10" t="s">
        <v>64</v>
      </c>
      <c r="J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5">
        <v>314.29000000000002</v>
      </c>
      <c r="E11" s="53">
        <v>331.66666666666669</v>
      </c>
      <c r="F11" s="53">
        <v>485.71428571428572</v>
      </c>
      <c r="G11" s="16">
        <f t="shared" si="0"/>
        <v>0.46446518305814782</v>
      </c>
      <c r="H11" s="10">
        <f t="shared" si="1"/>
        <v>0.54543347136175413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4">
        <v>1020</v>
      </c>
      <c r="E12" s="38">
        <v>1200</v>
      </c>
      <c r="F12" s="38">
        <v>1160</v>
      </c>
      <c r="G12" s="18">
        <f t="shared" si="0"/>
        <v>-3.3333333333333333E-2</v>
      </c>
      <c r="H12" s="4">
        <f t="shared" si="1"/>
        <v>0.13725490196078433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5">
        <v>710.71</v>
      </c>
      <c r="E13" s="53">
        <v>795.83333333333337</v>
      </c>
      <c r="F13" s="53">
        <v>835.71428571428567</v>
      </c>
      <c r="G13" s="16">
        <f t="shared" si="0"/>
        <v>5.0112191473447906E-2</v>
      </c>
      <c r="H13" s="10">
        <f t="shared" si="1"/>
        <v>0.17588648775771498</v>
      </c>
      <c r="L13" t="s">
        <v>64</v>
      </c>
      <c r="O13" t="s">
        <v>64</v>
      </c>
    </row>
    <row r="14" spans="1:17" ht="15.75">
      <c r="A14" s="1">
        <v>11</v>
      </c>
      <c r="B14" s="2" t="s">
        <v>24</v>
      </c>
      <c r="C14" s="3" t="s">
        <v>69</v>
      </c>
      <c r="D14" s="54">
        <v>741.67</v>
      </c>
      <c r="E14" s="38">
        <v>1140</v>
      </c>
      <c r="F14" s="38">
        <v>1110</v>
      </c>
      <c r="G14" s="15">
        <f t="shared" si="0"/>
        <v>-2.6315789473684209E-2</v>
      </c>
      <c r="H14" s="4">
        <f t="shared" si="1"/>
        <v>0.49662248708994572</v>
      </c>
    </row>
    <row r="15" spans="1:17" ht="15.75">
      <c r="A15" s="1">
        <v>12</v>
      </c>
      <c r="B15" s="12" t="s">
        <v>26</v>
      </c>
      <c r="C15" s="13" t="s">
        <v>27</v>
      </c>
      <c r="D15" s="55">
        <v>329.17</v>
      </c>
      <c r="E15" s="47">
        <v>266.66666666666669</v>
      </c>
      <c r="F15" s="47">
        <v>325</v>
      </c>
      <c r="G15" s="16">
        <f t="shared" si="0"/>
        <v>0.21874999999999992</v>
      </c>
      <c r="H15" s="10">
        <f t="shared" si="1"/>
        <v>-1.266822614454542E-2</v>
      </c>
      <c r="J15" t="s">
        <v>64</v>
      </c>
      <c r="K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4">
        <v>600</v>
      </c>
      <c r="E16" s="38"/>
      <c r="F16" s="38">
        <v>633.33000000000004</v>
      </c>
      <c r="G16" s="15"/>
      <c r="H16" s="4">
        <f t="shared" si="1"/>
        <v>5.5550000000000072E-2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5">
        <v>600</v>
      </c>
      <c r="E17" s="39">
        <v>500</v>
      </c>
      <c r="F17" s="39">
        <v>583.33333333333337</v>
      </c>
      <c r="G17" s="16">
        <f t="shared" si="0"/>
        <v>0.16666666666666674</v>
      </c>
      <c r="H17" s="10">
        <f t="shared" si="1"/>
        <v>-2.7777777777777714E-2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4">
        <v>1535.71</v>
      </c>
      <c r="E18" s="38">
        <v>2000</v>
      </c>
      <c r="F18" s="38">
        <v>1992.8571428571429</v>
      </c>
      <c r="G18" s="15">
        <f t="shared" si="0"/>
        <v>-3.5714285714285553E-3</v>
      </c>
      <c r="H18" s="4">
        <f t="shared" si="1"/>
        <v>0.29767804003173959</v>
      </c>
      <c r="J18" t="s">
        <v>64</v>
      </c>
      <c r="K18" t="s">
        <v>64</v>
      </c>
      <c r="L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5">
        <v>2185.71</v>
      </c>
      <c r="E19" s="39">
        <v>2100</v>
      </c>
      <c r="F19" s="39">
        <v>2242.8571428571427</v>
      </c>
      <c r="G19" s="16">
        <f t="shared" si="0"/>
        <v>6.802721088435365E-2</v>
      </c>
      <c r="H19" s="10">
        <f t="shared" si="1"/>
        <v>2.614580290026702E-2</v>
      </c>
      <c r="J19" t="s">
        <v>64</v>
      </c>
      <c r="K19" t="s">
        <v>64</v>
      </c>
      <c r="L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4">
        <v>640</v>
      </c>
      <c r="E20" s="38">
        <v>950</v>
      </c>
      <c r="F20" s="38">
        <v>883.33</v>
      </c>
      <c r="G20" s="15">
        <f t="shared" si="0"/>
        <v>-7.0178947368421007E-2</v>
      </c>
      <c r="H20" s="4">
        <f t="shared" si="1"/>
        <v>0.38020312500000009</v>
      </c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5">
        <v>789.29</v>
      </c>
      <c r="E21" s="39">
        <v>1062.5</v>
      </c>
      <c r="F21" s="39">
        <v>1050</v>
      </c>
      <c r="G21" s="16">
        <f t="shared" si="0"/>
        <v>-1.1764705882352941E-2</v>
      </c>
      <c r="H21" s="10">
        <f t="shared" si="1"/>
        <v>0.33030951868134661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4">
        <v>1385.71</v>
      </c>
      <c r="E22" s="38">
        <v>1520</v>
      </c>
      <c r="F22" s="38">
        <v>1366.6666666666667</v>
      </c>
      <c r="G22" s="15">
        <f t="shared" si="0"/>
        <v>-0.10087719298245609</v>
      </c>
      <c r="H22" s="4">
        <f t="shared" si="1"/>
        <v>-1.3742654186902955E-2</v>
      </c>
    </row>
    <row r="23" spans="1:17" ht="15.75">
      <c r="A23" s="11">
        <v>20</v>
      </c>
      <c r="B23" s="12" t="s">
        <v>41</v>
      </c>
      <c r="C23" s="14" t="s">
        <v>42</v>
      </c>
      <c r="D23" s="55">
        <v>785</v>
      </c>
      <c r="E23" s="39">
        <v>975</v>
      </c>
      <c r="F23" s="39">
        <v>900</v>
      </c>
      <c r="G23" s="16">
        <f t="shared" si="0"/>
        <v>-7.6923076923076927E-2</v>
      </c>
      <c r="H23" s="10">
        <f t="shared" si="1"/>
        <v>0.1464968152866242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4">
        <v>1216.67</v>
      </c>
      <c r="E24" s="38">
        <v>1233.3333333333333</v>
      </c>
      <c r="F24" s="38">
        <v>1250</v>
      </c>
      <c r="G24" s="15">
        <f t="shared" si="0"/>
        <v>1.3513513513513575E-2</v>
      </c>
      <c r="H24" s="4">
        <f t="shared" si="1"/>
        <v>2.7394445494669815E-2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5">
        <v>971.43</v>
      </c>
      <c r="E25" s="57">
        <v>1133.33</v>
      </c>
      <c r="F25" s="57">
        <v>1007.1428571428571</v>
      </c>
      <c r="G25" s="16">
        <f t="shared" si="0"/>
        <v>-0.11134192411490283</v>
      </c>
      <c r="H25" s="10">
        <f t="shared" si="1"/>
        <v>3.6763181230615859E-2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4">
        <v>1285.71</v>
      </c>
      <c r="E26" s="38">
        <v>1400</v>
      </c>
      <c r="F26" s="38">
        <v>1300</v>
      </c>
      <c r="G26" s="18">
        <f t="shared" si="0"/>
        <v>-7.1428571428571425E-2</v>
      </c>
      <c r="H26" s="49">
        <f t="shared" si="1"/>
        <v>1.1114481492716058E-2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5">
        <v>1350</v>
      </c>
      <c r="E27" s="39">
        <v>1500</v>
      </c>
      <c r="F27" s="39">
        <v>1450</v>
      </c>
      <c r="G27" s="16">
        <f t="shared" si="0"/>
        <v>-3.3333333333333333E-2</v>
      </c>
      <c r="H27" s="10">
        <f t="shared" si="1"/>
        <v>7.407407407407407E-2</v>
      </c>
      <c r="J27" t="s">
        <v>64</v>
      </c>
      <c r="K27" t="s">
        <v>64</v>
      </c>
      <c r="L27" t="s">
        <v>64</v>
      </c>
      <c r="N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4">
        <v>536.42999999999995</v>
      </c>
      <c r="E28" s="38">
        <v>887.5</v>
      </c>
      <c r="F28" s="38">
        <v>821.42857142857144</v>
      </c>
      <c r="G28" s="15">
        <f t="shared" si="0"/>
        <v>-7.4446680080482885E-2</v>
      </c>
      <c r="H28" s="4">
        <f t="shared" si="1"/>
        <v>0.53128753318899302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5">
        <v>405</v>
      </c>
      <c r="E29" s="39">
        <v>816.66666666666663</v>
      </c>
      <c r="F29" s="39">
        <v>735</v>
      </c>
      <c r="G29" s="16">
        <f t="shared" si="0"/>
        <v>-9.9999999999999964E-2</v>
      </c>
      <c r="H29" s="10">
        <f t="shared" si="1"/>
        <v>0.81481481481481477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4">
        <v>600</v>
      </c>
      <c r="E30" s="38">
        <v>816.67</v>
      </c>
      <c r="F30" s="38">
        <v>737.5</v>
      </c>
      <c r="G30" s="15">
        <f t="shared" si="0"/>
        <v>-9.6942461459340934E-2</v>
      </c>
      <c r="H30" s="4">
        <f t="shared" si="1"/>
        <v>0.22916666666666666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5">
        <v>835.71</v>
      </c>
      <c r="E31" s="39">
        <v>933.33</v>
      </c>
      <c r="F31" s="39">
        <v>1150</v>
      </c>
      <c r="G31" s="16">
        <f t="shared" si="0"/>
        <v>0.23214725766877733</v>
      </c>
      <c r="H31" s="10">
        <f t="shared" si="1"/>
        <v>0.37607543286546763</v>
      </c>
      <c r="K31" t="s">
        <v>64</v>
      </c>
      <c r="L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4">
        <v>208.5</v>
      </c>
      <c r="E32" s="38">
        <v>318.75</v>
      </c>
      <c r="F32" s="38">
        <v>385</v>
      </c>
      <c r="G32" s="15">
        <f t="shared" si="0"/>
        <v>0.20784313725490197</v>
      </c>
      <c r="H32" s="4">
        <f t="shared" si="1"/>
        <v>0.84652278177458029</v>
      </c>
      <c r="I32" t="s">
        <v>64</v>
      </c>
      <c r="K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5">
        <v>1607.14</v>
      </c>
      <c r="E33" s="39">
        <v>1840</v>
      </c>
      <c r="F33" s="39">
        <v>1635.7142857142858</v>
      </c>
      <c r="G33" s="16">
        <f t="shared" si="0"/>
        <v>-0.11102484472049685</v>
      </c>
      <c r="H33" s="10">
        <f t="shared" si="1"/>
        <v>1.7779587163710489E-2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4">
        <v>2228.5700000000002</v>
      </c>
      <c r="E34" s="38">
        <v>2266.6666666666665</v>
      </c>
      <c r="F34" s="38">
        <v>2325</v>
      </c>
      <c r="G34" s="18">
        <f t="shared" si="0"/>
        <v>2.5735294117647127E-2</v>
      </c>
      <c r="H34" s="49">
        <f t="shared" si="1"/>
        <v>4.3269899531986802E-2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5">
        <v>366.67</v>
      </c>
      <c r="E35" s="39"/>
      <c r="F35" s="39">
        <v>350</v>
      </c>
      <c r="G35" s="16"/>
      <c r="H35" s="10">
        <v>1.7779587163710489E-2</v>
      </c>
      <c r="M35" t="s">
        <v>64</v>
      </c>
      <c r="P35" t="s">
        <v>64</v>
      </c>
    </row>
    <row r="36" spans="1:16" ht="15.75">
      <c r="A36" s="7" t="s">
        <v>84</v>
      </c>
      <c r="B36" s="7"/>
      <c r="C36" s="7"/>
      <c r="D36" s="7"/>
      <c r="F36" s="42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B1" workbookViewId="0">
      <selection activeCell="H14" sqref="H14"/>
    </sheetView>
  </sheetViews>
  <sheetFormatPr defaultRowHeight="15"/>
  <cols>
    <col min="1" max="1" width="3.7109375" customWidth="1"/>
    <col min="2" max="2" width="15.28515625" customWidth="1"/>
    <col min="3" max="3" width="17.42578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67" t="s">
        <v>0</v>
      </c>
      <c r="B1" s="68"/>
      <c r="C1" s="68"/>
      <c r="D1" s="68"/>
      <c r="E1" s="68"/>
      <c r="F1" s="68"/>
      <c r="G1" s="68"/>
      <c r="H1" s="68"/>
    </row>
    <row r="2" spans="1:15" ht="57" customHeight="1">
      <c r="A2" s="69" t="s">
        <v>1</v>
      </c>
      <c r="B2" s="70"/>
      <c r="C2" s="71"/>
      <c r="D2" s="50">
        <v>2024</v>
      </c>
      <c r="E2" s="75">
        <v>2025</v>
      </c>
      <c r="F2" s="75"/>
      <c r="G2" s="72" t="s">
        <v>96</v>
      </c>
      <c r="H2" s="72"/>
      <c r="I2" t="s">
        <v>64</v>
      </c>
      <c r="M2" t="s">
        <v>64</v>
      </c>
    </row>
    <row r="3" spans="1:15" ht="32.25">
      <c r="A3" s="73" t="s">
        <v>2</v>
      </c>
      <c r="B3" s="74"/>
      <c r="C3" s="25" t="s">
        <v>3</v>
      </c>
      <c r="D3" s="56" t="s">
        <v>95</v>
      </c>
      <c r="E3" s="56" t="s">
        <v>92</v>
      </c>
      <c r="F3" s="56" t="s">
        <v>95</v>
      </c>
      <c r="G3" s="51" t="s">
        <v>4</v>
      </c>
      <c r="H3" s="51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3690</v>
      </c>
      <c r="E4" s="31">
        <v>4600</v>
      </c>
      <c r="F4" s="31">
        <v>4790</v>
      </c>
      <c r="G4" s="35">
        <f t="shared" ref="G4:G14" si="0">(F4-E4)/E4</f>
        <v>4.1304347826086954E-2</v>
      </c>
      <c r="H4" s="35">
        <f t="shared" ref="H4:H16" si="1">+(F4-D4)/D4</f>
        <v>0.29810298102981031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2390</v>
      </c>
      <c r="E5" s="36">
        <v>2670</v>
      </c>
      <c r="F5" s="36">
        <v>2793.33</v>
      </c>
      <c r="G5" s="37">
        <f t="shared" si="0"/>
        <v>4.619101123595503E-2</v>
      </c>
      <c r="H5" s="37">
        <f t="shared" si="1"/>
        <v>0.16875732217573219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2280</v>
      </c>
      <c r="E6" s="31">
        <v>2450</v>
      </c>
      <c r="F6" s="31">
        <v>2390</v>
      </c>
      <c r="G6" s="35">
        <f t="shared" si="0"/>
        <v>-2.4489795918367346E-2</v>
      </c>
      <c r="H6" s="35">
        <f t="shared" si="1"/>
        <v>4.8245614035087717E-2</v>
      </c>
      <c r="J6" t="s">
        <v>64</v>
      </c>
      <c r="L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2946.67</v>
      </c>
      <c r="E7" s="36">
        <v>3050</v>
      </c>
      <c r="F7" s="36">
        <v>3095</v>
      </c>
      <c r="G7" s="37">
        <f t="shared" si="0"/>
        <v>1.4754098360655738E-2</v>
      </c>
      <c r="H7" s="37">
        <f t="shared" si="1"/>
        <v>5.033817835047695E-2</v>
      </c>
      <c r="K7" t="s">
        <v>64</v>
      </c>
      <c r="L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1413.33</v>
      </c>
      <c r="E8" s="31">
        <v>1950</v>
      </c>
      <c r="F8" s="31">
        <v>2025</v>
      </c>
      <c r="G8" s="35">
        <f t="shared" si="0"/>
        <v>3.8461538461538464E-2</v>
      </c>
      <c r="H8" s="35">
        <f t="shared" si="1"/>
        <v>0.43278639808112762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2716</v>
      </c>
      <c r="E9" s="36">
        <v>2776</v>
      </c>
      <c r="F9" s="36">
        <v>2796</v>
      </c>
      <c r="G9" s="37">
        <f t="shared" si="0"/>
        <v>7.2046109510086453E-3</v>
      </c>
      <c r="H9" s="37">
        <f t="shared" si="1"/>
        <v>2.9455081001472753E-2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560</v>
      </c>
      <c r="E10" s="31">
        <v>650</v>
      </c>
      <c r="F10" s="31">
        <v>740</v>
      </c>
      <c r="G10" s="35">
        <f t="shared" si="0"/>
        <v>0.13846153846153847</v>
      </c>
      <c r="H10" s="35">
        <f t="shared" si="1"/>
        <v>0.32142857142857145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1790</v>
      </c>
      <c r="E11" s="36">
        <v>1990</v>
      </c>
      <c r="F11" s="36">
        <v>2047.5</v>
      </c>
      <c r="G11" s="37">
        <f t="shared" si="0"/>
        <v>2.8894472361809045E-2</v>
      </c>
      <c r="H11" s="37">
        <f t="shared" si="1"/>
        <v>0.14385474860335196</v>
      </c>
    </row>
    <row r="12" spans="1:15" ht="15.75">
      <c r="A12" s="22">
        <v>9</v>
      </c>
      <c r="B12" s="24" t="s">
        <v>22</v>
      </c>
      <c r="C12" s="23" t="s">
        <v>23</v>
      </c>
      <c r="D12" s="33">
        <v>1050</v>
      </c>
      <c r="E12" s="31">
        <v>1230</v>
      </c>
      <c r="F12" s="31">
        <v>1306.67</v>
      </c>
      <c r="G12" s="35">
        <f t="shared" si="0"/>
        <v>6.2333333333333393E-2</v>
      </c>
      <c r="H12" s="35">
        <f t="shared" si="1"/>
        <v>0.24444761904761911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860</v>
      </c>
      <c r="E13" s="36">
        <v>1455</v>
      </c>
      <c r="F13" s="36">
        <v>1340</v>
      </c>
      <c r="G13" s="37">
        <f t="shared" si="0"/>
        <v>-7.903780068728522E-2</v>
      </c>
      <c r="H13" s="37">
        <f t="shared" si="1"/>
        <v>0.55813953488372092</v>
      </c>
      <c r="O13" t="s">
        <v>64</v>
      </c>
    </row>
    <row r="14" spans="1:15" ht="15.75">
      <c r="A14" s="22">
        <v>11</v>
      </c>
      <c r="B14" s="24" t="s">
        <v>26</v>
      </c>
      <c r="C14" s="23" t="s">
        <v>27</v>
      </c>
      <c r="D14" s="33"/>
      <c r="E14" s="52">
        <v>410</v>
      </c>
      <c r="F14" s="52">
        <v>480</v>
      </c>
      <c r="G14" s="35">
        <f t="shared" si="0"/>
        <v>0.17073170731707318</v>
      </c>
      <c r="H14" s="35"/>
      <c r="K14" t="s">
        <v>64</v>
      </c>
      <c r="M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/>
      <c r="E15" s="36"/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>
        <v>890</v>
      </c>
      <c r="E16" s="31">
        <v>760</v>
      </c>
      <c r="F16" s="31"/>
      <c r="G16" s="35"/>
      <c r="H16" s="35">
        <f t="shared" si="1"/>
        <v>-1</v>
      </c>
      <c r="L16" t="s">
        <v>64</v>
      </c>
      <c r="M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1968</v>
      </c>
      <c r="E17" s="36">
        <v>2350</v>
      </c>
      <c r="F17" s="36">
        <v>2375</v>
      </c>
      <c r="G17" s="37">
        <f t="shared" ref="G17:G26" si="2">(F17-E17)/E17</f>
        <v>1.0638297872340425E-2</v>
      </c>
      <c r="H17" s="37">
        <f t="shared" ref="H17:H26" si="3">+(F17-D17)/D17</f>
        <v>0.2068089430894309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3540</v>
      </c>
      <c r="E18" s="31">
        <v>3440</v>
      </c>
      <c r="F18" s="31">
        <v>3540</v>
      </c>
      <c r="G18" s="35">
        <f t="shared" si="2"/>
        <v>2.9069767441860465E-2</v>
      </c>
      <c r="H18" s="35">
        <f t="shared" si="3"/>
        <v>0</v>
      </c>
    </row>
    <row r="19" spans="1:14" ht="15.75">
      <c r="A19" s="19">
        <v>16</v>
      </c>
      <c r="B19" s="20" t="s">
        <v>36</v>
      </c>
      <c r="C19" s="21" t="s">
        <v>37</v>
      </c>
      <c r="D19" s="34">
        <v>960</v>
      </c>
      <c r="E19" s="36">
        <v>1260</v>
      </c>
      <c r="F19" s="36">
        <v>1210</v>
      </c>
      <c r="G19" s="37">
        <f t="shared" si="2"/>
        <v>-3.968253968253968E-2</v>
      </c>
      <c r="H19" s="37">
        <f t="shared" si="3"/>
        <v>0.26041666666666669</v>
      </c>
      <c r="K19" t="s">
        <v>64</v>
      </c>
      <c r="L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1020</v>
      </c>
      <c r="E20" s="31">
        <v>1326.67</v>
      </c>
      <c r="F20" s="31">
        <v>1285</v>
      </c>
      <c r="G20" s="35">
        <f t="shared" si="2"/>
        <v>-3.140946882043015E-2</v>
      </c>
      <c r="H20" s="35">
        <f t="shared" si="3"/>
        <v>0.25980392156862747</v>
      </c>
      <c r="J20" s="45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1940</v>
      </c>
      <c r="E21" s="36">
        <v>1960</v>
      </c>
      <c r="F21" s="36">
        <v>1940</v>
      </c>
      <c r="G21" s="37">
        <f t="shared" si="2"/>
        <v>-1.020408163265306E-2</v>
      </c>
      <c r="H21" s="37">
        <f t="shared" si="3"/>
        <v>0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1130</v>
      </c>
      <c r="E22" s="31">
        <v>1390</v>
      </c>
      <c r="F22" s="31">
        <v>1280</v>
      </c>
      <c r="G22" s="35">
        <f t="shared" si="2"/>
        <v>-7.9136690647482008E-2</v>
      </c>
      <c r="H22" s="35">
        <f t="shared" si="3"/>
        <v>0.13274336283185842</v>
      </c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1100</v>
      </c>
      <c r="E23" s="36">
        <v>1610</v>
      </c>
      <c r="F23" s="36">
        <v>1620</v>
      </c>
      <c r="G23" s="37">
        <f t="shared" si="2"/>
        <v>6.2111801242236021E-3</v>
      </c>
      <c r="H23" s="37">
        <f t="shared" si="3"/>
        <v>0.47272727272727272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1320</v>
      </c>
      <c r="E24" s="31">
        <v>1420</v>
      </c>
      <c r="F24" s="31">
        <v>1310</v>
      </c>
      <c r="G24" s="35">
        <f t="shared" si="2"/>
        <v>-7.746478873239436E-2</v>
      </c>
      <c r="H24" s="35">
        <f t="shared" si="3"/>
        <v>-7.575757575757576E-3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1605</v>
      </c>
      <c r="E25" s="36">
        <v>1725</v>
      </c>
      <c r="F25" s="36">
        <v>1650</v>
      </c>
      <c r="G25" s="37">
        <f t="shared" si="2"/>
        <v>-4.3478260869565216E-2</v>
      </c>
      <c r="H25" s="37">
        <f t="shared" si="3"/>
        <v>2.8037383177570093E-2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2510</v>
      </c>
      <c r="E26" s="31">
        <v>2680</v>
      </c>
      <c r="F26" s="31">
        <v>2580</v>
      </c>
      <c r="G26" s="35">
        <f t="shared" si="2"/>
        <v>-3.7313432835820892E-2</v>
      </c>
      <c r="H26" s="35">
        <f t="shared" si="3"/>
        <v>2.7888446215139442E-2</v>
      </c>
    </row>
    <row r="27" spans="1:14" ht="15.75">
      <c r="A27" s="19">
        <v>24</v>
      </c>
      <c r="B27" s="20" t="s">
        <v>50</v>
      </c>
      <c r="C27" s="21" t="s">
        <v>51</v>
      </c>
      <c r="D27" s="34">
        <v>726.67</v>
      </c>
      <c r="E27" s="36">
        <v>1145</v>
      </c>
      <c r="F27" s="36">
        <v>1077.5</v>
      </c>
      <c r="G27" s="37">
        <f t="shared" ref="G27:G33" si="4">(F27-E27)/E27</f>
        <v>-5.8951965065502182E-2</v>
      </c>
      <c r="H27" s="37">
        <f t="shared" ref="H27:H33" si="5">+(F27-D27)/D27</f>
        <v>0.48279136334237005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926.67</v>
      </c>
      <c r="E28" s="31">
        <v>1200</v>
      </c>
      <c r="F28" s="31">
        <v>1066.67</v>
      </c>
      <c r="G28" s="35">
        <f t="shared" si="4"/>
        <v>-0.11110833333333327</v>
      </c>
      <c r="H28" s="35">
        <f t="shared" si="5"/>
        <v>0.15107859324247047</v>
      </c>
    </row>
    <row r="29" spans="1:14" ht="15.75">
      <c r="A29" s="19">
        <v>26</v>
      </c>
      <c r="B29" s="20" t="s">
        <v>54</v>
      </c>
      <c r="C29" s="21" t="s">
        <v>55</v>
      </c>
      <c r="D29" s="34">
        <v>1004</v>
      </c>
      <c r="E29" s="36">
        <v>1266.67</v>
      </c>
      <c r="F29" s="36">
        <v>1353.33</v>
      </c>
      <c r="G29" s="37">
        <f t="shared" si="4"/>
        <v>6.8415609432606633E-2</v>
      </c>
      <c r="H29" s="37">
        <f t="shared" si="5"/>
        <v>0.34793824701195214</v>
      </c>
    </row>
    <row r="30" spans="1:14" ht="15.75">
      <c r="A30" s="22">
        <v>27</v>
      </c>
      <c r="B30" s="24" t="s">
        <v>56</v>
      </c>
      <c r="C30" s="23" t="s">
        <v>57</v>
      </c>
      <c r="D30" s="33">
        <v>360</v>
      </c>
      <c r="E30" s="31">
        <v>446</v>
      </c>
      <c r="F30" s="31">
        <v>455</v>
      </c>
      <c r="G30" s="35">
        <f t="shared" si="4"/>
        <v>2.0179372197309416E-2</v>
      </c>
      <c r="H30" s="35">
        <f t="shared" si="5"/>
        <v>0.2638888888888889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2035</v>
      </c>
      <c r="E31" s="36">
        <v>2150</v>
      </c>
      <c r="F31" s="36">
        <v>2010</v>
      </c>
      <c r="G31" s="37">
        <f t="shared" si="4"/>
        <v>-6.5116279069767441E-2</v>
      </c>
      <c r="H31" s="37">
        <f t="shared" si="5"/>
        <v>-1.2285012285012284E-2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2740</v>
      </c>
      <c r="E32" s="31">
        <v>3133.33</v>
      </c>
      <c r="F32" s="31">
        <v>3240</v>
      </c>
      <c r="G32" s="35">
        <f t="shared" si="4"/>
        <v>3.4043653237929003E-2</v>
      </c>
      <c r="H32" s="35">
        <f t="shared" si="5"/>
        <v>0.18248175182481752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980</v>
      </c>
      <c r="E33" s="36">
        <v>980</v>
      </c>
      <c r="F33" s="36">
        <v>960</v>
      </c>
      <c r="G33" s="37">
        <f t="shared" si="4"/>
        <v>-2.0408163265306121E-2</v>
      </c>
      <c r="H33" s="37">
        <f t="shared" si="5"/>
        <v>-2.0408163265306121E-2</v>
      </c>
    </row>
    <row r="34" spans="1:13">
      <c r="A34" s="40" t="s">
        <v>87</v>
      </c>
      <c r="B34" s="40"/>
      <c r="C34" s="40"/>
      <c r="D34" s="40"/>
      <c r="E34" s="40"/>
      <c r="F34" s="40"/>
      <c r="G34" s="40"/>
      <c r="H34" s="32"/>
      <c r="L34" t="s">
        <v>64</v>
      </c>
    </row>
    <row r="35" spans="1:13">
      <c r="A35" s="40" t="s">
        <v>86</v>
      </c>
      <c r="B35" s="40"/>
      <c r="C35" s="40"/>
      <c r="D35" s="41"/>
      <c r="E35" s="40"/>
      <c r="F35" s="40"/>
      <c r="G35" s="40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2025-09-19T07:27:26Z</dcterms:modified>
</cp:coreProperties>
</file>