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Fish_Stat\TECHNICAL\Export Reports\Monthly Export Reports\2019\"/>
    </mc:Choice>
  </mc:AlternateContent>
  <xr:revisionPtr revIDLastSave="0" documentId="13_ncr:1_{9CC8B8C8-BDF9-4A02-B1ED-374A37442C81}" xr6:coauthVersionLast="40" xr6:coauthVersionMax="40" xr10:uidLastSave="{00000000-0000-0000-0000-000000000000}"/>
  <bookViews>
    <workbookView xWindow="-120" yWindow="-120" windowWidth="20730" windowHeight="11160" xr2:uid="{084FE806-79CF-473B-AAC8-DEBF9FCC9297}"/>
  </bookViews>
  <sheets>
    <sheet name="2019 January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3" l="1"/>
  <c r="J42" i="3"/>
  <c r="J43" i="3"/>
  <c r="J44" i="3"/>
  <c r="J45" i="3"/>
  <c r="J46" i="3"/>
  <c r="J47" i="3"/>
  <c r="J48" i="3"/>
  <c r="J49" i="3"/>
  <c r="J50" i="3"/>
  <c r="J51" i="3"/>
  <c r="J40" i="3"/>
  <c r="J27" i="3"/>
  <c r="J28" i="3"/>
  <c r="J29" i="3"/>
  <c r="J30" i="3"/>
  <c r="J31" i="3"/>
  <c r="J32" i="3"/>
  <c r="J33" i="3"/>
  <c r="J34" i="3"/>
  <c r="J35" i="3"/>
  <c r="J36" i="3"/>
  <c r="J26" i="3"/>
  <c r="J15" i="3"/>
  <c r="J16" i="3"/>
  <c r="J17" i="3"/>
  <c r="J18" i="3"/>
  <c r="J19" i="3"/>
  <c r="J20" i="3"/>
  <c r="J21" i="3"/>
  <c r="J14" i="3"/>
  <c r="J4" i="3"/>
  <c r="J5" i="3"/>
  <c r="J6" i="3"/>
  <c r="J7" i="3"/>
  <c r="J8" i="3"/>
  <c r="J9" i="3"/>
  <c r="J10" i="3"/>
  <c r="J3" i="3"/>
  <c r="I15" i="3"/>
  <c r="I16" i="3"/>
  <c r="I17" i="3"/>
  <c r="I18" i="3"/>
  <c r="I19" i="3"/>
  <c r="I20" i="3"/>
  <c r="I21" i="3"/>
  <c r="I27" i="3"/>
  <c r="I28" i="3"/>
  <c r="I29" i="3"/>
  <c r="I30" i="3"/>
  <c r="I31" i="3"/>
  <c r="I32" i="3"/>
  <c r="I33" i="3"/>
  <c r="I34" i="3"/>
  <c r="I35" i="3"/>
  <c r="I36" i="3"/>
  <c r="I41" i="3"/>
  <c r="I42" i="3"/>
  <c r="I43" i="3"/>
  <c r="I44" i="3"/>
  <c r="I45" i="3"/>
  <c r="I46" i="3"/>
  <c r="I47" i="3"/>
  <c r="I48" i="3"/>
  <c r="I49" i="3"/>
  <c r="I50" i="3"/>
  <c r="I51" i="3"/>
  <c r="I40" i="3"/>
  <c r="I26" i="3"/>
  <c r="I14" i="3"/>
  <c r="I4" i="3"/>
  <c r="I5" i="3"/>
  <c r="I6" i="3"/>
  <c r="I7" i="3"/>
  <c r="I8" i="3"/>
  <c r="I9" i="3"/>
  <c r="I10" i="3"/>
  <c r="I3" i="3"/>
  <c r="F51" i="3"/>
  <c r="F36" i="3"/>
  <c r="E36" i="3"/>
  <c r="E51" i="3"/>
</calcChain>
</file>

<file path=xl/sharedStrings.xml><?xml version="1.0" encoding="utf-8"?>
<sst xmlns="http://schemas.openxmlformats.org/spreadsheetml/2006/main" count="76" uniqueCount="34">
  <si>
    <t>Table 2:  Imported Quantity of Fish and Fishery Products (Mt)</t>
  </si>
  <si>
    <t>Item</t>
  </si>
  <si>
    <t>Percentage to Total</t>
  </si>
  <si>
    <t xml:space="preserve">Dried Fish </t>
  </si>
  <si>
    <t>Dried Sprats</t>
  </si>
  <si>
    <t>Maldive fish</t>
  </si>
  <si>
    <t>Canned Fish</t>
  </si>
  <si>
    <t>Food Fish</t>
  </si>
  <si>
    <t>Live fish</t>
  </si>
  <si>
    <t>Other</t>
  </si>
  <si>
    <t>Total</t>
  </si>
  <si>
    <t>Table 3:  Value of Imported Fish and Fishery Products (Rs.Mn)</t>
  </si>
  <si>
    <t>Dried Fish</t>
  </si>
  <si>
    <t>Food fish</t>
  </si>
  <si>
    <t>Table 4:  Exported Quantity of Fish and Fishery Products (Mt)</t>
  </si>
  <si>
    <t>Live fish (2)</t>
  </si>
  <si>
    <t xml:space="preserve">na </t>
  </si>
  <si>
    <t>Prawns</t>
  </si>
  <si>
    <t>Lobsters</t>
  </si>
  <si>
    <t>Crabs</t>
  </si>
  <si>
    <t>Beche de mer</t>
  </si>
  <si>
    <t>Other Moluscus</t>
  </si>
  <si>
    <t>Shark fins</t>
  </si>
  <si>
    <t>Fish maws</t>
  </si>
  <si>
    <t>Chank &amp; shells</t>
  </si>
  <si>
    <t xml:space="preserve">Food Fish </t>
  </si>
  <si>
    <t>Table 5:  Value of Exported Fish and Fishery Products (Rs.Mn)</t>
  </si>
  <si>
    <t xml:space="preserve">Other </t>
  </si>
  <si>
    <t>Source :  Statistics Unit/ Ministry of Fisheries and Aquatic Resources</t>
  </si>
  <si>
    <t>Note     : (1) Fisheries sector tables were prepared by SU/MFARD based on the monthly costom returns</t>
  </si>
  <si>
    <t xml:space="preserve">                  (2) Live fish weight included water (container)</t>
  </si>
  <si>
    <r>
      <t xml:space="preserve">2018 </t>
    </r>
    <r>
      <rPr>
        <b/>
        <sz val="10"/>
        <rFont val="Arial"/>
        <family val="2"/>
      </rPr>
      <t>Jan</t>
    </r>
  </si>
  <si>
    <r>
      <t xml:space="preserve">2019 </t>
    </r>
    <r>
      <rPr>
        <b/>
        <sz val="10"/>
        <rFont val="Arial"/>
        <family val="2"/>
      </rPr>
      <t>Jan</t>
    </r>
  </si>
  <si>
    <t xml:space="preserve">  Change %  2019/2018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</si>
</sst>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#,##0.0;[Red]#,##0.0"/>
    <numFmt numFmtId="167" formatCode="#,##0;[Red]#,##0"/>
    <numFmt numFmtId="168" formatCode="_(* #,##0.0_);_(* \(#,##0.0\);_(* &quot;-&quot;??_);_(@_)"/>
    <numFmt numFmtId="169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.5"/>
      <name val="Arial"/>
      <family val="2"/>
    </font>
    <font>
      <sz val="10.5"/>
      <name val="Arial"/>
      <family val="2"/>
    </font>
    <font>
      <b/>
      <sz val="10.5"/>
      <name val="Arial"/>
      <family val="2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b/>
      <sz val="10"/>
      <name val="Arial"/>
      <family val="2"/>
    </font>
    <font>
      <i/>
      <sz val="10.5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1" xfId="2" applyFont="1" applyFill="1" applyBorder="1" applyAlignment="1">
      <alignment horizontal="left"/>
    </xf>
    <xf numFmtId="0" fontId="4" fillId="0" borderId="0" xfId="2" applyFont="1" applyFill="1"/>
    <xf numFmtId="0" fontId="5" fillId="0" borderId="2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vertical="center"/>
    </xf>
    <xf numFmtId="164" fontId="4" fillId="0" borderId="2" xfId="3" applyNumberFormat="1" applyFont="1" applyFill="1" applyBorder="1" applyAlignment="1">
      <alignment vertical="center"/>
    </xf>
    <xf numFmtId="3" fontId="4" fillId="0" borderId="2" xfId="1" applyNumberFormat="1" applyFont="1" applyBorder="1"/>
    <xf numFmtId="165" fontId="4" fillId="0" borderId="2" xfId="1" applyNumberFormat="1" applyFont="1" applyBorder="1" applyAlignment="1">
      <alignment horizontal="right" indent="1"/>
    </xf>
    <xf numFmtId="166" fontId="4" fillId="0" borderId="2" xfId="1" applyNumberFormat="1" applyFont="1" applyBorder="1" applyAlignment="1">
      <alignment horizontal="right" indent="1"/>
    </xf>
    <xf numFmtId="0" fontId="5" fillId="0" borderId="2" xfId="2" applyFont="1" applyFill="1" applyBorder="1" applyAlignment="1">
      <alignment vertical="center"/>
    </xf>
    <xf numFmtId="164" fontId="5" fillId="0" borderId="2" xfId="3" applyNumberFormat="1" applyFont="1" applyFill="1" applyBorder="1" applyAlignment="1">
      <alignment vertical="center"/>
    </xf>
    <xf numFmtId="3" fontId="5" fillId="0" borderId="2" xfId="1" applyNumberFormat="1" applyFont="1" applyBorder="1"/>
    <xf numFmtId="165" fontId="5" fillId="0" borderId="2" xfId="1" applyNumberFormat="1" applyFont="1" applyBorder="1" applyAlignment="1">
      <alignment horizontal="right" indent="1"/>
    </xf>
    <xf numFmtId="166" fontId="5" fillId="0" borderId="2" xfId="1" applyNumberFormat="1" applyFont="1" applyBorder="1" applyAlignment="1">
      <alignment horizontal="right" indent="1"/>
    </xf>
    <xf numFmtId="0" fontId="2" fillId="0" borderId="0" xfId="2"/>
    <xf numFmtId="164" fontId="4" fillId="0" borderId="0" xfId="2" applyNumberFormat="1" applyFont="1" applyFill="1"/>
    <xf numFmtId="164" fontId="4" fillId="0" borderId="3" xfId="3" applyNumberFormat="1" applyFont="1" applyFill="1" applyBorder="1" applyAlignment="1">
      <alignment vertical="center"/>
    </xf>
    <xf numFmtId="0" fontId="3" fillId="0" borderId="0" xfId="2" applyFont="1" applyFill="1"/>
    <xf numFmtId="164" fontId="4" fillId="0" borderId="4" xfId="3" applyNumberFormat="1" applyFont="1" applyFill="1" applyBorder="1" applyAlignment="1">
      <alignment vertical="center"/>
    </xf>
    <xf numFmtId="167" fontId="4" fillId="0" borderId="2" xfId="1" applyNumberFormat="1" applyFont="1" applyBorder="1"/>
    <xf numFmtId="43" fontId="0" fillId="0" borderId="0" xfId="0" applyNumberFormat="1"/>
    <xf numFmtId="167" fontId="5" fillId="0" borderId="2" xfId="1" applyNumberFormat="1" applyFont="1" applyBorder="1"/>
    <xf numFmtId="168" fontId="5" fillId="0" borderId="0" xfId="3" applyNumberFormat="1" applyFont="1" applyFill="1" applyAlignment="1">
      <alignment horizontal="center" vertical="center" wrapText="1"/>
    </xf>
    <xf numFmtId="169" fontId="4" fillId="0" borderId="0" xfId="2" applyNumberFormat="1" applyFont="1" applyFill="1"/>
    <xf numFmtId="168" fontId="4" fillId="0" borderId="2" xfId="3" applyNumberFormat="1" applyFont="1" applyFill="1" applyBorder="1" applyAlignment="1">
      <alignment horizontal="right" vertical="center"/>
    </xf>
    <xf numFmtId="168" fontId="4" fillId="0" borderId="2" xfId="3" applyNumberFormat="1" applyFont="1" applyFill="1" applyBorder="1" applyAlignment="1">
      <alignment horizontal="right" vertical="center" indent="1"/>
    </xf>
    <xf numFmtId="164" fontId="4" fillId="0" borderId="2" xfId="3" applyNumberFormat="1" applyFont="1" applyFill="1" applyBorder="1" applyAlignment="1">
      <alignment horizontal="right" vertical="center"/>
    </xf>
    <xf numFmtId="167" fontId="4" fillId="0" borderId="2" xfId="1" applyNumberFormat="1" applyFont="1" applyFill="1" applyBorder="1"/>
    <xf numFmtId="167" fontId="1" fillId="0" borderId="0" xfId="1" applyNumberFormat="1" applyFill="1"/>
    <xf numFmtId="0" fontId="4" fillId="0" borderId="5" xfId="2" applyFont="1" applyFill="1" applyBorder="1" applyAlignment="1">
      <alignment vertical="center"/>
    </xf>
    <xf numFmtId="164" fontId="4" fillId="0" borderId="5" xfId="3" applyNumberFormat="1" applyFont="1" applyFill="1" applyBorder="1" applyAlignment="1">
      <alignment vertical="center"/>
    </xf>
    <xf numFmtId="164" fontId="5" fillId="0" borderId="2" xfId="3" applyNumberFormat="1" applyFont="1" applyFill="1" applyBorder="1" applyAlignment="1">
      <alignment horizontal="right" vertical="center"/>
    </xf>
    <xf numFmtId="167" fontId="5" fillId="0" borderId="2" xfId="1" applyNumberFormat="1" applyFont="1" applyFill="1" applyBorder="1"/>
    <xf numFmtId="168" fontId="5" fillId="0" borderId="2" xfId="3" applyNumberFormat="1" applyFont="1" applyFill="1" applyBorder="1" applyAlignment="1">
      <alignment horizontal="right" vertical="center" indent="1"/>
    </xf>
    <xf numFmtId="168" fontId="4" fillId="0" borderId="0" xfId="3" applyNumberFormat="1" applyFont="1" applyFill="1" applyBorder="1"/>
    <xf numFmtId="168" fontId="2" fillId="0" borderId="0" xfId="4" applyNumberFormat="1" applyFont="1"/>
    <xf numFmtId="164" fontId="6" fillId="0" borderId="2" xfId="3" applyNumberFormat="1" applyFont="1" applyFill="1" applyBorder="1" applyAlignment="1">
      <alignment vertical="center"/>
    </xf>
    <xf numFmtId="164" fontId="7" fillId="0" borderId="2" xfId="3" applyNumberFormat="1" applyFont="1" applyFill="1" applyBorder="1" applyAlignment="1">
      <alignment vertical="center"/>
    </xf>
    <xf numFmtId="0" fontId="9" fillId="0" borderId="3" xfId="2" applyFont="1" applyFill="1" applyBorder="1" applyAlignment="1">
      <alignment horizontal="left" indent="1"/>
    </xf>
    <xf numFmtId="43" fontId="4" fillId="0" borderId="0" xfId="2" applyNumberFormat="1" applyFont="1" applyFill="1"/>
    <xf numFmtId="0" fontId="4" fillId="0" borderId="0" xfId="0" applyFont="1"/>
    <xf numFmtId="0" fontId="4" fillId="0" borderId="0" xfId="2" applyFont="1" applyFill="1" applyBorder="1" applyAlignment="1">
      <alignment horizontal="left" indent="1"/>
    </xf>
    <xf numFmtId="0" fontId="4" fillId="0" borderId="0" xfId="2" applyFont="1" applyFill="1" applyBorder="1"/>
    <xf numFmtId="0" fontId="4" fillId="0" borderId="0" xfId="2" applyFont="1" applyFill="1" applyBorder="1" applyAlignment="1"/>
    <xf numFmtId="0" fontId="4" fillId="0" borderId="0" xfId="0" applyFont="1" applyFill="1"/>
    <xf numFmtId="164" fontId="4" fillId="0" borderId="0" xfId="3" applyNumberFormat="1" applyFont="1" applyFill="1" applyBorder="1" applyAlignment="1">
      <alignment vertical="center"/>
    </xf>
    <xf numFmtId="0" fontId="8" fillId="0" borderId="2" xfId="2" applyFont="1" applyFill="1" applyBorder="1" applyAlignment="1">
      <alignment horizontal="center" vertical="center" wrapText="1"/>
    </xf>
    <xf numFmtId="0" fontId="10" fillId="0" borderId="0" xfId="0" applyFont="1"/>
    <xf numFmtId="43" fontId="10" fillId="0" borderId="0" xfId="0" applyNumberFormat="1" applyFont="1"/>
    <xf numFmtId="0" fontId="4" fillId="0" borderId="0" xfId="2" applyFont="1"/>
    <xf numFmtId="0" fontId="5" fillId="0" borderId="2" xfId="2" applyFont="1" applyBorder="1" applyAlignment="1">
      <alignment horizontal="center" vertical="center" wrapText="1"/>
    </xf>
    <xf numFmtId="3" fontId="4" fillId="0" borderId="2" xfId="0" applyNumberFormat="1" applyFont="1" applyBorder="1"/>
    <xf numFmtId="3" fontId="5" fillId="0" borderId="2" xfId="0" applyNumberFormat="1" applyFont="1" applyBorder="1"/>
    <xf numFmtId="164" fontId="4" fillId="0" borderId="0" xfId="2" applyNumberFormat="1" applyFont="1"/>
    <xf numFmtId="164" fontId="4" fillId="0" borderId="4" xfId="3" applyNumberFormat="1" applyFont="1" applyBorder="1" applyAlignment="1">
      <alignment vertical="center"/>
    </xf>
    <xf numFmtId="164" fontId="4" fillId="0" borderId="3" xfId="3" applyNumberFormat="1" applyFont="1" applyBorder="1" applyAlignment="1">
      <alignment vertical="center"/>
    </xf>
    <xf numFmtId="168" fontId="4" fillId="0" borderId="2" xfId="3" applyNumberFormat="1" applyFont="1" applyBorder="1" applyAlignment="1">
      <alignment horizontal="right" vertical="center"/>
    </xf>
    <xf numFmtId="168" fontId="6" fillId="0" borderId="2" xfId="1" applyNumberFormat="1" applyFont="1" applyBorder="1"/>
    <xf numFmtId="168" fontId="12" fillId="0" borderId="2" xfId="1" applyNumberFormat="1" applyFont="1" applyBorder="1"/>
    <xf numFmtId="168" fontId="7" fillId="0" borderId="2" xfId="1" applyNumberFormat="1" applyFont="1" applyBorder="1"/>
    <xf numFmtId="168" fontId="4" fillId="0" borderId="2" xfId="1" applyNumberFormat="1" applyFont="1" applyFill="1" applyBorder="1" applyAlignment="1">
      <alignment horizontal="right" vertical="center"/>
    </xf>
    <xf numFmtId="168" fontId="11" fillId="0" borderId="2" xfId="1" applyNumberFormat="1" applyFont="1" applyBorder="1"/>
    <xf numFmtId="166" fontId="6" fillId="0" borderId="2" xfId="1" applyNumberFormat="1" applyFont="1" applyFill="1" applyBorder="1" applyAlignment="1">
      <alignment horizontal="right" indent="1"/>
    </xf>
    <xf numFmtId="166" fontId="7" fillId="0" borderId="2" xfId="1" applyNumberFormat="1" applyFont="1" applyFill="1" applyBorder="1" applyAlignment="1">
      <alignment horizontal="right" indent="1"/>
    </xf>
  </cellXfs>
  <cellStyles count="5">
    <cellStyle name="Comma" xfId="1" builtinId="3"/>
    <cellStyle name="Comma 10" xfId="4" xr:uid="{27B3E28E-0BDD-4666-9071-0DE821C02077}"/>
    <cellStyle name="Comma 2" xfId="3" xr:uid="{350E4C00-401D-4850-AF56-E3442BE7F665}"/>
    <cellStyle name="Normal" xfId="0" builtinId="0"/>
    <cellStyle name="Normal 2" xfId="2" xr:uid="{636654E2-C98E-4592-ADC5-131EC9F803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090C-075B-41D7-AEF8-B5F247E6DCEC}">
  <dimension ref="A1:N77"/>
  <sheetViews>
    <sheetView tabSelected="1" workbookViewId="0">
      <selection activeCell="P7" sqref="P7"/>
    </sheetView>
  </sheetViews>
  <sheetFormatPr defaultRowHeight="15" x14ac:dyDescent="0.25"/>
  <cols>
    <col min="1" max="1" width="14.28515625" customWidth="1"/>
    <col min="2" max="4" width="9.5703125" customWidth="1"/>
    <col min="5" max="5" width="9.5703125" style="40" customWidth="1"/>
    <col min="6" max="6" width="9.140625" style="40"/>
    <col min="7" max="8" width="9.5703125" style="40" customWidth="1"/>
    <col min="9" max="9" width="10.85546875" customWidth="1"/>
    <col min="10" max="10" width="11.42578125" bestFit="1" customWidth="1"/>
    <col min="257" max="257" width="14.28515625" customWidth="1"/>
    <col min="259" max="260" width="9.85546875" bestFit="1" customWidth="1"/>
    <col min="262" max="263" width="12.5703125" customWidth="1"/>
    <col min="513" max="513" width="14.28515625" customWidth="1"/>
    <col min="515" max="516" width="9.85546875" bestFit="1" customWidth="1"/>
    <col min="518" max="519" width="12.5703125" customWidth="1"/>
    <col min="769" max="769" width="14.28515625" customWidth="1"/>
    <col min="771" max="772" width="9.85546875" bestFit="1" customWidth="1"/>
    <col min="774" max="775" width="12.5703125" customWidth="1"/>
    <col min="1025" max="1025" width="14.28515625" customWidth="1"/>
    <col min="1027" max="1028" width="9.85546875" bestFit="1" customWidth="1"/>
    <col min="1030" max="1031" width="12.5703125" customWidth="1"/>
    <col min="1281" max="1281" width="14.28515625" customWidth="1"/>
    <col min="1283" max="1284" width="9.85546875" bestFit="1" customWidth="1"/>
    <col min="1286" max="1287" width="12.5703125" customWidth="1"/>
    <col min="1537" max="1537" width="14.28515625" customWidth="1"/>
    <col min="1539" max="1540" width="9.85546875" bestFit="1" customWidth="1"/>
    <col min="1542" max="1543" width="12.5703125" customWidth="1"/>
    <col min="1793" max="1793" width="14.28515625" customWidth="1"/>
    <col min="1795" max="1796" width="9.85546875" bestFit="1" customWidth="1"/>
    <col min="1798" max="1799" width="12.5703125" customWidth="1"/>
    <col min="2049" max="2049" width="14.28515625" customWidth="1"/>
    <col min="2051" max="2052" width="9.85546875" bestFit="1" customWidth="1"/>
    <col min="2054" max="2055" width="12.5703125" customWidth="1"/>
    <col min="2305" max="2305" width="14.28515625" customWidth="1"/>
    <col min="2307" max="2308" width="9.85546875" bestFit="1" customWidth="1"/>
    <col min="2310" max="2311" width="12.5703125" customWidth="1"/>
    <col min="2561" max="2561" width="14.28515625" customWidth="1"/>
    <col min="2563" max="2564" width="9.85546875" bestFit="1" customWidth="1"/>
    <col min="2566" max="2567" width="12.5703125" customWidth="1"/>
    <col min="2817" max="2817" width="14.28515625" customWidth="1"/>
    <col min="2819" max="2820" width="9.85546875" bestFit="1" customWidth="1"/>
    <col min="2822" max="2823" width="12.5703125" customWidth="1"/>
    <col min="3073" max="3073" width="14.28515625" customWidth="1"/>
    <col min="3075" max="3076" width="9.85546875" bestFit="1" customWidth="1"/>
    <col min="3078" max="3079" width="12.5703125" customWidth="1"/>
    <col min="3329" max="3329" width="14.28515625" customWidth="1"/>
    <col min="3331" max="3332" width="9.85546875" bestFit="1" customWidth="1"/>
    <col min="3334" max="3335" width="12.5703125" customWidth="1"/>
    <col min="3585" max="3585" width="14.28515625" customWidth="1"/>
    <col min="3587" max="3588" width="9.85546875" bestFit="1" customWidth="1"/>
    <col min="3590" max="3591" width="12.5703125" customWidth="1"/>
    <col min="3841" max="3841" width="14.28515625" customWidth="1"/>
    <col min="3843" max="3844" width="9.85546875" bestFit="1" customWidth="1"/>
    <col min="3846" max="3847" width="12.5703125" customWidth="1"/>
    <col min="4097" max="4097" width="14.28515625" customWidth="1"/>
    <col min="4099" max="4100" width="9.85546875" bestFit="1" customWidth="1"/>
    <col min="4102" max="4103" width="12.5703125" customWidth="1"/>
    <col min="4353" max="4353" width="14.28515625" customWidth="1"/>
    <col min="4355" max="4356" width="9.85546875" bestFit="1" customWidth="1"/>
    <col min="4358" max="4359" width="12.5703125" customWidth="1"/>
    <col min="4609" max="4609" width="14.28515625" customWidth="1"/>
    <col min="4611" max="4612" width="9.85546875" bestFit="1" customWidth="1"/>
    <col min="4614" max="4615" width="12.5703125" customWidth="1"/>
    <col min="4865" max="4865" width="14.28515625" customWidth="1"/>
    <col min="4867" max="4868" width="9.85546875" bestFit="1" customWidth="1"/>
    <col min="4870" max="4871" width="12.5703125" customWidth="1"/>
    <col min="5121" max="5121" width="14.28515625" customWidth="1"/>
    <col min="5123" max="5124" width="9.85546875" bestFit="1" customWidth="1"/>
    <col min="5126" max="5127" width="12.5703125" customWidth="1"/>
    <col min="5377" max="5377" width="14.28515625" customWidth="1"/>
    <col min="5379" max="5380" width="9.85546875" bestFit="1" customWidth="1"/>
    <col min="5382" max="5383" width="12.5703125" customWidth="1"/>
    <col min="5633" max="5633" width="14.28515625" customWidth="1"/>
    <col min="5635" max="5636" width="9.85546875" bestFit="1" customWidth="1"/>
    <col min="5638" max="5639" width="12.5703125" customWidth="1"/>
    <col min="5889" max="5889" width="14.28515625" customWidth="1"/>
    <col min="5891" max="5892" width="9.85546875" bestFit="1" customWidth="1"/>
    <col min="5894" max="5895" width="12.5703125" customWidth="1"/>
    <col min="6145" max="6145" width="14.28515625" customWidth="1"/>
    <col min="6147" max="6148" width="9.85546875" bestFit="1" customWidth="1"/>
    <col min="6150" max="6151" width="12.5703125" customWidth="1"/>
    <col min="6401" max="6401" width="14.28515625" customWidth="1"/>
    <col min="6403" max="6404" width="9.85546875" bestFit="1" customWidth="1"/>
    <col min="6406" max="6407" width="12.5703125" customWidth="1"/>
    <col min="6657" max="6657" width="14.28515625" customWidth="1"/>
    <col min="6659" max="6660" width="9.85546875" bestFit="1" customWidth="1"/>
    <col min="6662" max="6663" width="12.5703125" customWidth="1"/>
    <col min="6913" max="6913" width="14.28515625" customWidth="1"/>
    <col min="6915" max="6916" width="9.85546875" bestFit="1" customWidth="1"/>
    <col min="6918" max="6919" width="12.5703125" customWidth="1"/>
    <col min="7169" max="7169" width="14.28515625" customWidth="1"/>
    <col min="7171" max="7172" width="9.85546875" bestFit="1" customWidth="1"/>
    <col min="7174" max="7175" width="12.5703125" customWidth="1"/>
    <col min="7425" max="7425" width="14.28515625" customWidth="1"/>
    <col min="7427" max="7428" width="9.85546875" bestFit="1" customWidth="1"/>
    <col min="7430" max="7431" width="12.5703125" customWidth="1"/>
    <col min="7681" max="7681" width="14.28515625" customWidth="1"/>
    <col min="7683" max="7684" width="9.85546875" bestFit="1" customWidth="1"/>
    <col min="7686" max="7687" width="12.5703125" customWidth="1"/>
    <col min="7937" max="7937" width="14.28515625" customWidth="1"/>
    <col min="7939" max="7940" width="9.85546875" bestFit="1" customWidth="1"/>
    <col min="7942" max="7943" width="12.5703125" customWidth="1"/>
    <col min="8193" max="8193" width="14.28515625" customWidth="1"/>
    <col min="8195" max="8196" width="9.85546875" bestFit="1" customWidth="1"/>
    <col min="8198" max="8199" width="12.5703125" customWidth="1"/>
    <col min="8449" max="8449" width="14.28515625" customWidth="1"/>
    <col min="8451" max="8452" width="9.85546875" bestFit="1" customWidth="1"/>
    <col min="8454" max="8455" width="12.5703125" customWidth="1"/>
    <col min="8705" max="8705" width="14.28515625" customWidth="1"/>
    <col min="8707" max="8708" width="9.85546875" bestFit="1" customWidth="1"/>
    <col min="8710" max="8711" width="12.5703125" customWidth="1"/>
    <col min="8961" max="8961" width="14.28515625" customWidth="1"/>
    <col min="8963" max="8964" width="9.85546875" bestFit="1" customWidth="1"/>
    <col min="8966" max="8967" width="12.5703125" customWidth="1"/>
    <col min="9217" max="9217" width="14.28515625" customWidth="1"/>
    <col min="9219" max="9220" width="9.85546875" bestFit="1" customWidth="1"/>
    <col min="9222" max="9223" width="12.5703125" customWidth="1"/>
    <col min="9473" max="9473" width="14.28515625" customWidth="1"/>
    <col min="9475" max="9476" width="9.85546875" bestFit="1" customWidth="1"/>
    <col min="9478" max="9479" width="12.5703125" customWidth="1"/>
    <col min="9729" max="9729" width="14.28515625" customWidth="1"/>
    <col min="9731" max="9732" width="9.85546875" bestFit="1" customWidth="1"/>
    <col min="9734" max="9735" width="12.5703125" customWidth="1"/>
    <col min="9985" max="9985" width="14.28515625" customWidth="1"/>
    <col min="9987" max="9988" width="9.85546875" bestFit="1" customWidth="1"/>
    <col min="9990" max="9991" width="12.5703125" customWidth="1"/>
    <col min="10241" max="10241" width="14.28515625" customWidth="1"/>
    <col min="10243" max="10244" width="9.85546875" bestFit="1" customWidth="1"/>
    <col min="10246" max="10247" width="12.5703125" customWidth="1"/>
    <col min="10497" max="10497" width="14.28515625" customWidth="1"/>
    <col min="10499" max="10500" width="9.85546875" bestFit="1" customWidth="1"/>
    <col min="10502" max="10503" width="12.5703125" customWidth="1"/>
    <col min="10753" max="10753" width="14.28515625" customWidth="1"/>
    <col min="10755" max="10756" width="9.85546875" bestFit="1" customWidth="1"/>
    <col min="10758" max="10759" width="12.5703125" customWidth="1"/>
    <col min="11009" max="11009" width="14.28515625" customWidth="1"/>
    <col min="11011" max="11012" width="9.85546875" bestFit="1" customWidth="1"/>
    <col min="11014" max="11015" width="12.5703125" customWidth="1"/>
    <col min="11265" max="11265" width="14.28515625" customWidth="1"/>
    <col min="11267" max="11268" width="9.85546875" bestFit="1" customWidth="1"/>
    <col min="11270" max="11271" width="12.5703125" customWidth="1"/>
    <col min="11521" max="11521" width="14.28515625" customWidth="1"/>
    <col min="11523" max="11524" width="9.85546875" bestFit="1" customWidth="1"/>
    <col min="11526" max="11527" width="12.5703125" customWidth="1"/>
    <col min="11777" max="11777" width="14.28515625" customWidth="1"/>
    <col min="11779" max="11780" width="9.85546875" bestFit="1" customWidth="1"/>
    <col min="11782" max="11783" width="12.5703125" customWidth="1"/>
    <col min="12033" max="12033" width="14.28515625" customWidth="1"/>
    <col min="12035" max="12036" width="9.85546875" bestFit="1" customWidth="1"/>
    <col min="12038" max="12039" width="12.5703125" customWidth="1"/>
    <col min="12289" max="12289" width="14.28515625" customWidth="1"/>
    <col min="12291" max="12292" width="9.85546875" bestFit="1" customWidth="1"/>
    <col min="12294" max="12295" width="12.5703125" customWidth="1"/>
    <col min="12545" max="12545" width="14.28515625" customWidth="1"/>
    <col min="12547" max="12548" width="9.85546875" bestFit="1" customWidth="1"/>
    <col min="12550" max="12551" width="12.5703125" customWidth="1"/>
    <col min="12801" max="12801" width="14.28515625" customWidth="1"/>
    <col min="12803" max="12804" width="9.85546875" bestFit="1" customWidth="1"/>
    <col min="12806" max="12807" width="12.5703125" customWidth="1"/>
    <col min="13057" max="13057" width="14.28515625" customWidth="1"/>
    <col min="13059" max="13060" width="9.85546875" bestFit="1" customWidth="1"/>
    <col min="13062" max="13063" width="12.5703125" customWidth="1"/>
    <col min="13313" max="13313" width="14.28515625" customWidth="1"/>
    <col min="13315" max="13316" width="9.85546875" bestFit="1" customWidth="1"/>
    <col min="13318" max="13319" width="12.5703125" customWidth="1"/>
    <col min="13569" max="13569" width="14.28515625" customWidth="1"/>
    <col min="13571" max="13572" width="9.85546875" bestFit="1" customWidth="1"/>
    <col min="13574" max="13575" width="12.5703125" customWidth="1"/>
    <col min="13825" max="13825" width="14.28515625" customWidth="1"/>
    <col min="13827" max="13828" width="9.85546875" bestFit="1" customWidth="1"/>
    <col min="13830" max="13831" width="12.5703125" customWidth="1"/>
    <col min="14081" max="14081" width="14.28515625" customWidth="1"/>
    <col min="14083" max="14084" width="9.85546875" bestFit="1" customWidth="1"/>
    <col min="14086" max="14087" width="12.5703125" customWidth="1"/>
    <col min="14337" max="14337" width="14.28515625" customWidth="1"/>
    <col min="14339" max="14340" width="9.85546875" bestFit="1" customWidth="1"/>
    <col min="14342" max="14343" width="12.5703125" customWidth="1"/>
    <col min="14593" max="14593" width="14.28515625" customWidth="1"/>
    <col min="14595" max="14596" width="9.85546875" bestFit="1" customWidth="1"/>
    <col min="14598" max="14599" width="12.5703125" customWidth="1"/>
    <col min="14849" max="14849" width="14.28515625" customWidth="1"/>
    <col min="14851" max="14852" width="9.85546875" bestFit="1" customWidth="1"/>
    <col min="14854" max="14855" width="12.5703125" customWidth="1"/>
    <col min="15105" max="15105" width="14.28515625" customWidth="1"/>
    <col min="15107" max="15108" width="9.85546875" bestFit="1" customWidth="1"/>
    <col min="15110" max="15111" width="12.5703125" customWidth="1"/>
    <col min="15361" max="15361" width="14.28515625" customWidth="1"/>
    <col min="15363" max="15364" width="9.85546875" bestFit="1" customWidth="1"/>
    <col min="15366" max="15367" width="12.5703125" customWidth="1"/>
    <col min="15617" max="15617" width="14.28515625" customWidth="1"/>
    <col min="15619" max="15620" width="9.85546875" bestFit="1" customWidth="1"/>
    <col min="15622" max="15623" width="12.5703125" customWidth="1"/>
    <col min="15873" max="15873" width="14.28515625" customWidth="1"/>
    <col min="15875" max="15876" width="9.85546875" bestFit="1" customWidth="1"/>
    <col min="15878" max="15879" width="12.5703125" customWidth="1"/>
    <col min="16129" max="16129" width="14.28515625" customWidth="1"/>
    <col min="16131" max="16132" width="9.85546875" bestFit="1" customWidth="1"/>
    <col min="16134" max="16135" width="12.5703125" customWidth="1"/>
  </cols>
  <sheetData>
    <row r="1" spans="1:14" x14ac:dyDescent="0.25">
      <c r="A1" s="1" t="s">
        <v>0</v>
      </c>
      <c r="B1" s="2"/>
      <c r="C1" s="2"/>
      <c r="D1" s="2"/>
      <c r="E1" s="2"/>
      <c r="F1" s="49"/>
      <c r="G1" s="2"/>
      <c r="H1" s="2"/>
      <c r="I1" s="2"/>
      <c r="J1" s="2"/>
    </row>
    <row r="2" spans="1:14" ht="27" customHeight="1" x14ac:dyDescent="0.25">
      <c r="A2" s="3" t="s">
        <v>1</v>
      </c>
      <c r="B2" s="3">
        <v>2014</v>
      </c>
      <c r="C2" s="3">
        <v>2015</v>
      </c>
      <c r="D2" s="3">
        <v>2016</v>
      </c>
      <c r="E2" s="3">
        <v>2017</v>
      </c>
      <c r="F2" s="50">
        <v>2018</v>
      </c>
      <c r="G2" s="3" t="s">
        <v>31</v>
      </c>
      <c r="H2" s="3" t="s">
        <v>32</v>
      </c>
      <c r="I2" s="46" t="s">
        <v>33</v>
      </c>
      <c r="J2" s="46" t="s">
        <v>2</v>
      </c>
    </row>
    <row r="3" spans="1:14" x14ac:dyDescent="0.25">
      <c r="A3" s="4" t="s">
        <v>3</v>
      </c>
      <c r="B3" s="5">
        <v>10406.204</v>
      </c>
      <c r="C3" s="5">
        <v>8445.2789599999996</v>
      </c>
      <c r="D3" s="5">
        <v>10520.592199999999</v>
      </c>
      <c r="E3" s="6">
        <v>10214.446980000001</v>
      </c>
      <c r="F3" s="51">
        <v>8944.2111900000018</v>
      </c>
      <c r="G3" s="57">
        <v>712.54849999999999</v>
      </c>
      <c r="H3" s="57">
        <v>834.79230000000007</v>
      </c>
      <c r="I3" s="7">
        <f>+(H3-G3)/G3*100</f>
        <v>17.155856759224118</v>
      </c>
      <c r="J3" s="8">
        <f>+H3/H$10*100</f>
        <v>10.120303673738672</v>
      </c>
    </row>
    <row r="4" spans="1:14" x14ac:dyDescent="0.25">
      <c r="A4" s="4" t="s">
        <v>4</v>
      </c>
      <c r="B4" s="5">
        <v>24873.617999999999</v>
      </c>
      <c r="C4" s="5">
        <v>24607.422700000003</v>
      </c>
      <c r="D4" s="5">
        <v>24456.971300000001</v>
      </c>
      <c r="E4" s="6">
        <v>22797.827649999999</v>
      </c>
      <c r="F4" s="51">
        <v>23231.925769999998</v>
      </c>
      <c r="G4" s="57">
        <v>1610.018</v>
      </c>
      <c r="H4" s="57">
        <v>1667.135</v>
      </c>
      <c r="I4" s="7">
        <f t="shared" ref="I4:I10" si="0">+(H4-G4)/G4*100</f>
        <v>3.5476000889431023</v>
      </c>
      <c r="J4" s="8">
        <f t="shared" ref="J4:J10" si="1">+H4/H$10*100</f>
        <v>20.210910504467179</v>
      </c>
    </row>
    <row r="5" spans="1:14" x14ac:dyDescent="0.25">
      <c r="A5" s="4" t="s">
        <v>5</v>
      </c>
      <c r="B5" s="5">
        <v>1255.6349999999998</v>
      </c>
      <c r="C5" s="5">
        <v>2216.3934199999999</v>
      </c>
      <c r="D5" s="5">
        <v>2731.6847499999999</v>
      </c>
      <c r="E5" s="6">
        <v>2674.2638899999997</v>
      </c>
      <c r="F5" s="51">
        <v>2323.1458299999999</v>
      </c>
      <c r="G5" s="57">
        <v>188.67</v>
      </c>
      <c r="H5" s="57">
        <v>255.28299999999999</v>
      </c>
      <c r="I5" s="7">
        <f t="shared" si="0"/>
        <v>35.306620024381196</v>
      </c>
      <c r="J5" s="8">
        <f t="shared" si="1"/>
        <v>3.0948314721434649</v>
      </c>
    </row>
    <row r="6" spans="1:14" x14ac:dyDescent="0.25">
      <c r="A6" s="4" t="s">
        <v>6</v>
      </c>
      <c r="B6" s="5">
        <v>19591.357</v>
      </c>
      <c r="C6" s="5">
        <v>49016.101150000002</v>
      </c>
      <c r="D6" s="5">
        <v>37088.756339999993</v>
      </c>
      <c r="E6" s="6">
        <v>40613.825219999999</v>
      </c>
      <c r="F6" s="51">
        <v>28068.09578</v>
      </c>
      <c r="G6" s="57">
        <v>4925.5854800000006</v>
      </c>
      <c r="H6" s="57">
        <v>3760.7114000000006</v>
      </c>
      <c r="I6" s="7">
        <f t="shared" si="0"/>
        <v>-23.649454155853974</v>
      </c>
      <c r="J6" s="8">
        <f t="shared" si="1"/>
        <v>45.591629675178972</v>
      </c>
    </row>
    <row r="7" spans="1:14" x14ac:dyDescent="0.25">
      <c r="A7" s="4" t="s">
        <v>7</v>
      </c>
      <c r="B7" s="5">
        <v>21094.9</v>
      </c>
      <c r="C7" s="5">
        <v>33866.899740000001</v>
      </c>
      <c r="D7" s="5">
        <v>39074.303189999999</v>
      </c>
      <c r="E7" s="6">
        <v>27782.128629999999</v>
      </c>
      <c r="F7" s="51">
        <v>18693.903230000004</v>
      </c>
      <c r="G7" s="57">
        <v>1376.0846999999999</v>
      </c>
      <c r="H7" s="57">
        <v>1469.22631</v>
      </c>
      <c r="I7" s="7">
        <f t="shared" si="0"/>
        <v>6.7685957121680183</v>
      </c>
      <c r="J7" s="8">
        <f t="shared" si="1"/>
        <v>17.81163580766918</v>
      </c>
    </row>
    <row r="8" spans="1:14" x14ac:dyDescent="0.25">
      <c r="A8" s="4" t="s">
        <v>8</v>
      </c>
      <c r="B8" s="5">
        <v>91.072999999999993</v>
      </c>
      <c r="C8" s="5">
        <v>106.36199999999999</v>
      </c>
      <c r="D8" s="5">
        <v>128.43603999999999</v>
      </c>
      <c r="E8" s="6">
        <v>180.61732000000001</v>
      </c>
      <c r="F8" s="51">
        <v>182.56465</v>
      </c>
      <c r="G8" s="57">
        <v>17.963000000000001</v>
      </c>
      <c r="H8" s="57">
        <v>17.798200000000001</v>
      </c>
      <c r="I8" s="7">
        <f t="shared" si="0"/>
        <v>-0.91744140733730217</v>
      </c>
      <c r="J8" s="8">
        <f t="shared" si="1"/>
        <v>0.21577006501609519</v>
      </c>
    </row>
    <row r="9" spans="1:14" x14ac:dyDescent="0.25">
      <c r="A9" s="4" t="s">
        <v>9</v>
      </c>
      <c r="B9" s="5">
        <v>1399.0070000000001</v>
      </c>
      <c r="C9" s="5">
        <v>1787.1263999999996</v>
      </c>
      <c r="D9" s="5">
        <v>1692.15534</v>
      </c>
      <c r="E9" s="6">
        <v>1756.9549199999997</v>
      </c>
      <c r="F9" s="51">
        <v>3019.2482499999996</v>
      </c>
      <c r="G9" s="57">
        <v>183.52125999999998</v>
      </c>
      <c r="H9" s="57">
        <v>243.74204</v>
      </c>
      <c r="I9" s="7">
        <f t="shared" si="0"/>
        <v>32.814061978432377</v>
      </c>
      <c r="J9" s="8">
        <f t="shared" si="1"/>
        <v>2.9549188017864538</v>
      </c>
    </row>
    <row r="10" spans="1:14" s="47" customFormat="1" x14ac:dyDescent="0.25">
      <c r="A10" s="9" t="s">
        <v>10</v>
      </c>
      <c r="B10" s="10">
        <v>78711.793999999994</v>
      </c>
      <c r="C10" s="10">
        <v>120045.58436999998</v>
      </c>
      <c r="D10" s="10">
        <v>115692.89916000002</v>
      </c>
      <c r="E10" s="11">
        <v>106020.06460999999</v>
      </c>
      <c r="F10" s="52">
        <v>84463.094700000016</v>
      </c>
      <c r="G10" s="59">
        <v>9014.3909399999993</v>
      </c>
      <c r="H10" s="59">
        <v>8248.6882499999992</v>
      </c>
      <c r="I10" s="12">
        <f t="shared" si="0"/>
        <v>-8.4942254567894313</v>
      </c>
      <c r="J10" s="13">
        <f t="shared" si="1"/>
        <v>100</v>
      </c>
    </row>
    <row r="11" spans="1:14" x14ac:dyDescent="0.25">
      <c r="A11" s="14"/>
      <c r="B11" s="15"/>
      <c r="C11" s="15"/>
      <c r="D11" s="15"/>
      <c r="E11" s="15"/>
      <c r="F11" s="53"/>
      <c r="G11" s="15"/>
      <c r="H11" s="15"/>
      <c r="I11" s="16"/>
      <c r="J11" s="16"/>
    </row>
    <row r="12" spans="1:14" x14ac:dyDescent="0.25">
      <c r="A12" s="17" t="s">
        <v>11</v>
      </c>
      <c r="B12" s="2"/>
      <c r="C12" s="15"/>
      <c r="D12" s="18"/>
      <c r="E12" s="18"/>
      <c r="F12" s="54"/>
      <c r="G12" s="18"/>
      <c r="H12" s="18"/>
      <c r="I12" s="18"/>
      <c r="J12" s="18"/>
    </row>
    <row r="13" spans="1:14" ht="27" customHeight="1" x14ac:dyDescent="0.25">
      <c r="A13" s="3" t="s">
        <v>1</v>
      </c>
      <c r="B13" s="3">
        <v>2014</v>
      </c>
      <c r="C13" s="3">
        <v>2015</v>
      </c>
      <c r="D13" s="3">
        <v>2016</v>
      </c>
      <c r="E13" s="3">
        <v>2017</v>
      </c>
      <c r="F13" s="50">
        <v>2018</v>
      </c>
      <c r="G13" s="3" t="s">
        <v>31</v>
      </c>
      <c r="H13" s="3" t="s">
        <v>32</v>
      </c>
      <c r="I13" s="46" t="s">
        <v>33</v>
      </c>
      <c r="J13" s="46" t="s">
        <v>2</v>
      </c>
    </row>
    <row r="14" spans="1:14" x14ac:dyDescent="0.25">
      <c r="A14" s="4" t="s">
        <v>12</v>
      </c>
      <c r="B14" s="5">
        <v>2440.7795530000003</v>
      </c>
      <c r="C14" s="5">
        <v>2357.2555180599998</v>
      </c>
      <c r="D14" s="5">
        <v>3416.1045603400003</v>
      </c>
      <c r="E14" s="19">
        <v>3807.7957799999999</v>
      </c>
      <c r="F14" s="6">
        <v>3986.4163020000001</v>
      </c>
      <c r="G14" s="57">
        <v>282.90615700000001</v>
      </c>
      <c r="H14" s="57">
        <v>422.29573599999998</v>
      </c>
      <c r="I14" s="7">
        <f>+(H14-G14)/G14*100</f>
        <v>49.270606365770952</v>
      </c>
      <c r="J14" s="8">
        <f>+H14/H$21*100</f>
        <v>12.461295924713772</v>
      </c>
      <c r="N14" s="20"/>
    </row>
    <row r="15" spans="1:14" x14ac:dyDescent="0.25">
      <c r="A15" s="4" t="s">
        <v>4</v>
      </c>
      <c r="B15" s="5">
        <v>5863.6187229999987</v>
      </c>
      <c r="C15" s="5">
        <v>7152.5936889999994</v>
      </c>
      <c r="D15" s="5">
        <v>9036.9923555000005</v>
      </c>
      <c r="E15" s="19">
        <v>9368.6916629999996</v>
      </c>
      <c r="F15" s="6">
        <v>9727.7331101899999</v>
      </c>
      <c r="G15" s="57">
        <v>673.59839999999997</v>
      </c>
      <c r="H15" s="57">
        <v>708.39301</v>
      </c>
      <c r="I15" s="7">
        <f t="shared" ref="I15:I21" si="2">+(H15-G15)/G15*100</f>
        <v>5.1654828752562407</v>
      </c>
      <c r="J15" s="8">
        <f t="shared" ref="J15:J21" si="3">+H15/H$21*100</f>
        <v>20.90358527467756</v>
      </c>
      <c r="N15" s="20"/>
    </row>
    <row r="16" spans="1:14" x14ac:dyDescent="0.25">
      <c r="A16" s="4" t="s">
        <v>5</v>
      </c>
      <c r="B16" s="5">
        <v>646.60408999999993</v>
      </c>
      <c r="C16" s="5">
        <v>1658.35257022</v>
      </c>
      <c r="D16" s="5">
        <v>1993.8480999999999</v>
      </c>
      <c r="E16" s="19">
        <v>1624.2122139999999</v>
      </c>
      <c r="F16" s="6">
        <v>1545.9706833400001</v>
      </c>
      <c r="G16" s="57">
        <v>115.129988</v>
      </c>
      <c r="H16" s="57">
        <v>171.75138699999999</v>
      </c>
      <c r="I16" s="7">
        <f t="shared" si="2"/>
        <v>49.180409017327435</v>
      </c>
      <c r="J16" s="8">
        <f t="shared" si="3"/>
        <v>5.0681185634491888</v>
      </c>
      <c r="N16" s="20"/>
    </row>
    <row r="17" spans="1:14" x14ac:dyDescent="0.25">
      <c r="A17" s="4" t="s">
        <v>6</v>
      </c>
      <c r="B17" s="5">
        <v>5092.1988919999994</v>
      </c>
      <c r="C17" s="5">
        <v>11918.761415999998</v>
      </c>
      <c r="D17" s="5">
        <v>9638.2251809999998</v>
      </c>
      <c r="E17" s="19">
        <v>9605.5748550000008</v>
      </c>
      <c r="F17" s="6">
        <v>8615.9296680000007</v>
      </c>
      <c r="G17" s="57">
        <v>1454.7502529999999</v>
      </c>
      <c r="H17" s="57">
        <v>1428.143724</v>
      </c>
      <c r="I17" s="7">
        <f t="shared" si="2"/>
        <v>-1.8289413557503544</v>
      </c>
      <c r="J17" s="8">
        <f t="shared" si="3"/>
        <v>42.142318879077557</v>
      </c>
      <c r="N17" s="20"/>
    </row>
    <row r="18" spans="1:14" x14ac:dyDescent="0.25">
      <c r="A18" s="4" t="s">
        <v>13</v>
      </c>
      <c r="B18" s="5">
        <v>4356.7554959999998</v>
      </c>
      <c r="C18" s="5">
        <v>6763.7629022000001</v>
      </c>
      <c r="D18" s="5">
        <v>10110.629553340001</v>
      </c>
      <c r="E18" s="19">
        <v>8604.7490785699993</v>
      </c>
      <c r="F18" s="6">
        <v>7322.6875851200002</v>
      </c>
      <c r="G18" s="57">
        <v>577.98972000000003</v>
      </c>
      <c r="H18" s="57">
        <v>517.38618699999995</v>
      </c>
      <c r="I18" s="7">
        <f t="shared" si="2"/>
        <v>-10.48522679607521</v>
      </c>
      <c r="J18" s="8">
        <f t="shared" si="3"/>
        <v>15.267268489697223</v>
      </c>
      <c r="N18" s="20"/>
    </row>
    <row r="19" spans="1:14" x14ac:dyDescent="0.25">
      <c r="A19" s="4" t="s">
        <v>8</v>
      </c>
      <c r="B19" s="5">
        <v>117.523067</v>
      </c>
      <c r="C19" s="5">
        <v>196.81875525999999</v>
      </c>
      <c r="D19" s="5">
        <v>214.78843461000002</v>
      </c>
      <c r="E19" s="19">
        <v>333.62701178999998</v>
      </c>
      <c r="F19" s="6">
        <v>257.40771599999999</v>
      </c>
      <c r="G19" s="57">
        <v>19.638579</v>
      </c>
      <c r="H19" s="57">
        <v>27.696995999999999</v>
      </c>
      <c r="I19" s="7">
        <f t="shared" si="2"/>
        <v>41.033605333664916</v>
      </c>
      <c r="J19" s="8">
        <f t="shared" si="3"/>
        <v>0.81729563895386725</v>
      </c>
      <c r="N19" s="20"/>
    </row>
    <row r="20" spans="1:14" x14ac:dyDescent="0.25">
      <c r="A20" s="4" t="s">
        <v>9</v>
      </c>
      <c r="B20" s="5">
        <v>342.46071000000001</v>
      </c>
      <c r="C20" s="5">
        <v>681.09614099999999</v>
      </c>
      <c r="D20" s="5">
        <v>761.68164151000008</v>
      </c>
      <c r="E20" s="19">
        <v>624.80630699999995</v>
      </c>
      <c r="F20" s="6">
        <v>1270.2395216599998</v>
      </c>
      <c r="G20" s="57">
        <v>66.929696000000007</v>
      </c>
      <c r="H20" s="57">
        <v>113.19186000000001</v>
      </c>
      <c r="I20" s="7">
        <f t="shared" si="2"/>
        <v>69.120535076089382</v>
      </c>
      <c r="J20" s="8">
        <f t="shared" si="3"/>
        <v>3.340117229430827</v>
      </c>
      <c r="N20" s="20"/>
    </row>
    <row r="21" spans="1:14" s="47" customFormat="1" x14ac:dyDescent="0.25">
      <c r="A21" s="9" t="s">
        <v>10</v>
      </c>
      <c r="B21" s="10">
        <v>18859.940531</v>
      </c>
      <c r="C21" s="10">
        <v>30728.640991740001</v>
      </c>
      <c r="D21" s="10">
        <v>35172.269826299998</v>
      </c>
      <c r="E21" s="21">
        <v>33969.45690936</v>
      </c>
      <c r="F21" s="11">
        <v>32726.384586309996</v>
      </c>
      <c r="G21" s="59">
        <v>3190.9427930000002</v>
      </c>
      <c r="H21" s="59">
        <v>3388.8589000000002</v>
      </c>
      <c r="I21" s="12">
        <f t="shared" si="2"/>
        <v>6.2024335702341746</v>
      </c>
      <c r="J21" s="13">
        <f t="shared" si="3"/>
        <v>100</v>
      </c>
      <c r="N21" s="48"/>
    </row>
    <row r="22" spans="1:14" x14ac:dyDescent="0.25">
      <c r="A22" s="14"/>
      <c r="B22" s="22"/>
      <c r="C22" s="22"/>
      <c r="D22" s="16"/>
      <c r="E22" s="16"/>
      <c r="F22" s="55"/>
      <c r="G22" s="16"/>
      <c r="H22" s="16"/>
      <c r="I22" s="16"/>
      <c r="J22" s="16"/>
    </row>
    <row r="23" spans="1:14" x14ac:dyDescent="0.25">
      <c r="A23" s="17" t="s">
        <v>14</v>
      </c>
      <c r="B23" s="23"/>
      <c r="C23" s="23"/>
      <c r="D23" s="18"/>
      <c r="E23" s="18"/>
      <c r="F23" s="54"/>
      <c r="G23" s="18"/>
      <c r="H23" s="18"/>
      <c r="I23" s="18"/>
      <c r="J23" s="18"/>
    </row>
    <row r="24" spans="1:14" ht="27" customHeight="1" x14ac:dyDescent="0.25">
      <c r="A24" s="3" t="s">
        <v>1</v>
      </c>
      <c r="B24" s="3">
        <v>2014</v>
      </c>
      <c r="C24" s="3">
        <v>2015</v>
      </c>
      <c r="D24" s="3">
        <v>2016</v>
      </c>
      <c r="E24" s="3">
        <v>2017</v>
      </c>
      <c r="F24" s="50">
        <v>2018</v>
      </c>
      <c r="G24" s="3" t="s">
        <v>31</v>
      </c>
      <c r="H24" s="3" t="s">
        <v>32</v>
      </c>
      <c r="I24" s="46" t="s">
        <v>33</v>
      </c>
      <c r="J24" s="46" t="s">
        <v>2</v>
      </c>
    </row>
    <row r="25" spans="1:14" x14ac:dyDescent="0.25">
      <c r="A25" s="4" t="s">
        <v>15</v>
      </c>
      <c r="B25" s="24" t="s">
        <v>16</v>
      </c>
      <c r="C25" s="24" t="s">
        <v>16</v>
      </c>
      <c r="D25" s="24" t="s">
        <v>16</v>
      </c>
      <c r="E25" s="24" t="s">
        <v>16</v>
      </c>
      <c r="F25" s="56" t="s">
        <v>16</v>
      </c>
      <c r="G25" s="24" t="s">
        <v>16</v>
      </c>
      <c r="H25" s="60" t="s">
        <v>16</v>
      </c>
      <c r="I25" s="25" t="s">
        <v>16</v>
      </c>
      <c r="J25" s="25" t="s">
        <v>16</v>
      </c>
    </row>
    <row r="26" spans="1:14" x14ac:dyDescent="0.25">
      <c r="A26" s="4" t="s">
        <v>17</v>
      </c>
      <c r="B26" s="5">
        <v>2001.2790000000002</v>
      </c>
      <c r="C26" s="26">
        <v>1340.8768500000001</v>
      </c>
      <c r="D26" s="5">
        <v>1666.9001240000002</v>
      </c>
      <c r="E26" s="27">
        <v>1844.4907499999999</v>
      </c>
      <c r="F26" s="6">
        <v>1983.8250300000002</v>
      </c>
      <c r="G26" s="57">
        <v>99.943910000000002</v>
      </c>
      <c r="H26" s="58">
        <v>226.86997999999997</v>
      </c>
      <c r="I26" s="7">
        <f>+(H26-G26)/G26*100</f>
        <v>126.99730278713326</v>
      </c>
      <c r="J26" s="25">
        <f>+H26/H$36*100</f>
        <v>7.8781519429751317</v>
      </c>
    </row>
    <row r="27" spans="1:14" x14ac:dyDescent="0.25">
      <c r="A27" s="4" t="s">
        <v>18</v>
      </c>
      <c r="B27" s="5">
        <v>300.58100000000002</v>
      </c>
      <c r="C27" s="26">
        <v>204.39748</v>
      </c>
      <c r="D27" s="5">
        <v>174.99682000000001</v>
      </c>
      <c r="E27" s="27">
        <v>224.39643999999998</v>
      </c>
      <c r="F27" s="6">
        <v>231.49798000000001</v>
      </c>
      <c r="G27" s="57">
        <v>33.85042</v>
      </c>
      <c r="H27" s="58">
        <v>36.421320000000001</v>
      </c>
      <c r="I27" s="7">
        <f t="shared" ref="I27:I36" si="4">+(H27-G27)/G27*100</f>
        <v>7.594883608534257</v>
      </c>
      <c r="J27" s="25">
        <f t="shared" ref="J27:J36" si="5">+H27/H$36*100</f>
        <v>1.2647450884586804</v>
      </c>
    </row>
    <row r="28" spans="1:14" x14ac:dyDescent="0.25">
      <c r="A28" s="4" t="s">
        <v>19</v>
      </c>
      <c r="B28" s="5">
        <v>1872.4490000000003</v>
      </c>
      <c r="C28" s="26">
        <v>1709.6114800000003</v>
      </c>
      <c r="D28" s="5">
        <v>2117.15499</v>
      </c>
      <c r="E28" s="27">
        <v>1819.23406</v>
      </c>
      <c r="F28" s="6">
        <v>1400.5223079999998</v>
      </c>
      <c r="G28" s="57">
        <v>123.53858000000001</v>
      </c>
      <c r="H28" s="58">
        <v>167.07442000000003</v>
      </c>
      <c r="I28" s="7">
        <f t="shared" si="4"/>
        <v>35.240683517650936</v>
      </c>
      <c r="J28" s="25">
        <f t="shared" si="5"/>
        <v>5.8017269034203798</v>
      </c>
    </row>
    <row r="29" spans="1:14" x14ac:dyDescent="0.25">
      <c r="A29" s="4" t="s">
        <v>20</v>
      </c>
      <c r="B29" s="5">
        <v>164.55500000000001</v>
      </c>
      <c r="C29" s="26">
        <v>169.26159999999999</v>
      </c>
      <c r="D29" s="5">
        <v>136.1737</v>
      </c>
      <c r="E29" s="27">
        <v>150.35972000000001</v>
      </c>
      <c r="F29" s="6">
        <v>247.53267000000002</v>
      </c>
      <c r="G29" s="57">
        <v>6.9539999999999997</v>
      </c>
      <c r="H29" s="58">
        <v>36.062150000000003</v>
      </c>
      <c r="I29" s="7">
        <f t="shared" si="4"/>
        <v>418.5813920046017</v>
      </c>
      <c r="J29" s="25">
        <f t="shared" si="5"/>
        <v>1.2522727647367038</v>
      </c>
    </row>
    <row r="30" spans="1:14" x14ac:dyDescent="0.25">
      <c r="A30" s="4" t="s">
        <v>21</v>
      </c>
      <c r="B30" s="5">
        <v>2430.6120000000001</v>
      </c>
      <c r="C30" s="26">
        <v>1371.3491099999999</v>
      </c>
      <c r="D30" s="5">
        <v>1567.5836300000001</v>
      </c>
      <c r="E30" s="27">
        <v>3152.4305460000005</v>
      </c>
      <c r="F30" s="6">
        <v>3672.4951784</v>
      </c>
      <c r="G30" s="57">
        <v>374.79885999999999</v>
      </c>
      <c r="H30" s="58">
        <v>329.67530000000005</v>
      </c>
      <c r="I30" s="7">
        <f t="shared" si="4"/>
        <v>-12.039406950170537</v>
      </c>
      <c r="J30" s="25">
        <f t="shared" si="5"/>
        <v>11.448108318455839</v>
      </c>
    </row>
    <row r="31" spans="1:14" x14ac:dyDescent="0.25">
      <c r="A31" s="4" t="s">
        <v>22</v>
      </c>
      <c r="B31" s="5">
        <v>31.895000000000003</v>
      </c>
      <c r="C31" s="26">
        <v>38.5244</v>
      </c>
      <c r="D31" s="5">
        <v>35.711999999999996</v>
      </c>
      <c r="E31" s="27">
        <v>52.436</v>
      </c>
      <c r="F31" s="6">
        <v>86.402899999999988</v>
      </c>
      <c r="G31" s="57">
        <v>10.099</v>
      </c>
      <c r="H31" s="58">
        <v>4.4163000000000006</v>
      </c>
      <c r="I31" s="7">
        <f t="shared" si="4"/>
        <v>-56.269927715615395</v>
      </c>
      <c r="J31" s="25">
        <f t="shared" si="5"/>
        <v>0.15335780620142461</v>
      </c>
    </row>
    <row r="32" spans="1:14" x14ac:dyDescent="0.25">
      <c r="A32" s="4" t="s">
        <v>23</v>
      </c>
      <c r="B32" s="5">
        <v>2.3460000000000001</v>
      </c>
      <c r="C32" s="26">
        <v>2.2253499999999997</v>
      </c>
      <c r="D32" s="5">
        <v>1.389</v>
      </c>
      <c r="E32" s="27">
        <v>6.9655899999999997</v>
      </c>
      <c r="F32" s="6">
        <v>4.7332200000000002</v>
      </c>
      <c r="G32" s="57">
        <v>0.33623999999999998</v>
      </c>
      <c r="H32" s="58">
        <v>0.36499999999999999</v>
      </c>
      <c r="I32" s="7">
        <f t="shared" si="4"/>
        <v>8.5534142279324321</v>
      </c>
      <c r="J32" s="25">
        <f t="shared" si="5"/>
        <v>1.2674772833258605E-2</v>
      </c>
      <c r="K32" s="28"/>
    </row>
    <row r="33" spans="1:14" x14ac:dyDescent="0.25">
      <c r="A33" s="4" t="s">
        <v>24</v>
      </c>
      <c r="B33" s="5">
        <v>343.21200000000005</v>
      </c>
      <c r="C33" s="26">
        <v>288.83829999999995</v>
      </c>
      <c r="D33" s="5">
        <v>297.19800000000004</v>
      </c>
      <c r="E33" s="27">
        <v>354.97890000000001</v>
      </c>
      <c r="F33" s="6">
        <v>328.75579999999997</v>
      </c>
      <c r="G33" s="57">
        <v>12.265000000000001</v>
      </c>
      <c r="H33" s="58">
        <v>19.02</v>
      </c>
      <c r="I33" s="7">
        <f t="shared" si="4"/>
        <v>55.075417855686901</v>
      </c>
      <c r="J33" s="25">
        <f t="shared" si="5"/>
        <v>0.66047720353035244</v>
      </c>
    </row>
    <row r="34" spans="1:14" x14ac:dyDescent="0.25">
      <c r="A34" s="4" t="s">
        <v>25</v>
      </c>
      <c r="B34" s="5">
        <v>18657.872000000003</v>
      </c>
      <c r="C34" s="26">
        <v>11806.721610000001</v>
      </c>
      <c r="D34" s="5">
        <v>11101.059205</v>
      </c>
      <c r="E34" s="27">
        <v>16250.33323</v>
      </c>
      <c r="F34" s="6">
        <v>18031.259452999995</v>
      </c>
      <c r="G34" s="57">
        <v>1523.6659149999998</v>
      </c>
      <c r="H34" s="58">
        <v>1980.2049400000003</v>
      </c>
      <c r="I34" s="7">
        <f t="shared" si="4"/>
        <v>29.96319734565963</v>
      </c>
      <c r="J34" s="25">
        <f t="shared" si="5"/>
        <v>68.763418569305458</v>
      </c>
    </row>
    <row r="35" spans="1:14" x14ac:dyDescent="0.25">
      <c r="A35" s="29" t="s">
        <v>9</v>
      </c>
      <c r="B35" s="30">
        <v>515.27500000000009</v>
      </c>
      <c r="C35" s="26">
        <v>529.32979999999998</v>
      </c>
      <c r="D35" s="5">
        <v>494.86841500000003</v>
      </c>
      <c r="E35" s="27">
        <v>971.15867000000003</v>
      </c>
      <c r="F35" s="6">
        <v>2011.0055899999988</v>
      </c>
      <c r="G35" s="57">
        <v>33.65346000000001</v>
      </c>
      <c r="H35" s="58">
        <v>79.626619999999988</v>
      </c>
      <c r="I35" s="7">
        <f t="shared" si="4"/>
        <v>136.60752861667112</v>
      </c>
      <c r="J35" s="25">
        <f t="shared" si="5"/>
        <v>2.7650666300827567</v>
      </c>
    </row>
    <row r="36" spans="1:14" s="47" customFormat="1" x14ac:dyDescent="0.25">
      <c r="A36" s="9" t="s">
        <v>10</v>
      </c>
      <c r="B36" s="10">
        <v>26320.075999999997</v>
      </c>
      <c r="C36" s="31">
        <v>17461.135979999999</v>
      </c>
      <c r="D36" s="10">
        <v>17593.035884000001</v>
      </c>
      <c r="E36" s="32">
        <f>SUM(E26:E35)</f>
        <v>24826.783906000001</v>
      </c>
      <c r="F36" s="21">
        <f>SUM(F26:F35)</f>
        <v>27998.030129399995</v>
      </c>
      <c r="G36" s="59">
        <v>2219.1053849999998</v>
      </c>
      <c r="H36" s="61">
        <v>2879.7360300000009</v>
      </c>
      <c r="I36" s="12">
        <f t="shared" si="4"/>
        <v>29.770133922684394</v>
      </c>
      <c r="J36" s="33">
        <f t="shared" si="5"/>
        <v>100</v>
      </c>
    </row>
    <row r="37" spans="1:14" x14ac:dyDescent="0.25">
      <c r="A37" s="14"/>
      <c r="B37" s="34"/>
      <c r="C37" s="34"/>
      <c r="D37" s="16"/>
      <c r="E37" s="16"/>
      <c r="F37" s="55"/>
      <c r="G37" s="16"/>
      <c r="H37" s="45"/>
      <c r="I37" s="16"/>
      <c r="J37" s="16"/>
    </row>
    <row r="38" spans="1:14" x14ac:dyDescent="0.25">
      <c r="A38" s="17" t="s">
        <v>26</v>
      </c>
      <c r="B38" s="15"/>
      <c r="C38" s="35"/>
      <c r="D38" s="18"/>
      <c r="E38" s="18"/>
      <c r="F38" s="54"/>
      <c r="G38" s="18"/>
      <c r="H38" s="18"/>
      <c r="I38" s="18"/>
      <c r="J38" s="18"/>
    </row>
    <row r="39" spans="1:14" ht="27" customHeight="1" x14ac:dyDescent="0.25">
      <c r="A39" s="3" t="s">
        <v>1</v>
      </c>
      <c r="B39" s="3">
        <v>2014</v>
      </c>
      <c r="C39" s="3">
        <v>2015</v>
      </c>
      <c r="D39" s="3">
        <v>2016</v>
      </c>
      <c r="E39" s="3">
        <v>2017</v>
      </c>
      <c r="F39" s="50">
        <v>2018</v>
      </c>
      <c r="G39" s="3" t="s">
        <v>31</v>
      </c>
      <c r="H39" s="3" t="s">
        <v>32</v>
      </c>
      <c r="I39" s="46" t="s">
        <v>33</v>
      </c>
      <c r="J39" s="46" t="s">
        <v>2</v>
      </c>
    </row>
    <row r="40" spans="1:14" x14ac:dyDescent="0.25">
      <c r="A40" s="4" t="s">
        <v>8</v>
      </c>
      <c r="B40" s="5">
        <v>1636.3798259999999</v>
      </c>
      <c r="C40" s="5">
        <v>2392.2172270000001</v>
      </c>
      <c r="D40" s="36">
        <v>1846.7438190000003</v>
      </c>
      <c r="E40" s="27">
        <v>2288.273314</v>
      </c>
      <c r="F40" s="6">
        <v>2626.0755049999998</v>
      </c>
      <c r="G40" s="57">
        <v>256.23180200000002</v>
      </c>
      <c r="H40" s="57">
        <v>285.346765</v>
      </c>
      <c r="I40" s="7">
        <f>+(H40-G40)/G40*100</f>
        <v>11.362743723747448</v>
      </c>
      <c r="J40" s="62">
        <f>+H40/H$51*100</f>
        <v>5.0374120156609123</v>
      </c>
    </row>
    <row r="41" spans="1:14" x14ac:dyDescent="0.25">
      <c r="A41" s="4" t="s">
        <v>17</v>
      </c>
      <c r="B41" s="5">
        <v>3375.4132079999995</v>
      </c>
      <c r="C41" s="5">
        <v>1970.8159659999999</v>
      </c>
      <c r="D41" s="36">
        <v>2464.2145910000004</v>
      </c>
      <c r="E41" s="27">
        <v>3213.2371929999999</v>
      </c>
      <c r="F41" s="6">
        <v>3485.1060510000002</v>
      </c>
      <c r="G41" s="57">
        <v>196.27175600000001</v>
      </c>
      <c r="H41" s="57">
        <v>408.15475500000002</v>
      </c>
      <c r="I41" s="7">
        <f t="shared" ref="I41:I51" si="6">+(H41-G41)/G41*100</f>
        <v>107.95389174589134</v>
      </c>
      <c r="J41" s="62">
        <f t="shared" ref="J41:J51" si="7">+H41/H$51*100</f>
        <v>7.2054213303807249</v>
      </c>
      <c r="N41" s="20"/>
    </row>
    <row r="42" spans="1:14" x14ac:dyDescent="0.25">
      <c r="A42" s="4" t="s">
        <v>18</v>
      </c>
      <c r="B42" s="5">
        <v>1148.130085</v>
      </c>
      <c r="C42" s="5">
        <v>776.71258399999999</v>
      </c>
      <c r="D42" s="36">
        <v>656.75401500000009</v>
      </c>
      <c r="E42" s="27">
        <v>781.56231000000002</v>
      </c>
      <c r="F42" s="6">
        <v>971.33000900000002</v>
      </c>
      <c r="G42" s="57">
        <v>119.74343399999999</v>
      </c>
      <c r="H42" s="57">
        <v>159.28668999999999</v>
      </c>
      <c r="I42" s="7">
        <f t="shared" si="6"/>
        <v>33.023318840179584</v>
      </c>
      <c r="J42" s="62">
        <f t="shared" si="7"/>
        <v>2.8119915294671549</v>
      </c>
      <c r="N42" s="20"/>
    </row>
    <row r="43" spans="1:14" x14ac:dyDescent="0.25">
      <c r="A43" s="4" t="s">
        <v>19</v>
      </c>
      <c r="B43" s="5">
        <v>2617.0293879999999</v>
      </c>
      <c r="C43" s="5">
        <v>2049.6074430000003</v>
      </c>
      <c r="D43" s="36">
        <v>2623.1322999999998</v>
      </c>
      <c r="E43" s="27">
        <v>3336.0660330000001</v>
      </c>
      <c r="F43" s="6">
        <v>4315.9996440000004</v>
      </c>
      <c r="G43" s="57">
        <v>317.57065399999999</v>
      </c>
      <c r="H43" s="57">
        <v>534.058539</v>
      </c>
      <c r="I43" s="7">
        <f t="shared" si="6"/>
        <v>68.169990606247893</v>
      </c>
      <c r="J43" s="62">
        <f t="shared" si="7"/>
        <v>9.4280827099088089</v>
      </c>
      <c r="N43" s="20"/>
    </row>
    <row r="44" spans="1:14" x14ac:dyDescent="0.25">
      <c r="A44" s="4" t="s">
        <v>20</v>
      </c>
      <c r="B44" s="5">
        <v>521.27360500000009</v>
      </c>
      <c r="C44" s="5">
        <v>481.47986099999991</v>
      </c>
      <c r="D44" s="36">
        <v>383.45451800000006</v>
      </c>
      <c r="E44" s="27">
        <v>494.45658400000002</v>
      </c>
      <c r="F44" s="6">
        <v>1399.865481</v>
      </c>
      <c r="G44" s="57">
        <v>27.826699000000001</v>
      </c>
      <c r="H44" s="57">
        <v>218.46932100000001</v>
      </c>
      <c r="I44" s="7">
        <f t="shared" si="6"/>
        <v>685.10685367315762</v>
      </c>
      <c r="J44" s="62">
        <f t="shared" si="7"/>
        <v>3.8567810034877423</v>
      </c>
      <c r="N44" s="20"/>
    </row>
    <row r="45" spans="1:14" x14ac:dyDescent="0.25">
      <c r="A45" s="4" t="s">
        <v>21</v>
      </c>
      <c r="B45" s="5">
        <v>1139.365468</v>
      </c>
      <c r="C45" s="5">
        <v>738.99773700000003</v>
      </c>
      <c r="D45" s="36">
        <v>1038.2457550000001</v>
      </c>
      <c r="E45" s="27">
        <v>2648.012702</v>
      </c>
      <c r="F45" s="6">
        <v>3396.7962729999999</v>
      </c>
      <c r="G45" s="57">
        <v>356.25670300000002</v>
      </c>
      <c r="H45" s="57">
        <v>291.96890300000001</v>
      </c>
      <c r="I45" s="7">
        <f t="shared" si="6"/>
        <v>-18.045358714275196</v>
      </c>
      <c r="J45" s="62">
        <f t="shared" si="7"/>
        <v>5.1543169244324023</v>
      </c>
      <c r="N45" s="20"/>
    </row>
    <row r="46" spans="1:14" x14ac:dyDescent="0.25">
      <c r="A46" s="4" t="s">
        <v>22</v>
      </c>
      <c r="B46" s="5">
        <v>150.72083700000002</v>
      </c>
      <c r="C46" s="5">
        <v>171.21752000000004</v>
      </c>
      <c r="D46" s="36">
        <v>133.00841800000001</v>
      </c>
      <c r="E46" s="27">
        <v>213.57621700000001</v>
      </c>
      <c r="F46" s="6">
        <v>339</v>
      </c>
      <c r="G46" s="57">
        <v>32.443044999999998</v>
      </c>
      <c r="H46" s="57">
        <v>26.047442</v>
      </c>
      <c r="I46" s="7">
        <f t="shared" si="6"/>
        <v>-19.713325305932283</v>
      </c>
      <c r="J46" s="62">
        <f t="shared" si="7"/>
        <v>0.4598324333833983</v>
      </c>
      <c r="N46" s="20"/>
    </row>
    <row r="47" spans="1:14" x14ac:dyDescent="0.25">
      <c r="A47" s="4" t="s">
        <v>23</v>
      </c>
      <c r="B47" s="5">
        <v>20.076605000000004</v>
      </c>
      <c r="C47" s="5">
        <v>6.1281169999999996</v>
      </c>
      <c r="D47" s="36">
        <v>15.710575999999998</v>
      </c>
      <c r="E47" s="27">
        <v>35.878715</v>
      </c>
      <c r="F47" s="6">
        <v>67.735724000000005</v>
      </c>
      <c r="G47" s="57">
        <v>4.0876520000000003</v>
      </c>
      <c r="H47" s="57">
        <v>0.69188000000000005</v>
      </c>
      <c r="I47" s="7">
        <f t="shared" si="6"/>
        <v>-83.073901594362724</v>
      </c>
      <c r="J47" s="62">
        <f t="shared" si="7"/>
        <v>1.2214207598938338E-2</v>
      </c>
      <c r="N47" s="20"/>
    </row>
    <row r="48" spans="1:14" x14ac:dyDescent="0.25">
      <c r="A48" s="4" t="s">
        <v>24</v>
      </c>
      <c r="B48" s="5">
        <v>124.055736</v>
      </c>
      <c r="C48" s="5">
        <v>109.28511800000001</v>
      </c>
      <c r="D48" s="36">
        <v>113.21851000000001</v>
      </c>
      <c r="E48" s="27">
        <v>147.184189</v>
      </c>
      <c r="F48" s="6">
        <v>123.212658</v>
      </c>
      <c r="G48" s="57">
        <v>4.0138569999999998</v>
      </c>
      <c r="H48" s="57">
        <v>17.538527999999999</v>
      </c>
      <c r="I48" s="7">
        <f t="shared" si="6"/>
        <v>336.94949770258387</v>
      </c>
      <c r="J48" s="62">
        <f t="shared" si="7"/>
        <v>0.30961904083337111</v>
      </c>
      <c r="N48" s="20"/>
    </row>
    <row r="49" spans="1:14" x14ac:dyDescent="0.25">
      <c r="A49" s="4" t="s">
        <v>25</v>
      </c>
      <c r="B49" s="5">
        <v>23582.965734999994</v>
      </c>
      <c r="C49" s="5">
        <v>15528.346741689997</v>
      </c>
      <c r="D49" s="36">
        <v>16877.448832999995</v>
      </c>
      <c r="E49" s="27">
        <v>24689.739339310003</v>
      </c>
      <c r="F49" s="6">
        <v>29758.73272032</v>
      </c>
      <c r="G49" s="57">
        <v>2423.1835599999999</v>
      </c>
      <c r="H49" s="57">
        <v>3604.0068660000002</v>
      </c>
      <c r="I49" s="7">
        <f t="shared" si="6"/>
        <v>48.730245842374408</v>
      </c>
      <c r="J49" s="62">
        <f t="shared" si="7"/>
        <v>63.623877044174051</v>
      </c>
      <c r="N49" s="20"/>
    </row>
    <row r="50" spans="1:14" x14ac:dyDescent="0.25">
      <c r="A50" s="4" t="s">
        <v>27</v>
      </c>
      <c r="B50" s="5">
        <v>481.75768599999998</v>
      </c>
      <c r="C50" s="5">
        <v>491.26304875000005</v>
      </c>
      <c r="D50" s="36">
        <v>649.71622559999992</v>
      </c>
      <c r="E50" s="27">
        <v>1381.6862305100001</v>
      </c>
      <c r="F50" s="6">
        <v>1465</v>
      </c>
      <c r="G50" s="57">
        <v>117.30747459999999</v>
      </c>
      <c r="H50" s="57">
        <v>118.98115799999999</v>
      </c>
      <c r="I50" s="7">
        <f t="shared" si="6"/>
        <v>1.426749152777347</v>
      </c>
      <c r="J50" s="62">
        <f t="shared" si="7"/>
        <v>2.1004517606724908</v>
      </c>
      <c r="N50" s="20"/>
    </row>
    <row r="51" spans="1:14" s="47" customFormat="1" x14ac:dyDescent="0.25">
      <c r="A51" s="9" t="s">
        <v>10</v>
      </c>
      <c r="B51" s="10">
        <v>34797.168179</v>
      </c>
      <c r="C51" s="10">
        <v>24716.071363440002</v>
      </c>
      <c r="D51" s="37">
        <v>26801.647560599999</v>
      </c>
      <c r="E51" s="32">
        <f>SUM(E40:E50)</f>
        <v>39229.672826820002</v>
      </c>
      <c r="F51" s="21">
        <f>SUM(F40:F50)</f>
        <v>47948.854065320003</v>
      </c>
      <c r="G51" s="59">
        <v>3854.9366365999999</v>
      </c>
      <c r="H51" s="59">
        <v>5664.5508470000004</v>
      </c>
      <c r="I51" s="12">
        <f t="shared" si="6"/>
        <v>46.942774447158101</v>
      </c>
      <c r="J51" s="63">
        <f t="shared" si="7"/>
        <v>100</v>
      </c>
      <c r="N51" s="48"/>
    </row>
    <row r="52" spans="1:14" x14ac:dyDescent="0.25">
      <c r="A52" s="38" t="s">
        <v>28</v>
      </c>
      <c r="B52" s="39"/>
      <c r="C52" s="39"/>
      <c r="D52" s="39"/>
      <c r="H52" s="44"/>
    </row>
    <row r="53" spans="1:14" x14ac:dyDescent="0.25">
      <c r="A53" s="41" t="s">
        <v>29</v>
      </c>
      <c r="B53" s="2"/>
      <c r="C53" s="2"/>
      <c r="D53" s="2"/>
      <c r="H53" s="44"/>
    </row>
    <row r="54" spans="1:14" x14ac:dyDescent="0.25">
      <c r="A54" s="2" t="s">
        <v>30</v>
      </c>
      <c r="B54" s="2"/>
      <c r="C54" s="2"/>
      <c r="D54" s="2"/>
      <c r="H54" s="44"/>
    </row>
    <row r="55" spans="1:14" x14ac:dyDescent="0.25">
      <c r="A55" s="14"/>
      <c r="B55" s="2"/>
      <c r="C55" s="2"/>
      <c r="D55" s="2"/>
      <c r="H55" s="44"/>
    </row>
    <row r="56" spans="1:14" x14ac:dyDescent="0.25">
      <c r="A56" s="42"/>
      <c r="B56" s="42"/>
      <c r="C56" s="42"/>
      <c r="D56" s="42"/>
      <c r="H56" s="44"/>
    </row>
    <row r="57" spans="1:14" x14ac:dyDescent="0.25">
      <c r="A57" s="42"/>
      <c r="B57" s="42"/>
      <c r="C57" s="42"/>
      <c r="D57" s="42"/>
      <c r="H57" s="44"/>
    </row>
    <row r="58" spans="1:14" x14ac:dyDescent="0.25">
      <c r="A58" s="43"/>
      <c r="B58" s="43"/>
      <c r="C58" s="43"/>
      <c r="D58" s="42"/>
      <c r="H58" s="44"/>
    </row>
    <row r="59" spans="1:14" x14ac:dyDescent="0.25">
      <c r="A59" s="43"/>
      <c r="B59" s="43"/>
      <c r="C59" s="43"/>
      <c r="D59" s="42"/>
      <c r="H59" s="44"/>
    </row>
    <row r="60" spans="1:14" x14ac:dyDescent="0.25">
      <c r="A60" s="43"/>
      <c r="B60" s="43"/>
      <c r="C60" s="43"/>
      <c r="D60" s="42"/>
      <c r="H60" s="44"/>
    </row>
    <row r="61" spans="1:14" x14ac:dyDescent="0.25">
      <c r="A61" s="43"/>
      <c r="B61" s="43"/>
      <c r="C61" s="43"/>
      <c r="D61" s="42"/>
      <c r="H61" s="44"/>
    </row>
    <row r="62" spans="1:14" x14ac:dyDescent="0.25">
      <c r="A62" s="43"/>
      <c r="B62" s="43"/>
      <c r="C62" s="43"/>
      <c r="D62" s="42"/>
      <c r="H62" s="44"/>
    </row>
    <row r="63" spans="1:14" x14ac:dyDescent="0.25">
      <c r="A63" s="42"/>
      <c r="B63" s="42"/>
      <c r="C63" s="42"/>
      <c r="D63" s="42"/>
      <c r="H63" s="44"/>
    </row>
    <row r="64" spans="1:14" x14ac:dyDescent="0.25">
      <c r="A64" s="42"/>
      <c r="B64" s="42"/>
      <c r="C64" s="42"/>
      <c r="D64" s="42"/>
      <c r="H64" s="44"/>
    </row>
    <row r="65" spans="1:8" x14ac:dyDescent="0.25">
      <c r="A65" s="42"/>
      <c r="B65" s="42"/>
      <c r="C65" s="42"/>
      <c r="D65" s="42"/>
      <c r="H65" s="44"/>
    </row>
    <row r="66" spans="1:8" x14ac:dyDescent="0.25">
      <c r="A66" s="43"/>
      <c r="B66" s="43"/>
      <c r="C66" s="43"/>
      <c r="D66" s="42"/>
      <c r="H66" s="44"/>
    </row>
    <row r="67" spans="1:8" x14ac:dyDescent="0.25">
      <c r="A67" s="43"/>
      <c r="B67" s="43"/>
      <c r="C67" s="43"/>
      <c r="D67" s="42"/>
      <c r="H67" s="44"/>
    </row>
    <row r="68" spans="1:8" x14ac:dyDescent="0.25">
      <c r="A68" s="43"/>
      <c r="B68" s="43"/>
      <c r="C68" s="43"/>
      <c r="D68" s="42"/>
    </row>
    <row r="69" spans="1:8" x14ac:dyDescent="0.25">
      <c r="A69" s="43"/>
      <c r="B69" s="43"/>
      <c r="C69" s="43"/>
      <c r="D69" s="42"/>
    </row>
    <row r="70" spans="1:8" x14ac:dyDescent="0.25">
      <c r="A70" s="43"/>
      <c r="B70" s="43"/>
      <c r="C70" s="43"/>
      <c r="D70" s="42"/>
    </row>
    <row r="71" spans="1:8" x14ac:dyDescent="0.25">
      <c r="A71" s="42"/>
      <c r="B71" s="42"/>
      <c r="C71" s="42"/>
      <c r="D71" s="42"/>
    </row>
    <row r="72" spans="1:8" x14ac:dyDescent="0.25">
      <c r="A72" s="14"/>
      <c r="B72" s="14"/>
      <c r="C72" s="14"/>
      <c r="D72" s="14"/>
    </row>
    <row r="73" spans="1:8" x14ac:dyDescent="0.25">
      <c r="A73" s="14"/>
      <c r="B73" s="14"/>
      <c r="C73" s="14"/>
      <c r="D73" s="14"/>
    </row>
    <row r="74" spans="1:8" x14ac:dyDescent="0.25">
      <c r="A74" s="14"/>
      <c r="B74" s="14"/>
      <c r="C74" s="14"/>
      <c r="D74" s="14"/>
    </row>
    <row r="75" spans="1:8" x14ac:dyDescent="0.25">
      <c r="A75" s="14"/>
      <c r="B75" s="14"/>
      <c r="C75" s="14"/>
      <c r="D75" s="14"/>
    </row>
    <row r="76" spans="1:8" x14ac:dyDescent="0.25">
      <c r="A76" s="14"/>
      <c r="B76" s="14"/>
      <c r="C76" s="14"/>
      <c r="D76" s="14"/>
    </row>
    <row r="77" spans="1:8" x14ac:dyDescent="0.25">
      <c r="A77" s="14"/>
      <c r="B77" s="14"/>
      <c r="C77" s="14"/>
      <c r="D77" s="14"/>
    </row>
  </sheetData>
  <pageMargins left="0.7" right="0.45" top="0.75" bottom="0.2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 January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User-08</dc:creator>
  <cp:lastModifiedBy>User-08</cp:lastModifiedBy>
  <cp:lastPrinted>2018-05-03T03:30:56Z</cp:lastPrinted>
  <dcterms:created xsi:type="dcterms:W3CDTF">2018-04-27T06:45:53Z</dcterms:created>
  <dcterms:modified xsi:type="dcterms:W3CDTF">2019-03-02T10:33:01Z</dcterms:modified>
</cp:coreProperties>
</file>