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jpeg" ContentType="image/jpeg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emf" ContentType="image/x-emf"/>
  <Default Extension="png" ContentType="image/png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32760" yWindow="32760" windowWidth="20730" windowHeight="8715" tabRatio="827" activeTab="0"/>
  </bookViews>
  <sheets>
    <sheet name="CONTENT" sheetId="41" r:id="rId2"/>
    <sheet name="T1 SUMMARY" sheetId="32" r:id="rId3"/>
    <sheet name="T2 - T5 ITEMS" sheetId="8" r:id="rId4"/>
    <sheet name="2022 T2 - T5 ITEMS (BY MONTH) " sheetId="38" state="hidden" r:id="rId5"/>
    <sheet name="T6 - T7  COUNTRY" sheetId="31" r:id="rId6"/>
    <sheet name="GRAPHS" sheetId="44" state="hidden" r:id="rId7"/>
    <sheet name="T8 - T9 TUNA" sheetId="33" r:id="rId8"/>
    <sheet name="T10 MONTHLY SUM" sheetId="36" r:id="rId9"/>
    <sheet name="Sheet1" sheetId="43" state="hidden" r:id="rId10"/>
  </sheets>
  <definedNames>
    <definedName name="_xlnm.Print_Area" localSheetId="0">CONTENT!$A$1:$K$38</definedName>
    <definedName name="_xlnm.Print_Area" localSheetId="7">'T10 MONTHLY SUM'!$A$1:$H$102</definedName>
    <definedName name="_xlnm.Print_Titles" localSheetId="7">'T10 MONTHLY SUM'!$3:$4</definedName>
  </definedNames>
  <calcPr fullCalcOnLoad="1"/>
</workbook>
</file>

<file path=xl/calcChain.xml><?xml version="1.0" encoding="utf-8"?>
<calcChain xmlns="http://schemas.openxmlformats.org/spreadsheetml/2006/main">
  <c r="I25" i="32" l="1"/>
</calcChain>
</file>

<file path=xl/sharedStrings.xml><?xml version="1.0" encoding="utf-8"?>
<sst xmlns="http://schemas.openxmlformats.org/spreadsheetml/2006/main" count="730" uniqueCount="196">
  <si>
    <t>Crabs</t>
  </si>
  <si>
    <t>Other</t>
  </si>
  <si>
    <t>Total</t>
  </si>
  <si>
    <t>Quantity (Mt)</t>
  </si>
  <si>
    <t>Table 2:  Imported Quantity of Fish and Fishery Products (Mt)</t>
  </si>
  <si>
    <t>Item</t>
  </si>
  <si>
    <t>Percentage to Total</t>
  </si>
  <si>
    <t xml:space="preserve">Dried Fish </t>
  </si>
  <si>
    <t>Dried Sprats</t>
  </si>
  <si>
    <t>Maldive fish</t>
  </si>
  <si>
    <t>Canned Fish</t>
  </si>
  <si>
    <t>Food Fish</t>
  </si>
  <si>
    <t>Live fish</t>
  </si>
  <si>
    <t>Table 3:  Value of Imported Fish and Fishery Products (Rs.Mn)</t>
  </si>
  <si>
    <t>Dried Fish</t>
  </si>
  <si>
    <t>Food fish</t>
  </si>
  <si>
    <t>Table 4:  Exported Quantity of Fish and Fishery Products (Mt)</t>
  </si>
  <si>
    <t xml:space="preserve">na </t>
  </si>
  <si>
    <t>Prawns</t>
  </si>
  <si>
    <t>Beche de mer</t>
  </si>
  <si>
    <t>Other Moluscus</t>
  </si>
  <si>
    <t>Shark fins</t>
  </si>
  <si>
    <t>Fish maws</t>
  </si>
  <si>
    <t>Chank &amp; shells</t>
  </si>
  <si>
    <t xml:space="preserve">Food Fish </t>
  </si>
  <si>
    <t>Table 5:  Value of Exported Fish and Fishery Products (Rs.Mn)</t>
  </si>
  <si>
    <t xml:space="preserve">Other </t>
  </si>
  <si>
    <t>Year/ Month</t>
  </si>
  <si>
    <t>Total Volume (Mt)</t>
  </si>
  <si>
    <t>Exported Quantity by Countries</t>
  </si>
  <si>
    <t xml:space="preserve">European Union </t>
  </si>
  <si>
    <t xml:space="preserve">Other European </t>
  </si>
  <si>
    <t>U. S. A.</t>
  </si>
  <si>
    <t>Japan</t>
  </si>
  <si>
    <t xml:space="preserve">Non- European </t>
  </si>
  <si>
    <t>Volume (Mt)</t>
  </si>
  <si>
    <t>%</t>
  </si>
  <si>
    <t>Total Value (Rs.Mn)</t>
  </si>
  <si>
    <t>Value of Exports by Countries</t>
  </si>
  <si>
    <t>Value (Rs.Mn)</t>
  </si>
  <si>
    <t>Total Quantity (Mt)</t>
  </si>
  <si>
    <t>European Union</t>
  </si>
  <si>
    <t>Other European</t>
  </si>
  <si>
    <t>Other Non European</t>
  </si>
  <si>
    <t>Total   Value (Rs.Mn)</t>
  </si>
  <si>
    <t xml:space="preserve">Table 6 - Quantity of Exported Fish and Fishery Products by Countries </t>
  </si>
  <si>
    <t xml:space="preserve">Table 7 - Value of Exported Fish and Fishery Products by Countries </t>
  </si>
  <si>
    <t xml:space="preserve">Table 8: Quantity of Tuna Exported by Country </t>
  </si>
  <si>
    <t xml:space="preserve">Table 9: Value of Tuna Exported by Country </t>
  </si>
  <si>
    <t>Year</t>
  </si>
  <si>
    <t>Exports</t>
  </si>
  <si>
    <t>Imports</t>
  </si>
  <si>
    <t>Balance of Fish Trade</t>
  </si>
  <si>
    <t>Exchange Rate</t>
  </si>
  <si>
    <t>Contribution to National Exports Earnings (%)</t>
  </si>
  <si>
    <t>Value (RS.Mn)</t>
  </si>
  <si>
    <t>Rs./1 US$</t>
  </si>
  <si>
    <t>Quantity (MT)</t>
  </si>
  <si>
    <t>Value (Rs.Mn.)</t>
  </si>
  <si>
    <r>
      <t xml:space="preserve">Value    </t>
    </r>
    <r>
      <rPr>
        <b/>
        <sz val="11"/>
        <rFont val="Times New Roman"/>
        <family val="1"/>
      </rPr>
      <t>(US $ Mn)</t>
    </r>
  </si>
  <si>
    <t>Table 1: Summary of Import and Export of Fish and Fishery Products</t>
  </si>
  <si>
    <r>
      <t>2016</t>
    </r>
    <r>
      <rPr>
        <b/>
        <vertAlign val="superscript"/>
        <sz val="10.5"/>
        <rFont val="Arial"/>
        <family val="2"/>
      </rPr>
      <t xml:space="preserve"> (3)</t>
    </r>
  </si>
  <si>
    <r>
      <t>2015</t>
    </r>
    <r>
      <rPr>
        <b/>
        <vertAlign val="superscript"/>
        <sz val="10.5"/>
        <rFont val="Arial"/>
        <family val="2"/>
      </rPr>
      <t xml:space="preserve"> (3)</t>
    </r>
  </si>
  <si>
    <t>Note     : (1) Fisheries sector tables are prepared by SU/MFARD based on the monthly custom returns</t>
  </si>
  <si>
    <t xml:space="preserve">Source :  Statistics Unit/ Ministry of Fisheries </t>
  </si>
  <si>
    <t>Rs./ 1 USD</t>
  </si>
  <si>
    <t>May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</si>
  <si>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</si>
  <si>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</si>
  <si>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</si>
  <si>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</si>
  <si>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</si>
  <si>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</si>
  <si>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</si>
  <si>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</si>
  <si>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</si>
  <si>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</si>
  <si>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Jan</t>
  </si>
  <si>
    <t>Table 10: Summary of Monthly Import and Export of Fish and Fishery Products</t>
  </si>
  <si>
    <r>
      <t>Note: It has considered the </t>
    </r>
    <r>
      <rPr>
        <b/>
        <sz val="11"/>
        <color indexed="23"/>
        <rFont val="Arial"/>
        <family val="2"/>
      </rPr>
      <t>UK</t>
    </r>
    <r>
      <rPr>
        <sz val="11"/>
        <color indexed="63"/>
        <rFont val="Arial"/>
        <family val="2"/>
      </rPr>
      <t> formally </t>
    </r>
    <r>
      <rPr>
        <b/>
        <sz val="11"/>
        <color indexed="23"/>
        <rFont val="Arial"/>
        <family val="2"/>
      </rPr>
      <t>left</t>
    </r>
    <r>
      <rPr>
        <sz val="11"/>
        <color indexed="63"/>
        <rFont val="Arial"/>
        <family val="2"/>
      </rPr>
      <t> the </t>
    </r>
    <r>
      <rPr>
        <b/>
        <sz val="11"/>
        <color indexed="23"/>
        <rFont val="Arial"/>
        <family val="2"/>
      </rPr>
      <t>EU</t>
    </r>
    <r>
      <rPr>
        <sz val="11"/>
        <color indexed="63"/>
        <rFont val="Arial"/>
        <family val="2"/>
      </rPr>
      <t> on 31 January 2020</t>
    </r>
  </si>
  <si>
    <t xml:space="preserve">                (2) Live fish weight included water (container)</t>
  </si>
  <si>
    <t xml:space="preserve">                (3) EU fish export ban (2015.01.15 - 2016.06.15)</t>
  </si>
  <si>
    <r>
      <t>2018</t>
    </r>
    <r>
      <rPr>
        <b/>
        <vertAlign val="superscript"/>
        <sz val="10.5"/>
        <rFont val="Arial"/>
        <family val="2"/>
      </rPr>
      <t>(4)</t>
    </r>
  </si>
  <si>
    <r>
      <t>2019</t>
    </r>
    <r>
      <rPr>
        <b/>
        <vertAlign val="superscript"/>
        <sz val="10.5"/>
        <rFont val="Arial"/>
        <family val="2"/>
      </rPr>
      <t>(4)</t>
    </r>
  </si>
  <si>
    <t xml:space="preserve">                  (2) Live fish weight included water (container)</t>
  </si>
  <si>
    <t xml:space="preserve">                  (3) EU fish export ban (2015.01.15 - 2016.06.15)</t>
  </si>
  <si>
    <t xml:space="preserve">                (4) Revised</t>
  </si>
  <si>
    <r>
      <t>Exchange Rate</t>
    </r>
    <r>
      <rPr>
        <b/>
        <vertAlign val="superscript"/>
        <sz val="12"/>
        <rFont val="Times New Roman"/>
        <family val="1"/>
      </rPr>
      <t>(1)</t>
    </r>
  </si>
  <si>
    <t>Contents</t>
  </si>
  <si>
    <t xml:space="preserve">Table 2:   Imported Quantity of Fish and Fishery Products </t>
  </si>
  <si>
    <t xml:space="preserve">Table 3:   Value of Imported Fish and Fishery Products </t>
  </si>
  <si>
    <t>Table 4:   Exported Quantity of Fish and Fishery Products</t>
  </si>
  <si>
    <t>Table 5:   Value of Exported Fish and Fishery Products</t>
  </si>
  <si>
    <t xml:space="preserve">Table 6:   Quantity of Exported Fish and Fishery Products by Countries </t>
  </si>
  <si>
    <t xml:space="preserve">Table 7:   Value of Exported Fish and Fishery Products by Countries </t>
  </si>
  <si>
    <t>Table 1:   Summary of Import and Export of Fish and Fishery Products</t>
  </si>
  <si>
    <t xml:space="preserve">Table 8:   Quantity of Tuna Exported by Country </t>
  </si>
  <si>
    <t xml:space="preserve">Table 9:   Value of Tuna Exported by Country </t>
  </si>
  <si>
    <t>(1) Average of the relevant period</t>
  </si>
  <si>
    <t>2019           (Jan-Oct)</t>
  </si>
  <si>
    <t>2020                (Jan-Oct)</t>
  </si>
  <si>
    <t>2021              (Jan-Oct)</t>
  </si>
  <si>
    <t>Change % (2021/2019)</t>
  </si>
  <si>
    <t>Change % (2021/2020)</t>
  </si>
  <si>
    <t>Table 11: Income Received - Special Commodity Levey (Rs. Mn)</t>
  </si>
  <si>
    <t>Table 12: Income Received - Other Taxes (Rs.Mn)</t>
  </si>
  <si>
    <t>Table 13: Total Income Received - All Levies and Taxes (Rs.Mn)</t>
  </si>
  <si>
    <r>
      <t xml:space="preserve">Lobsters </t>
    </r>
    <r>
      <rPr>
        <vertAlign val="superscript"/>
        <sz val="10.5"/>
        <rFont val="Arial"/>
        <family val="2"/>
      </rPr>
      <t>(4)</t>
    </r>
  </si>
  <si>
    <r>
      <t>Other</t>
    </r>
    <r>
      <rPr>
        <vertAlign val="superscript"/>
        <sz val="10.5"/>
        <rFont val="Arial"/>
        <family val="2"/>
      </rPr>
      <t xml:space="preserve"> (4)</t>
    </r>
  </si>
  <si>
    <r>
      <t>Live fish</t>
    </r>
    <r>
      <rPr>
        <vertAlign val="superscript"/>
        <sz val="10.5"/>
        <rFont val="Arial"/>
        <family val="2"/>
      </rPr>
      <t>(2)</t>
    </r>
  </si>
  <si>
    <r>
      <t xml:space="preserve">Live fish </t>
    </r>
    <r>
      <rPr>
        <vertAlign val="superscript"/>
        <sz val="10.5"/>
        <rFont val="Arial"/>
        <family val="2"/>
      </rPr>
      <t>(2)</t>
    </r>
  </si>
  <si>
    <t xml:space="preserve">   2022   AUG</t>
  </si>
  <si>
    <t xml:space="preserve">   2022   JUL</t>
  </si>
  <si>
    <t xml:space="preserve">    2022    MAY</t>
  </si>
  <si>
    <t xml:space="preserve">    2022    APR</t>
  </si>
  <si>
    <t xml:space="preserve">    2022    MAR</t>
  </si>
  <si>
    <t xml:space="preserve">    2022    FEB</t>
  </si>
  <si>
    <t xml:space="preserve">     2022    JAN</t>
  </si>
  <si>
    <t xml:space="preserve">   2021  JAN</t>
  </si>
  <si>
    <t xml:space="preserve">   2021   FEB</t>
  </si>
  <si>
    <t xml:space="preserve">   2021    MAR</t>
  </si>
  <si>
    <t xml:space="preserve">   2021   APR</t>
  </si>
  <si>
    <t xml:space="preserve">   2021   MAY</t>
  </si>
  <si>
    <t xml:space="preserve">  2021   JUN</t>
  </si>
  <si>
    <t xml:space="preserve">   2021   JUL</t>
  </si>
  <si>
    <t xml:space="preserve">   2021   AUG</t>
  </si>
  <si>
    <t xml:space="preserve">   2021   SEP</t>
  </si>
  <si>
    <t xml:space="preserve">   2021   OCT</t>
  </si>
  <si>
    <t xml:space="preserve">   2021    NOV</t>
  </si>
  <si>
    <t xml:space="preserve">   2021   DEC</t>
  </si>
  <si>
    <t xml:space="preserve">   2020   JAN</t>
  </si>
  <si>
    <t xml:space="preserve">   2020   FEB</t>
  </si>
  <si>
    <t xml:space="preserve">   2020   MAR</t>
  </si>
  <si>
    <t xml:space="preserve">   2020    APR</t>
  </si>
  <si>
    <t xml:space="preserve">   2020    MAY</t>
  </si>
  <si>
    <t xml:space="preserve">   2020    JUN</t>
  </si>
  <si>
    <t xml:space="preserve">   2020    JUL</t>
  </si>
  <si>
    <t xml:space="preserve">   2020    AUG</t>
  </si>
  <si>
    <t xml:space="preserve">   2020   SEP</t>
  </si>
  <si>
    <t xml:space="preserve">    2020    OCT</t>
  </si>
  <si>
    <t xml:space="preserve">    2020    NOV</t>
  </si>
  <si>
    <t xml:space="preserve">    2020    DEC</t>
  </si>
  <si>
    <t xml:space="preserve">   2022   SEP</t>
  </si>
  <si>
    <t xml:space="preserve">   2022   NOV</t>
  </si>
  <si>
    <t xml:space="preserve">   2022   DEC</t>
  </si>
  <si>
    <t xml:space="preserve">   2022   OCT</t>
  </si>
  <si>
    <t xml:space="preserve">    2022   JUN</t>
  </si>
  <si>
    <t xml:space="preserve">    2023   JAN</t>
  </si>
  <si>
    <t xml:space="preserve">   2023   FEB</t>
  </si>
  <si>
    <r>
      <t xml:space="preserve"> 2023 </t>
    </r>
    <r>
      <rPr>
        <b/>
        <sz val="9"/>
        <rFont val="Arial"/>
        <family val="2"/>
      </rPr>
      <t>MAR</t>
    </r>
  </si>
  <si>
    <r>
      <t xml:space="preserve"> 2023 </t>
    </r>
    <r>
      <rPr>
        <b/>
        <sz val="9"/>
        <rFont val="Arial"/>
        <family val="2"/>
      </rPr>
      <t>APR</t>
    </r>
  </si>
  <si>
    <r>
      <t xml:space="preserve">2023 </t>
    </r>
    <r>
      <rPr>
        <b/>
        <sz val="9"/>
        <rFont val="Arial"/>
        <family val="2"/>
      </rPr>
      <t>MAY</t>
    </r>
  </si>
  <si>
    <r>
      <t xml:space="preserve"> 2023 </t>
    </r>
    <r>
      <rPr>
        <b/>
        <sz val="9"/>
        <rFont val="Arial"/>
        <family val="2"/>
      </rPr>
      <t>JUN</t>
    </r>
  </si>
  <si>
    <t xml:space="preserve">    2021   JUN</t>
  </si>
  <si>
    <t>Value (USD Mn.)</t>
  </si>
  <si>
    <r>
      <t xml:space="preserve"> 2023 </t>
    </r>
    <r>
      <rPr>
        <b/>
        <sz val="9"/>
        <rFont val="Arial"/>
        <family val="2"/>
      </rPr>
      <t>JUL</t>
    </r>
  </si>
  <si>
    <r>
      <t xml:space="preserve"> 2023 </t>
    </r>
    <r>
      <rPr>
        <b/>
        <sz val="9"/>
        <rFont val="Arial"/>
        <family val="2"/>
      </rPr>
      <t>AUG</t>
    </r>
  </si>
  <si>
    <t>Value   (USD Mn.)</t>
  </si>
  <si>
    <r>
      <t xml:space="preserve"> 2023 </t>
    </r>
    <r>
      <rPr>
        <b/>
        <sz val="9"/>
        <rFont val="Arial"/>
        <family val="2"/>
      </rPr>
      <t>SEP</t>
    </r>
  </si>
  <si>
    <r>
      <t xml:space="preserve"> 2023 </t>
    </r>
    <r>
      <rPr>
        <b/>
        <sz val="9"/>
        <rFont val="Arial"/>
        <family val="2"/>
      </rPr>
      <t>OCT</t>
    </r>
  </si>
  <si>
    <r>
      <t xml:space="preserve"> 2023 </t>
    </r>
    <r>
      <rPr>
        <b/>
        <sz val="9"/>
        <rFont val="Arial"/>
        <family val="2"/>
      </rPr>
      <t>NOV</t>
    </r>
  </si>
  <si>
    <r>
      <t xml:space="preserve"> 2023 </t>
    </r>
    <r>
      <rPr>
        <b/>
        <sz val="9"/>
        <rFont val="Arial"/>
        <family val="2"/>
      </rPr>
      <t>DEC</t>
    </r>
  </si>
  <si>
    <t>na</t>
  </si>
  <si>
    <t xml:space="preserve">  Change %  2024/2023</t>
  </si>
  <si>
    <t xml:space="preserve">  Change %  2024/2022</t>
  </si>
  <si>
    <r>
      <t xml:space="preserve">    2023   </t>
    </r>
    <r>
      <rPr>
        <b/>
        <sz val="9"/>
        <rFont val="Arial"/>
        <family val="2"/>
      </rPr>
      <t>JAN</t>
    </r>
  </si>
  <si>
    <r>
      <t xml:space="preserve">   2023   </t>
    </r>
    <r>
      <rPr>
        <b/>
        <sz val="9"/>
        <rFont val="Arial"/>
        <family val="2"/>
      </rPr>
      <t>FEB</t>
    </r>
  </si>
  <si>
    <t>Table 2.1:  Imported Quantity of Fish and Fishery Products (Mt)</t>
  </si>
  <si>
    <t>Table 3.1:  Value of Imported Fish and Fishery Products (Rs.Mn)</t>
  </si>
  <si>
    <t>Table 4.1:  Exported Quantity of Fish and Fishery Products (Mt)</t>
  </si>
  <si>
    <t>Table 5.1:  Value of Exported Fish and Fishery Products (Rs.Mn)</t>
  </si>
  <si>
    <r>
      <t xml:space="preserve"> 2024   </t>
    </r>
    <r>
      <rPr>
        <b/>
        <sz val="9"/>
        <rFont val="Arial"/>
        <family val="2"/>
      </rPr>
      <t>JAN</t>
    </r>
  </si>
  <si>
    <r>
      <t xml:space="preserve"> 2024     </t>
    </r>
    <r>
      <rPr>
        <b/>
        <sz val="9"/>
        <rFont val="Arial"/>
        <family val="2"/>
      </rPr>
      <t>FEB</t>
    </r>
  </si>
  <si>
    <r>
      <t xml:space="preserve">2024   </t>
    </r>
    <r>
      <rPr>
        <b/>
        <sz val="9"/>
        <rFont val="Arial"/>
        <family val="2"/>
      </rPr>
      <t>MAR</t>
    </r>
  </si>
  <si>
    <r>
      <t xml:space="preserve"> 2024    </t>
    </r>
    <r>
      <rPr>
        <b/>
        <sz val="9"/>
        <rFont val="Arial"/>
        <family val="2"/>
      </rPr>
      <t>MAY</t>
    </r>
  </si>
  <si>
    <r>
      <t xml:space="preserve">2024   </t>
    </r>
    <r>
      <rPr>
        <b/>
        <sz val="9"/>
        <rFont val="Arial"/>
        <family val="2"/>
      </rPr>
      <t>APR</t>
    </r>
  </si>
  <si>
    <r>
      <t xml:space="preserve">2024    </t>
    </r>
    <r>
      <rPr>
        <b/>
        <sz val="9"/>
        <rFont val="Arial"/>
        <family val="2"/>
      </rPr>
      <t>JUN</t>
    </r>
  </si>
  <si>
    <r>
      <t xml:space="preserve">2024    </t>
    </r>
    <r>
      <rPr>
        <b/>
        <sz val="9"/>
        <rFont val="Arial"/>
        <family val="2"/>
      </rPr>
      <t>JUL</t>
    </r>
  </si>
  <si>
    <r>
      <t xml:space="preserve">2025    </t>
    </r>
    <r>
      <rPr>
        <b/>
        <sz val="9"/>
        <rFont val="Arial"/>
        <family val="2"/>
      </rPr>
      <t>AUG</t>
    </r>
  </si>
  <si>
    <r>
      <t xml:space="preserve">2024    </t>
    </r>
    <r>
      <rPr>
        <b/>
        <sz val="9"/>
        <rFont val="Arial"/>
        <family val="2"/>
      </rPr>
      <t>AUG</t>
    </r>
  </si>
  <si>
    <r>
      <t xml:space="preserve">2024   </t>
    </r>
    <r>
      <rPr>
        <b/>
        <sz val="9"/>
        <rFont val="Arial"/>
        <family val="2"/>
      </rPr>
      <t>SEP</t>
    </r>
  </si>
  <si>
    <r>
      <t xml:space="preserve">2024   </t>
    </r>
    <r>
      <rPr>
        <b/>
        <sz val="9"/>
        <rFont val="Arial"/>
        <family val="2"/>
      </rPr>
      <t>OCT</t>
    </r>
  </si>
  <si>
    <t xml:space="preserve">Lobsters </t>
  </si>
  <si>
    <t xml:space="preserve">Prawns </t>
  </si>
  <si>
    <r>
      <t>Other</t>
    </r>
    <r>
      <rPr>
        <vertAlign val="superscript"/>
        <sz val="10.5"/>
        <rFont val="Arial"/>
        <family val="2"/>
      </rPr>
      <t xml:space="preserve"> </t>
    </r>
  </si>
  <si>
    <t>Note     : (1) Fisheries sector tables are prepared by SU/MOF based on the monthly custom returns</t>
  </si>
  <si>
    <t xml:space="preserve">Source :  Statistics Unit/ Ministry of Fisheries, Aquatic and Ocean Resources </t>
  </si>
  <si>
    <r>
      <t xml:space="preserve">2024   </t>
    </r>
    <r>
      <rPr>
        <b/>
        <sz val="9"/>
        <rFont val="Arial"/>
        <family val="2"/>
      </rPr>
      <t>NOV</t>
    </r>
  </si>
  <si>
    <r>
      <t xml:space="preserve">2024   </t>
    </r>
    <r>
      <rPr>
        <b/>
        <sz val="9"/>
        <rFont val="Arial"/>
        <family val="2"/>
      </rPr>
      <t>DEC</t>
    </r>
  </si>
  <si>
    <t xml:space="preserve"> 2024  Jan-Dec</t>
  </si>
  <si>
    <t xml:space="preserve"> 2022  Jan-Dec</t>
  </si>
  <si>
    <t xml:space="preserve"> 2023  Jan-Dec</t>
  </si>
  <si>
    <t xml:space="preserve"> 2021   Jan-Dec</t>
  </si>
  <si>
    <t>2020    Jan-Dec</t>
  </si>
  <si>
    <t xml:space="preserve"> Rs.Mn.</t>
  </si>
  <si>
    <t>US $ Mn.</t>
  </si>
</sst>
</file>

<file path=xl/styles.xml><?xml version="1.0" encoding="utf-8"?>
<styleSheet xmlns="http://schemas.openxmlformats.org/spreadsheetml/2006/main">
  <numFmts count="32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#,##0.0"/>
    <numFmt numFmtId="166" formatCode="_(* #,##0_);_(* \(#,##0\);_(* &quot;-&quot;??_);_(@_)"/>
    <numFmt numFmtId="167" formatCode="#,##0.0;[Red]#,##0.0"/>
    <numFmt numFmtId="168" formatCode="#,##0;[Red]#,##0"/>
    <numFmt numFmtId="169" formatCode="_(* #,##0.0_);_(* \(#,##0.0\);_(* &quot;-&quot;??_);_(@_)"/>
    <numFmt numFmtId="170" formatCode="0.0"/>
    <numFmt numFmtId="171" formatCode="#,##0.0_);\(#,##0.0\)"/>
    <numFmt numFmtId="172" formatCode="_(* #,##0.0000_);_(* \(#,##0.0000\);_(* &quot;-&quot;??_);_(@_)"/>
    <numFmt numFmtId="173" formatCode="#,##0.0_ ;\-#,##0.0\ "/>
    <numFmt numFmtId="174" formatCode="_-* #,##0_-;\-* #,##0_-;_-* &quot;-&quot;??_-;_-@_-"/>
    <numFmt numFmtId="175" formatCode="0.0000"/>
    <numFmt numFmtId="176" formatCode="#,##0_ ;\-#,##0\ "/>
    <numFmt numFmtId="177" formatCode="#,##0.00_ ;\-#,##0.00\ "/>
    <numFmt numFmtId="178" formatCode="#,##0.0000"/>
    <numFmt numFmtId="179" formatCode="#,##0.00000000"/>
    <numFmt numFmtId="180" formatCode="#,##0.0;\-#,##0.0"/>
    <numFmt numFmtId="181" formatCode="_(* #,##0.00000_);_(* \(#,##0.00000\);_(* &quot;-&quot;??_);_(@_)"/>
    <numFmt numFmtId="182" formatCode="#,##0;\-#,##0"/>
    <numFmt numFmtId="183" formatCode="&quot;Yes&quot;;&quot;Yes&quot;;&quot;No&quot;"/>
    <numFmt numFmtId="184" formatCode="&quot;True&quot;;&quot;True&quot;;&quot;False&quot;"/>
    <numFmt numFmtId="185" formatCode="&quot;On&quot;;&quot;On&quot;;&quot;Off&quot;"/>
    <numFmt numFmtId="186" formatCode="[$€-2]\ #,##0.00_);[Red]\([$€-2]\ #,##0.00\)"/>
    <numFmt numFmtId="187" formatCode="0.000"/>
  </numFmts>
  <fonts count="116">
    <font>
      <sz val="10"/>
      <name val="Arial"/>
      <family val="0"/>
    </font>
    <font>
      <sz val="10"/>
      <color theme="1"/>
      <name val="Arial"/>
      <family val="2"/>
    </font>
    <font>
      <b/>
      <sz val="10"/>
      <name val="Arial"/>
      <family val="2"/>
    </font>
    <font>
      <b/>
      <i/>
      <sz val="10.5"/>
      <name val="Arial"/>
      <family val="2"/>
    </font>
    <font>
      <sz val="10.5"/>
      <name val="Arial"/>
      <family val="2"/>
    </font>
    <font>
      <b/>
      <sz val="10.5"/>
      <name val="Arial"/>
      <family val="2"/>
    </font>
    <font>
      <i/>
      <sz val="10.5"/>
      <name val="Arial"/>
      <family val="2"/>
    </font>
    <font>
      <sz val="10.5"/>
      <name val="Times New Roman"/>
      <family val="1"/>
    </font>
    <font>
      <sz val="12"/>
      <name val="Iskoola Pota"/>
      <family val="2"/>
    </font>
    <font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9"/>
      <name val="Arial"/>
      <family val="2"/>
    </font>
    <font>
      <b/>
      <sz val="14"/>
      <name val="Times New Roman"/>
      <family val="1"/>
    </font>
    <font>
      <b/>
      <sz val="12"/>
      <name val="Times New Roman"/>
      <family val="1"/>
    </font>
    <font>
      <sz val="11"/>
      <name val="Arial"/>
      <family val="2"/>
    </font>
    <font>
      <sz val="8"/>
      <name val="Arial"/>
      <family val="2"/>
    </font>
    <font>
      <b/>
      <vertAlign val="superscript"/>
      <sz val="10.5"/>
      <name val="Arial"/>
      <family val="2"/>
    </font>
    <font>
      <sz val="14"/>
      <name val="Arial"/>
      <family val="2"/>
    </font>
    <font>
      <b/>
      <sz val="12.5"/>
      <name val="Times New Roman"/>
      <family val="1"/>
    </font>
    <font>
      <b/>
      <sz val="16"/>
      <name val="Times New Roman"/>
      <family val="1"/>
    </font>
    <font>
      <sz val="11"/>
      <color indexed="63"/>
      <name val="Arial"/>
      <family val="2"/>
    </font>
    <font>
      <b/>
      <sz val="11"/>
      <color indexed="23"/>
      <name val="Arial"/>
      <family val="2"/>
    </font>
    <font>
      <b/>
      <sz val="9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vertAlign val="superscript"/>
      <sz val="12"/>
      <name val="Times New Roman"/>
      <family val="1"/>
    </font>
    <font>
      <b/>
      <sz val="20"/>
      <name val="Baskerville Old Face"/>
      <family val="1"/>
    </font>
    <font>
      <b/>
      <sz val="12"/>
      <name val="Arial"/>
      <family val="2"/>
    </font>
    <font>
      <sz val="12"/>
      <name val="Arial"/>
      <family val="2"/>
    </font>
    <font>
      <b/>
      <sz val="8.5"/>
      <name val="Arial"/>
      <family val="2"/>
    </font>
    <font>
      <vertAlign val="superscript"/>
      <sz val="10.5"/>
      <name val="Arial"/>
      <family val="2"/>
    </font>
    <font>
      <b/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u val="single"/>
      <sz val="10"/>
      <color indexed="20"/>
      <name val="Arial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 val="single"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.5"/>
      <color indexed="8"/>
      <name val="Arial"/>
      <family val="2"/>
    </font>
    <font>
      <b/>
      <sz val="10.5"/>
      <color indexed="8"/>
      <name val="Arial"/>
      <family val="2"/>
    </font>
    <font>
      <sz val="11"/>
      <color indexed="8"/>
      <name val="Times New Roman"/>
      <family val="1"/>
    </font>
    <font>
      <b/>
      <sz val="11"/>
      <color indexed="8"/>
      <name val="Arial"/>
      <family val="2"/>
    </font>
    <font>
      <b/>
      <sz val="11"/>
      <color indexed="8"/>
      <name val="Times New Roman"/>
      <family val="1"/>
    </font>
    <font>
      <b/>
      <sz val="12.5"/>
      <color indexed="8"/>
      <name val="Times New Roman"/>
      <family val="1"/>
    </font>
    <font>
      <b/>
      <sz val="12"/>
      <color indexed="8"/>
      <name val="Arial"/>
      <family val="2"/>
    </font>
    <font>
      <b/>
      <i/>
      <sz val="12"/>
      <color indexed="8"/>
      <name val="Calibri"/>
      <family val="2"/>
    </font>
    <font>
      <b/>
      <sz val="12"/>
      <color indexed="8"/>
      <name val="Calibri"/>
      <family val="2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5.5"/>
      <color indexed="8"/>
      <name val="Arial Black"/>
      <family val="0"/>
    </font>
    <font>
      <sz val="16"/>
      <color indexed="8"/>
      <name val="Arial Black"/>
      <family val="0"/>
    </font>
    <font>
      <sz val="14"/>
      <color indexed="8"/>
      <name val="Arial Black"/>
      <family val="0"/>
    </font>
    <font>
      <sz val="14"/>
      <color indexed="9"/>
      <name val="Arial Black"/>
      <family val="0"/>
    </font>
    <font>
      <sz val="11"/>
      <color indexed="8"/>
      <name val="Arial Black"/>
      <family val="0"/>
    </font>
    <font>
      <sz val="11"/>
      <color indexed="8"/>
      <name val="Cambria"/>
      <family val="0"/>
    </font>
    <font>
      <sz val="12"/>
      <color indexed="8"/>
      <name val="Arial"/>
      <family val="0"/>
    </font>
    <font>
      <b/>
      <sz val="11.5"/>
      <color indexed="8"/>
      <name val="Arial"/>
      <family val="0"/>
    </font>
    <font>
      <sz val="11.5"/>
      <color indexed="8"/>
      <name val="Arial"/>
      <family val="0"/>
    </font>
    <font>
      <b/>
      <sz val="2"/>
      <color indexed="8"/>
      <name val="Cambria"/>
      <family val="0"/>
    </font>
    <font>
      <b/>
      <sz val="10"/>
      <color indexed="8"/>
      <name val="Calibri"/>
      <family val="0"/>
    </font>
    <font>
      <sz val="10"/>
      <color indexed="8"/>
      <name val="Times New Roman"/>
      <family val="0"/>
    </font>
    <font>
      <sz val="9"/>
      <color indexed="8"/>
      <name val="Times New Roman"/>
      <family val="0"/>
    </font>
    <font>
      <sz val="10"/>
      <color indexed="8"/>
      <name val="Calibri"/>
      <family val="0"/>
    </font>
    <font>
      <sz val="10.5"/>
      <color indexed="8"/>
      <name val="Calibri"/>
      <family val="0"/>
    </font>
    <font>
      <b/>
      <sz val="12.5"/>
      <color indexed="8"/>
      <name val="Calibri"/>
      <family val="0"/>
    </font>
    <font>
      <b/>
      <sz val="9"/>
      <color indexed="8"/>
      <name val="Calibri"/>
      <family val="0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b/>
      <i/>
      <sz val="12"/>
      <color theme="1"/>
      <name val="Calibri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</font>
    <font>
      <sz val="11"/>
      <color rgb="FF4D5156"/>
      <name val="Arial"/>
      <family val="2"/>
    </font>
    <font>
      <b/>
      <sz val="12.5"/>
      <color theme="1"/>
      <name val="Times New Roman"/>
      <family val="1"/>
    </font>
    <font>
      <b/>
      <sz val="11"/>
      <color theme="1"/>
      <name val="Arial"/>
      <family val="2"/>
    </font>
    <font>
      <b/>
      <sz val="10.5"/>
      <color theme="1"/>
      <name val="Arial"/>
      <family val="2"/>
    </font>
    <font>
      <sz val="10.5"/>
      <color theme="1"/>
      <name val="Arial"/>
      <family val="2"/>
    </font>
    <font>
      <sz val="11"/>
      <color rgb="FFFF0000"/>
      <name val="Calibri"/>
      <family val="2"/>
    </font>
    <font>
      <b/>
      <sz val="18"/>
      <color theme="3"/>
      <name val="Cambria"/>
      <family val="2"/>
    </font>
    <font>
      <b/>
      <sz val="11"/>
      <color rgb="FF3F3F3F"/>
      <name val="Calibri"/>
      <family val="2"/>
    </font>
    <font>
      <sz val="11"/>
      <color rgb="FF9C6500"/>
      <name val="Calibri"/>
      <family val="2"/>
    </font>
    <font>
      <sz val="11"/>
      <color rgb="FFFA7D00"/>
      <name val="Calibri"/>
      <family val="2"/>
    </font>
    <font>
      <sz val="11"/>
      <color rgb="FF3F3F76"/>
      <name val="Calibri"/>
      <family val="2"/>
    </font>
    <font>
      <u val="single"/>
      <sz val="10"/>
      <color theme="10"/>
      <name val="Arial"/>
      <family val="2"/>
    </font>
    <font>
      <b/>
      <sz val="11"/>
      <color theme="3"/>
      <name val="Calibri"/>
      <family val="2"/>
    </font>
    <font>
      <b/>
      <sz val="13"/>
      <color theme="3"/>
      <name val="Calibri"/>
      <family val="2"/>
    </font>
    <font>
      <b/>
      <sz val="15"/>
      <color theme="3"/>
      <name val="Calibri"/>
      <family val="2"/>
    </font>
    <font>
      <sz val="11"/>
      <color rgb="FF006100"/>
      <name val="Calibri"/>
      <family val="2"/>
    </font>
    <font>
      <u val="single"/>
      <sz val="10"/>
      <color theme="11"/>
      <name val="Arial"/>
      <family val="2"/>
    </font>
    <font>
      <i/>
      <sz val="11"/>
      <color rgb="FF7F7F7F"/>
      <name val="Calibri"/>
      <family val="2"/>
    </font>
    <font>
      <b/>
      <sz val="11"/>
      <color theme="0"/>
      <name val="Calibri"/>
      <family val="2"/>
    </font>
    <font>
      <b/>
      <sz val="11"/>
      <color rgb="FFFA7D00"/>
      <name val="Calibri"/>
      <family val="2"/>
    </font>
    <font>
      <sz val="11"/>
      <color rgb="FF9C0006"/>
      <name val="Calibri"/>
      <family val="2"/>
    </font>
    <font>
      <sz val="11"/>
      <color theme="0"/>
      <name val="Calibri"/>
      <family val="2"/>
    </font>
    <font>
      <sz val="10"/>
      <color rgb="FF000000"/>
      <name val="Calibri"/>
      <family val="2"/>
    </font>
    <font>
      <sz val="10.5"/>
      <color rgb="FF000000"/>
      <name val="Calibri"/>
      <family val="2"/>
    </font>
    <font>
      <sz val="11"/>
      <color rgb="FF000000"/>
      <name val="Times New Roman"/>
      <family val="2"/>
    </font>
    <font>
      <b/>
      <sz val="9"/>
      <color rgb="FF000000"/>
      <name val="Calibri"/>
      <family val="2"/>
    </font>
    <font>
      <sz val="11"/>
      <color rgb="FF00000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theme="4" tint="0.799979984760284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6" tint="0.799979984760284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 tint="0.3999800086021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700009822845"/>
        <bgColor indexed="64"/>
      </patternFill>
    </fill>
  </fills>
  <borders count="5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>
        <color indexed="0"/>
      </left>
      <right>
        <color indexed="0"/>
      </right>
      <top>
        <color indexed="0"/>
      </top>
      <bottom style="thick">
        <color theme="4"/>
      </bottom>
    </border>
    <border>
      <left>
        <color indexed="0"/>
      </left>
      <right>
        <color indexed="0"/>
      </right>
      <top>
        <color indexed="0"/>
      </top>
      <bottom style="thick">
        <color theme="4" tint="0.499980002641678"/>
      </bottom>
    </border>
    <border>
      <left>
        <color indexed="0"/>
      </left>
      <right>
        <color indexed="0"/>
      </right>
      <top>
        <color indexed="0"/>
      </top>
      <bottom style="medium">
        <color theme="4" tint="0.399980008602142"/>
      </bottom>
    </border>
    <border>
      <left>
        <color indexed="0"/>
      </left>
      <right>
        <color indexed="0"/>
      </right>
      <top>
        <color indexed="0"/>
      </top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0"/>
      </left>
      <right>
        <color indexed="0"/>
      </right>
      <top style="thin">
        <color theme="4"/>
      </top>
      <bottom style="double">
        <color theme="4"/>
      </bottom>
    </border>
    <border>
      <left style="thin">
        <color auto="1"/>
      </left>
      <right/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>
        <color indexed="0"/>
      </left>
      <right>
        <color indexed="0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  <border>
      <left style="medium">
        <color auto="1"/>
      </left>
      <right>
        <color indexed="0"/>
      </right>
      <top style="thin">
        <color auto="1"/>
      </top>
      <bottom style="thin">
        <color auto="1"/>
      </bottom>
    </border>
    <border>
      <left>
        <color indexed="0"/>
      </left>
      <right style="medium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</border>
    <border>
      <left style="medium">
        <color auto="1"/>
      </left>
      <right>
        <color indexed="0"/>
      </right>
      <top style="thin">
        <color auto="1"/>
      </top>
      <bottom>
        <color indexed="0"/>
      </bottom>
    </border>
    <border>
      <left style="medium">
        <color auto="1"/>
      </left>
      <right style="medium">
        <color auto="1"/>
      </right>
      <top style="thin">
        <color auto="1"/>
      </top>
      <bottom>
        <color indexed="0"/>
      </bottom>
    </border>
    <border>
      <left style="thick">
        <color auto="1"/>
      </left>
      <right>
        <color indexed="0"/>
      </right>
      <top style="thick">
        <color auto="1"/>
      </top>
      <bottom>
        <color indexed="0"/>
      </bottom>
    </border>
    <border>
      <left>
        <color indexed="0"/>
      </left>
      <right>
        <color indexed="0"/>
      </right>
      <top style="thick">
        <color auto="1"/>
      </top>
      <bottom>
        <color indexed="0"/>
      </bottom>
    </border>
    <border>
      <left style="thick">
        <color auto="1"/>
      </left>
      <right>
        <color indexed="0"/>
      </right>
      <top>
        <color indexed="0"/>
      </top>
      <bottom>
        <color indexed="0"/>
      </bottom>
    </border>
    <border>
      <left style="thick">
        <color auto="1"/>
      </left>
      <right>
        <color indexed="0"/>
      </right>
      <top>
        <color indexed="0"/>
      </top>
      <bottom style="thick">
        <color auto="1"/>
      </bottom>
    </border>
    <border>
      <left>
        <color indexed="0"/>
      </left>
      <right>
        <color indexed="0"/>
      </right>
      <top>
        <color indexed="0"/>
      </top>
      <bottom style="thick">
        <color auto="1"/>
      </bottom>
    </border>
    <border>
      <left style="medium">
        <color auto="1"/>
      </left>
      <right>
        <color indexed="0"/>
      </right>
      <top style="thin">
        <color auto="1"/>
      </top>
      <bottom style="medium">
        <color auto="1"/>
      </bottom>
    </border>
    <border>
      <left>
        <color indexed="0"/>
      </left>
      <right>
        <color indexed="0"/>
      </right>
      <top style="thin">
        <color auto="1"/>
      </top>
      <bottom style="medium">
        <color auto="1"/>
      </bottom>
    </border>
    <border>
      <left>
        <color indexed="0"/>
      </left>
      <right style="medium">
        <color auto="1"/>
      </right>
      <top style="thin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</border>
    <border>
      <left>
        <color indexed="0"/>
      </left>
      <right style="medium">
        <color auto="1"/>
      </right>
      <top style="thin">
        <color auto="1"/>
      </top>
      <bottom>
        <color indexed="0"/>
      </bottom>
    </border>
    <border>
      <left style="medium">
        <color auto="1"/>
      </left>
      <right/>
      <top style="medium">
        <color auto="1"/>
      </top>
      <bottom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</border>
    <border>
      <left/>
      <right/>
      <top style="thin">
        <color theme="4" tint="0.399980008602142"/>
      </top>
      <bottom/>
    </border>
    <border>
      <left style="medium">
        <color auto="1"/>
      </left>
      <right>
        <color indexed="0"/>
      </right>
      <top style="medium">
        <color auto="1"/>
      </top>
      <bottom style="thin">
        <color auto="1"/>
      </bottom>
    </border>
    <border>
      <left>
        <color indexed="0"/>
      </left>
      <right>
        <color indexed="0"/>
      </right>
      <top style="medium">
        <color auto="1"/>
      </top>
      <bottom style="thin">
        <color auto="1"/>
      </bottom>
    </border>
    <border>
      <left style="medium">
        <color auto="1"/>
      </left>
      <right>
        <color indexed="0"/>
      </right>
      <top>
        <color indexed="0"/>
      </top>
      <bottom>
        <color indexed="0"/>
      </bottom>
    </border>
    <border>
      <left style="thin">
        <color auto="1"/>
      </left>
      <right>
        <color indexed="0"/>
      </right>
      <top style="thin">
        <color auto="1"/>
      </top>
      <bottom style="thin">
        <color auto="1"/>
      </bottom>
    </border>
    <border>
      <left>
        <color indexed="0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/>
      <bottom/>
    </border>
    <border>
      <left>
        <color indexed="0"/>
      </left>
      <right style="medium">
        <color auto="1"/>
      </right>
      <top style="medium">
        <color auto="1"/>
      </top>
      <bottom style="thin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>
        <color indexed="0"/>
      </bottom>
    </border>
    <border>
      <left style="medium">
        <color auto="1"/>
      </left>
      <right style="medium">
        <color auto="1"/>
      </right>
      <top>
        <color indexed="0"/>
      </top>
      <bottom style="thin">
        <color auto="1"/>
      </bottom>
    </border>
  </borders>
  <cellStyleXfs count="142">
    <xf numFmtId="0" fontId="0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3" fontId="0" fillId="0" borderId="0" applyFill="0" applyBorder="0" applyAlignment="0" applyProtection="0"/>
    <xf numFmtId="4" fontId="0" fillId="0" borderId="0" applyFill="0" applyBorder="0" applyAlignment="0" applyProtection="0"/>
    <xf numFmtId="3" fontId="0" fillId="0" borderId="0" applyFill="0" applyBorder="0" applyAlignment="0" applyProtection="0"/>
    <xf numFmtId="0" fontId="0" fillId="0" borderId="0" applyNumberFormat="0" applyFill="0" applyBorder="0" applyAlignment="0" applyProtection="0"/>
    <xf numFmtId="4" fontId="0" fillId="0" borderId="0" applyFill="0" applyBorder="0" applyAlignment="0" applyProtection="0"/>
    <xf numFmtId="0" fontId="88" fillId="2" borderId="0" applyNumberFormat="0" applyBorder="0" applyAlignment="0" applyProtection="0"/>
    <xf numFmtId="0" fontId="88" fillId="3" borderId="0" applyNumberFormat="0" applyBorder="0" applyAlignment="0" applyProtection="0"/>
    <xf numFmtId="0" fontId="88" fillId="4" borderId="0" applyNumberFormat="0" applyBorder="0" applyAlignment="0" applyProtection="0"/>
    <xf numFmtId="0" fontId="88" fillId="5" borderId="0" applyNumberFormat="0" applyBorder="0" applyAlignment="0" applyProtection="0"/>
    <xf numFmtId="0" fontId="88" fillId="6" borderId="0" applyNumberFormat="0" applyBorder="0" applyAlignment="0" applyProtection="0"/>
    <xf numFmtId="0" fontId="88" fillId="7" borderId="0" applyNumberFormat="0" applyBorder="0" applyAlignment="0" applyProtection="0"/>
    <xf numFmtId="0" fontId="88" fillId="8" borderId="0" applyNumberFormat="0" applyBorder="0" applyAlignment="0" applyProtection="0"/>
    <xf numFmtId="0" fontId="88" fillId="9" borderId="0" applyNumberFormat="0" applyBorder="0" applyAlignment="0" applyProtection="0"/>
    <xf numFmtId="0" fontId="88" fillId="10" borderId="0" applyNumberFormat="0" applyBorder="0" applyAlignment="0" applyProtection="0"/>
    <xf numFmtId="0" fontId="88" fillId="11" borderId="0" applyNumberFormat="0" applyBorder="0" applyAlignment="0" applyProtection="0"/>
    <xf numFmtId="0" fontId="88" fillId="12" borderId="0" applyNumberFormat="0" applyBorder="0" applyAlignment="0" applyProtection="0"/>
    <xf numFmtId="0" fontId="88" fillId="13" borderId="0" applyNumberFormat="0" applyBorder="0" applyAlignment="0" applyProtection="0"/>
    <xf numFmtId="0" fontId="110" fillId="14" borderId="0" applyNumberFormat="0" applyBorder="0" applyAlignment="0" applyProtection="0"/>
    <xf numFmtId="0" fontId="110" fillId="14" borderId="0" applyNumberFormat="0" applyBorder="0" applyAlignment="0" applyProtection="0"/>
    <xf numFmtId="0" fontId="110" fillId="14" borderId="0" applyNumberFormat="0" applyBorder="0" applyAlignment="0" applyProtection="0"/>
    <xf numFmtId="0" fontId="110" fillId="15" borderId="0" applyNumberFormat="0" applyBorder="0" applyAlignment="0" applyProtection="0"/>
    <xf numFmtId="0" fontId="110" fillId="15" borderId="0" applyNumberFormat="0" applyBorder="0" applyAlignment="0" applyProtection="0"/>
    <xf numFmtId="0" fontId="110" fillId="15" borderId="0" applyNumberFormat="0" applyBorder="0" applyAlignment="0" applyProtection="0"/>
    <xf numFmtId="0" fontId="110" fillId="16" borderId="0" applyNumberFormat="0" applyBorder="0" applyAlignment="0" applyProtection="0"/>
    <xf numFmtId="0" fontId="110" fillId="16" borderId="0" applyNumberFormat="0" applyBorder="0" applyAlignment="0" applyProtection="0"/>
    <xf numFmtId="0" fontId="110" fillId="16" borderId="0" applyNumberFormat="0" applyBorder="0" applyAlignment="0" applyProtection="0"/>
    <xf numFmtId="0" fontId="110" fillId="17" borderId="0" applyNumberFormat="0" applyBorder="0" applyAlignment="0" applyProtection="0"/>
    <xf numFmtId="0" fontId="110" fillId="17" borderId="0" applyNumberFormat="0" applyBorder="0" applyAlignment="0" applyProtection="0"/>
    <xf numFmtId="0" fontId="110" fillId="17" borderId="0" applyNumberFormat="0" applyBorder="0" applyAlignment="0" applyProtection="0"/>
    <xf numFmtId="0" fontId="110" fillId="18" borderId="0" applyNumberFormat="0" applyBorder="0" applyAlignment="0" applyProtection="0"/>
    <xf numFmtId="0" fontId="110" fillId="18" borderId="0" applyNumberFormat="0" applyBorder="0" applyAlignment="0" applyProtection="0"/>
    <xf numFmtId="0" fontId="110" fillId="18" borderId="0" applyNumberFormat="0" applyBorder="0" applyAlignment="0" applyProtection="0"/>
    <xf numFmtId="0" fontId="110" fillId="19" borderId="0" applyNumberFormat="0" applyBorder="0" applyAlignment="0" applyProtection="0"/>
    <xf numFmtId="0" fontId="110" fillId="19" borderId="0" applyNumberFormat="0" applyBorder="0" applyAlignment="0" applyProtection="0"/>
    <xf numFmtId="0" fontId="110" fillId="19" borderId="0" applyNumberFormat="0" applyBorder="0" applyAlignment="0" applyProtection="0"/>
    <xf numFmtId="0" fontId="110" fillId="20" borderId="0" applyNumberFormat="0" applyBorder="0" applyAlignment="0" applyProtection="0"/>
    <xf numFmtId="0" fontId="110" fillId="21" borderId="0" applyNumberFormat="0" applyBorder="0" applyAlignment="0" applyProtection="0"/>
    <xf numFmtId="0" fontId="110" fillId="22" borderId="0" applyNumberFormat="0" applyBorder="0" applyAlignment="0" applyProtection="0"/>
    <xf numFmtId="0" fontId="110" fillId="23" borderId="0" applyNumberFormat="0" applyBorder="0" applyAlignment="0" applyProtection="0"/>
    <xf numFmtId="0" fontId="110" fillId="24" borderId="0" applyNumberFormat="0" applyBorder="0" applyAlignment="0" applyProtection="0"/>
    <xf numFmtId="0" fontId="110" fillId="25" borderId="0" applyNumberFormat="0" applyBorder="0" applyAlignment="0" applyProtection="0"/>
    <xf numFmtId="0" fontId="109" fillId="26" borderId="0" applyNumberFormat="0" applyBorder="0" applyAlignment="0" applyProtection="0"/>
    <xf numFmtId="0" fontId="108" fillId="27" borderId="1" applyNumberFormat="0" applyAlignment="0" applyProtection="0"/>
    <xf numFmtId="0" fontId="107" fillId="28" borderId="2" applyNumberFormat="0" applyAlignment="0" applyProtection="0"/>
    <xf numFmtId="43" fontId="88" fillId="0" borderId="0" applyFill="0" applyBorder="0" applyAlignment="0" applyProtection="0"/>
    <xf numFmtId="43" fontId="88" fillId="0" borderId="0" applyFill="0" applyBorder="0" applyAlignment="0" applyProtection="0"/>
    <xf numFmtId="43" fontId="88" fillId="0" borderId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88" fillId="0" borderId="0" applyFill="0" applyBorder="0" applyAlignment="0" applyProtection="0"/>
    <xf numFmtId="0" fontId="0" fillId="0" borderId="0" applyNumberFormat="0" applyFill="0" applyBorder="0" applyAlignment="0" applyProtection="0"/>
    <xf numFmtId="43" fontId="88" fillId="0" borderId="0" applyFill="0" applyBorder="0" applyAlignment="0" applyProtection="0"/>
    <xf numFmtId="43" fontId="88" fillId="0" borderId="0" applyFill="0" applyBorder="0" applyAlignment="0" applyProtection="0"/>
    <xf numFmtId="0" fontId="0" fillId="0" borderId="0" applyNumberFormat="0" applyFill="0" applyBorder="0" applyAlignment="0" applyProtection="0"/>
    <xf numFmtId="43" fontId="88" fillId="0" borderId="0" applyFill="0" applyBorder="0" applyAlignment="0" applyProtection="0"/>
    <xf numFmtId="164" fontId="88" fillId="0" borderId="0" applyFill="0" applyBorder="0" applyAlignment="0" applyProtection="0"/>
    <xf numFmtId="0" fontId="106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4" fillId="29" borderId="0" applyNumberFormat="0" applyBorder="0" applyAlignment="0" applyProtection="0"/>
    <xf numFmtId="0" fontId="103" fillId="0" borderId="3" applyNumberFormat="0" applyFill="0" applyAlignment="0" applyProtection="0"/>
    <xf numFmtId="0" fontId="102" fillId="0" borderId="4" applyNumberFormat="0" applyFill="0" applyAlignment="0" applyProtection="0"/>
    <xf numFmtId="0" fontId="101" fillId="0" borderId="5" applyNumberFormat="0" applyFill="0" applyAlignment="0" applyProtection="0"/>
    <xf numFmtId="0" fontId="101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99" fillId="30" borderId="1" applyNumberFormat="0" applyAlignment="0" applyProtection="0"/>
    <xf numFmtId="0" fontId="98" fillId="0" borderId="6" applyNumberFormat="0" applyFill="0" applyAlignment="0" applyProtection="0"/>
    <xf numFmtId="0" fontId="97" fillId="31" borderId="0" applyNumberFormat="0" applyBorder="0" applyAlignment="0" applyProtection="0"/>
    <xf numFmtId="0" fontId="97" fillId="31" borderId="0" applyNumberFormat="0" applyBorder="0" applyAlignment="0" applyProtection="0"/>
    <xf numFmtId="0" fontId="97" fillId="31" borderId="0" applyNumberFormat="0" applyBorder="0" applyAlignment="0" applyProtection="0"/>
    <xf numFmtId="0" fontId="88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88" fillId="0" borderId="0">
      <alignment/>
      <protection/>
    </xf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88" fillId="0" borderId="0">
      <alignment/>
      <protection/>
    </xf>
    <xf numFmtId="0" fontId="0" fillId="32" borderId="7" applyNumberFormat="0" applyFont="0" applyAlignment="0" applyProtection="0"/>
    <xf numFmtId="0" fontId="88" fillId="32" borderId="7" applyNumberFormat="0" applyAlignment="0" applyProtection="0"/>
    <xf numFmtId="0" fontId="88" fillId="32" borderId="7" applyNumberFormat="0" applyAlignment="0" applyProtection="0"/>
    <xf numFmtId="0" fontId="88" fillId="32" borderId="7" applyNumberFormat="0" applyAlignment="0" applyProtection="0"/>
    <xf numFmtId="0" fontId="88" fillId="32" borderId="7" applyNumberFormat="0" applyAlignment="0" applyProtection="0"/>
    <xf numFmtId="0" fontId="88" fillId="32" borderId="7" applyNumberFormat="0" applyAlignment="0" applyProtection="0"/>
    <xf numFmtId="0" fontId="88" fillId="32" borderId="7" applyNumberFormat="0" applyAlignment="0" applyProtection="0"/>
    <xf numFmtId="0" fontId="88" fillId="32" borderId="7" applyNumberFormat="0" applyAlignment="0" applyProtection="0"/>
    <xf numFmtId="0" fontId="88" fillId="32" borderId="7" applyNumberFormat="0" applyAlignment="0" applyProtection="0"/>
    <xf numFmtId="0" fontId="88" fillId="32" borderId="7" applyNumberFormat="0" applyAlignment="0" applyProtection="0"/>
    <xf numFmtId="0" fontId="88" fillId="32" borderId="7" applyNumberFormat="0" applyAlignment="0" applyProtection="0"/>
    <xf numFmtId="0" fontId="88" fillId="32" borderId="7" applyNumberFormat="0" applyAlignment="0" applyProtection="0"/>
    <xf numFmtId="0" fontId="88" fillId="32" borderId="7" applyNumberFormat="0" applyAlignment="0" applyProtection="0"/>
    <xf numFmtId="0" fontId="88" fillId="32" borderId="7" applyNumberFormat="0" applyAlignment="0" applyProtection="0"/>
    <xf numFmtId="0" fontId="88" fillId="32" borderId="7" applyNumberFormat="0" applyAlignment="0" applyProtection="0"/>
    <xf numFmtId="0" fontId="96" fillId="27" borderId="8" applyNumberFormat="0" applyAlignment="0" applyProtection="0"/>
    <xf numFmtId="9" fontId="0" fillId="0" borderId="0" applyFon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84" fillId="0" borderId="9" applyNumberFormat="0" applyFill="0" applyAlignment="0" applyProtection="0"/>
    <xf numFmtId="0" fontId="94" fillId="0" borderId="0" applyNumberFormat="0" applyFill="0" applyBorder="0" applyAlignment="0" applyProtection="0"/>
  </cellStyleXfs>
  <cellXfs count="434">
    <xf numFmtId="0" fontId="0" fillId="0" borderId="0" xfId="0" applyAlignment="1">
      <alignment/>
    </xf>
    <xf numFmtId="165" fontId="0" fillId="0" borderId="0" xfId="0" applyNumberFormat="1" applyAlignment="1">
      <alignment/>
    </xf>
    <xf numFmtId="0" fontId="3" fillId="0" borderId="10" xfId="88" applyFont="1" applyBorder="1" applyAlignment="1">
      <alignment horizontal="left"/>
      <protection/>
    </xf>
    <xf numFmtId="0" fontId="4" fillId="0" borderId="0" xfId="88" applyFont="1">
      <alignment/>
      <protection/>
    </xf>
    <xf numFmtId="0" fontId="5" fillId="0" borderId="11" xfId="88" applyFont="1" applyBorder="1" applyAlignment="1">
      <alignment horizontal="center" vertical="center" wrapText="1"/>
      <protection/>
    </xf>
    <xf numFmtId="0" fontId="4" fillId="0" borderId="11" xfId="88" applyFont="1" applyBorder="1" applyAlignment="1">
      <alignment vertical="center"/>
      <protection/>
    </xf>
    <xf numFmtId="166" fontId="4" fillId="0" borderId="11" xfId="62" applyNumberFormat="1" applyFont="1" applyBorder="1" applyAlignment="1">
      <alignment vertical="center"/>
    </xf>
    <xf numFmtId="3" fontId="4" fillId="0" borderId="11" xfId="18" applyNumberFormat="1" applyFont="1" applyBorder="1" applyAlignment="1">
      <alignment/>
    </xf>
    <xf numFmtId="0" fontId="5" fillId="0" borderId="11" xfId="88" applyFont="1" applyBorder="1" applyAlignment="1">
      <alignment vertical="center"/>
      <protection/>
    </xf>
    <xf numFmtId="166" fontId="5" fillId="0" borderId="11" xfId="62" applyNumberFormat="1" applyFont="1" applyBorder="1" applyAlignment="1">
      <alignment vertical="center"/>
    </xf>
    <xf numFmtId="3" fontId="5" fillId="0" borderId="11" xfId="18" applyNumberFormat="1" applyFont="1" applyBorder="1" applyAlignment="1">
      <alignment/>
    </xf>
    <xf numFmtId="0" fontId="0" fillId="0" borderId="0" xfId="88">
      <alignment/>
      <protection/>
    </xf>
    <xf numFmtId="166" fontId="4" fillId="0" borderId="0" xfId="88" applyNumberFormat="1" applyFont="1">
      <alignment/>
      <protection/>
    </xf>
    <xf numFmtId="0" fontId="3" fillId="0" borderId="0" xfId="88" applyFont="1">
      <alignment/>
      <protection/>
    </xf>
    <xf numFmtId="166" fontId="4" fillId="0" borderId="12" xfId="62" applyNumberFormat="1" applyFont="1" applyBorder="1" applyAlignment="1">
      <alignment vertical="center"/>
    </xf>
    <xf numFmtId="168" fontId="4" fillId="0" borderId="11" xfId="18" applyNumberFormat="1" applyFont="1" applyBorder="1" applyAlignment="1">
      <alignment/>
    </xf>
    <xf numFmtId="168" fontId="5" fillId="0" borderId="11" xfId="18" applyNumberFormat="1" applyFont="1" applyBorder="1" applyAlignment="1">
      <alignment/>
    </xf>
    <xf numFmtId="169" fontId="5" fillId="0" borderId="0" xfId="62" applyNumberFormat="1" applyFont="1" applyAlignment="1">
      <alignment horizontal="center" vertical="center" wrapText="1"/>
    </xf>
    <xf numFmtId="170" fontId="4" fillId="0" borderId="0" xfId="88" applyNumberFormat="1" applyFont="1">
      <alignment/>
      <protection/>
    </xf>
    <xf numFmtId="169" fontId="4" fillId="0" borderId="11" xfId="62" applyNumberFormat="1" applyFont="1" applyBorder="1" applyAlignment="1">
      <alignment horizontal="right" vertical="center"/>
    </xf>
    <xf numFmtId="166" fontId="4" fillId="0" borderId="11" xfId="62" applyNumberFormat="1" applyFont="1" applyBorder="1" applyAlignment="1">
      <alignment horizontal="right" vertical="center"/>
    </xf>
    <xf numFmtId="0" fontId="4" fillId="0" borderId="13" xfId="88" applyFont="1" applyBorder="1" applyAlignment="1">
      <alignment vertical="center"/>
      <protection/>
    </xf>
    <xf numFmtId="166" fontId="5" fillId="0" borderId="11" xfId="62" applyNumberFormat="1" applyFont="1" applyBorder="1" applyAlignment="1">
      <alignment horizontal="right" vertical="center"/>
    </xf>
    <xf numFmtId="169" fontId="4" fillId="0" borderId="0" xfId="62" applyNumberFormat="1" applyFont="1" applyAlignment="1">
      <alignment/>
    </xf>
    <xf numFmtId="169" fontId="0" fillId="0" borderId="0" xfId="59" applyNumberFormat="1" applyFont="1" applyAlignment="1">
      <alignment/>
    </xf>
    <xf numFmtId="166" fontId="93" fillId="0" borderId="11" xfId="62" applyNumberFormat="1" applyFont="1" applyBorder="1" applyAlignment="1">
      <alignment vertical="center"/>
    </xf>
    <xf numFmtId="166" fontId="92" fillId="0" borderId="11" xfId="62" applyNumberFormat="1" applyFont="1" applyBorder="1" applyAlignment="1">
      <alignment vertical="center"/>
    </xf>
    <xf numFmtId="43" fontId="4" fillId="0" borderId="0" xfId="88" applyNumberFormat="1" applyFont="1">
      <alignment/>
      <protection/>
    </xf>
    <xf numFmtId="0" fontId="4" fillId="0" borderId="0" xfId="0" applyFont="1" applyAlignment="1">
      <alignment/>
    </xf>
    <xf numFmtId="0" fontId="4" fillId="0" borderId="0" xfId="88" applyFont="1" applyAlignment="1">
      <alignment horizontal="left" indent="1"/>
      <protection/>
    </xf>
    <xf numFmtId="0" fontId="7" fillId="0" borderId="0" xfId="88" applyFont="1">
      <alignment/>
      <protection/>
    </xf>
    <xf numFmtId="0" fontId="8" fillId="0" borderId="0" xfId="88" applyFont="1">
      <alignment/>
      <protection/>
    </xf>
    <xf numFmtId="0" fontId="9" fillId="0" borderId="0" xfId="88" applyFont="1">
      <alignment/>
      <protection/>
    </xf>
    <xf numFmtId="0" fontId="83" fillId="0" borderId="11" xfId="0" applyFont="1" applyBorder="1" applyAlignment="1">
      <alignment horizontal="center"/>
    </xf>
    <xf numFmtId="166" fontId="83" fillId="0" borderId="11" xfId="0" applyNumberFormat="1" applyFont="1" applyBorder="1" applyAlignment="1">
      <alignment/>
    </xf>
    <xf numFmtId="166" fontId="83" fillId="0" borderId="11" xfId="59" applyNumberFormat="1" applyFont="1" applyBorder="1" applyAlignment="1">
      <alignment/>
    </xf>
    <xf numFmtId="166" fontId="83" fillId="0" borderId="0" xfId="0" applyNumberFormat="1" applyFont="1" applyAlignment="1">
      <alignment/>
    </xf>
    <xf numFmtId="0" fontId="83" fillId="0" borderId="0" xfId="0" applyFont="1" applyAlignment="1">
      <alignment/>
    </xf>
    <xf numFmtId="0" fontId="91" fillId="0" borderId="0" xfId="0" applyFont="1" applyAlignment="1">
      <alignment/>
    </xf>
    <xf numFmtId="169" fontId="0" fillId="0" borderId="0" xfId="59" applyNumberFormat="1" applyFont="1" applyAlignment="1">
      <alignment/>
    </xf>
    <xf numFmtId="3" fontId="4" fillId="0" borderId="11" xfId="0" applyNumberFormat="1" applyFont="1" applyBorder="1" applyAlignment="1">
      <alignment/>
    </xf>
    <xf numFmtId="3" fontId="5" fillId="0" borderId="11" xfId="0" applyNumberFormat="1" applyFont="1" applyBorder="1" applyAlignment="1">
      <alignment/>
    </xf>
    <xf numFmtId="0" fontId="2" fillId="0" borderId="0" xfId="0" applyFont="1" applyAlignment="1">
      <alignment/>
    </xf>
    <xf numFmtId="0" fontId="0" fillId="0" borderId="0" xfId="0" applyFill="1" applyAlignment="1">
      <alignment/>
    </xf>
    <xf numFmtId="0" fontId="0" fillId="0" borderId="0" xfId="0" applyFill="1" applyBorder="1" applyAlignment="1">
      <alignment/>
    </xf>
    <xf numFmtId="0" fontId="80" fillId="0" borderId="11" xfId="0" applyFont="1" applyBorder="1" applyAlignment="1">
      <alignment horizontal="center" vertical="center" wrapText="1"/>
    </xf>
    <xf numFmtId="169" fontId="12" fillId="0" borderId="0" xfId="64" applyNumberFormat="1" applyFont="1" applyBorder="1" applyAlignment="1">
      <alignment/>
    </xf>
    <xf numFmtId="0" fontId="91" fillId="0" borderId="0" xfId="0" applyFont="1" applyFill="1" applyAlignment="1">
      <alignment/>
    </xf>
    <xf numFmtId="0" fontId="11" fillId="0" borderId="14" xfId="89" applyFont="1" applyBorder="1" applyAlignment="1">
      <alignment horizontal="center" vertical="center"/>
      <protection/>
    </xf>
    <xf numFmtId="166" fontId="11" fillId="0" borderId="11" xfId="64" applyNumberFormat="1" applyFont="1" applyFill="1" applyBorder="1" applyAlignment="1">
      <alignment horizontal="right" vertical="center"/>
    </xf>
    <xf numFmtId="166" fontId="11" fillId="0" borderId="11" xfId="64" applyNumberFormat="1" applyFont="1" applyFill="1" applyBorder="1" applyAlignment="1">
      <alignment vertical="center"/>
    </xf>
    <xf numFmtId="169" fontId="11" fillId="0" borderId="11" xfId="64" applyNumberFormat="1" applyFont="1" applyFill="1" applyBorder="1" applyAlignment="1">
      <alignment vertical="center"/>
    </xf>
    <xf numFmtId="169" fontId="83" fillId="0" borderId="11" xfId="64" applyNumberFormat="1" applyFont="1" applyFill="1" applyBorder="1" applyAlignment="1">
      <alignment vertical="center"/>
    </xf>
    <xf numFmtId="0" fontId="11" fillId="0" borderId="11" xfId="89" applyFont="1" applyBorder="1" applyAlignment="1">
      <alignment horizontal="center" vertical="center"/>
      <protection/>
    </xf>
    <xf numFmtId="166" fontId="11" fillId="0" borderId="11" xfId="64" applyNumberFormat="1" applyFont="1" applyFill="1" applyBorder="1" applyAlignment="1">
      <alignment horizontal="left" vertical="center"/>
    </xf>
    <xf numFmtId="166" fontId="11" fillId="0" borderId="11" xfId="64" applyNumberFormat="1" applyFont="1" applyBorder="1" applyAlignment="1">
      <alignment vertical="center"/>
    </xf>
    <xf numFmtId="166" fontId="83" fillId="0" borderId="11" xfId="64" applyNumberFormat="1" applyFont="1" applyBorder="1" applyAlignment="1">
      <alignment vertical="center"/>
    </xf>
    <xf numFmtId="166" fontId="11" fillId="0" borderId="0" xfId="64" applyNumberFormat="1" applyFont="1" applyFill="1" applyBorder="1" applyAlignment="1">
      <alignment vertical="center"/>
    </xf>
    <xf numFmtId="166" fontId="83" fillId="0" borderId="0" xfId="64" applyNumberFormat="1" applyFont="1" applyFill="1" applyBorder="1" applyAlignment="1">
      <alignment vertical="center"/>
    </xf>
    <xf numFmtId="0" fontId="80" fillId="0" borderId="11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/>
    </xf>
    <xf numFmtId="0" fontId="11" fillId="0" borderId="0" xfId="0" applyFont="1" applyFill="1" applyBorder="1" applyAlignment="1">
      <alignment/>
    </xf>
    <xf numFmtId="166" fontId="0" fillId="0" borderId="0" xfId="0" applyNumberFormat="1" applyFill="1" applyAlignment="1">
      <alignment/>
    </xf>
    <xf numFmtId="0" fontId="0" fillId="0" borderId="0" xfId="0" applyFont="1" applyFill="1" applyAlignment="1">
      <alignment/>
    </xf>
    <xf numFmtId="0" fontId="0" fillId="0" borderId="0" xfId="0" applyBorder="1" applyAlignment="1">
      <alignment/>
    </xf>
    <xf numFmtId="0" fontId="0" fillId="0" borderId="0" xfId="0" applyNumberFormat="1" applyBorder="1" applyAlignment="1">
      <alignment/>
    </xf>
    <xf numFmtId="0" fontId="83" fillId="0" borderId="0" xfId="0" applyFont="1" applyFill="1" applyBorder="1" applyAlignment="1">
      <alignment/>
    </xf>
    <xf numFmtId="169" fontId="88" fillId="0" borderId="0" xfId="60" applyNumberFormat="1" applyFont="1" applyAlignment="1">
      <alignment/>
    </xf>
    <xf numFmtId="166" fontId="83" fillId="0" borderId="0" xfId="64" applyNumberFormat="1" applyFont="1" applyBorder="1" applyAlignment="1">
      <alignment/>
    </xf>
    <xf numFmtId="166" fontId="0" fillId="0" borderId="0" xfId="64" applyNumberFormat="1" applyFont="1" applyBorder="1" applyAlignment="1">
      <alignment/>
    </xf>
    <xf numFmtId="169" fontId="83" fillId="0" borderId="0" xfId="64" applyNumberFormat="1" applyFont="1" applyBorder="1" applyAlignment="1">
      <alignment/>
    </xf>
    <xf numFmtId="169" fontId="0" fillId="0" borderId="0" xfId="64" applyNumberFormat="1" applyFont="1" applyBorder="1" applyAlignment="1">
      <alignment/>
    </xf>
    <xf numFmtId="0" fontId="11" fillId="0" borderId="0" xfId="89" applyFont="1" applyAlignment="1">
      <alignment horizontal="center"/>
      <protection/>
    </xf>
    <xf numFmtId="166" fontId="11" fillId="0" borderId="11" xfId="64" applyNumberFormat="1" applyFont="1" applyBorder="1" applyAlignment="1">
      <alignment/>
    </xf>
    <xf numFmtId="0" fontId="11" fillId="0" borderId="11" xfId="89" applyFont="1" applyBorder="1" applyAlignment="1">
      <alignment horizontal="center"/>
      <protection/>
    </xf>
    <xf numFmtId="166" fontId="83" fillId="0" borderId="0" xfId="64" applyNumberFormat="1" applyFont="1" applyFill="1" applyAlignment="1">
      <alignment/>
    </xf>
    <xf numFmtId="169" fontId="83" fillId="0" borderId="11" xfId="64" applyNumberFormat="1" applyFont="1" applyBorder="1" applyAlignment="1">
      <alignment/>
    </xf>
    <xf numFmtId="166" fontId="83" fillId="0" borderId="11" xfId="64" applyNumberFormat="1" applyFont="1" applyBorder="1" applyAlignment="1">
      <alignment/>
    </xf>
    <xf numFmtId="0" fontId="83" fillId="0" borderId="0" xfId="0" applyFont="1" applyBorder="1" applyAlignment="1">
      <alignment/>
    </xf>
    <xf numFmtId="0" fontId="83" fillId="0" borderId="0" xfId="0" applyFont="1" applyFill="1" applyAlignment="1">
      <alignment/>
    </xf>
    <xf numFmtId="166" fontId="0" fillId="0" borderId="0" xfId="64" applyNumberFormat="1" applyFont="1" applyFill="1" applyBorder="1" applyAlignment="1">
      <alignment/>
    </xf>
    <xf numFmtId="166" fontId="11" fillId="0" borderId="0" xfId="64" applyNumberFormat="1" applyFont="1" applyFill="1" applyBorder="1" applyAlignment="1">
      <alignment/>
    </xf>
    <xf numFmtId="166" fontId="15" fillId="0" borderId="0" xfId="64" applyNumberFormat="1" applyFont="1" applyFill="1" applyBorder="1" applyAlignment="1">
      <alignment/>
    </xf>
    <xf numFmtId="166" fontId="4" fillId="0" borderId="0" xfId="64" applyNumberFormat="1" applyFont="1" applyFill="1" applyBorder="1" applyAlignment="1">
      <alignment/>
    </xf>
    <xf numFmtId="0" fontId="9" fillId="0" borderId="0" xfId="0" applyFont="1" applyFill="1" applyBorder="1" applyAlignment="1">
      <alignment horizontal="left" indent="1"/>
    </xf>
    <xf numFmtId="0" fontId="11" fillId="0" borderId="15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/>
    </xf>
    <xf numFmtId="0" fontId="14" fillId="0" borderId="15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/>
    </xf>
    <xf numFmtId="170" fontId="88" fillId="0" borderId="0" xfId="59" applyNumberFormat="1" applyFont="1" applyAlignment="1">
      <alignment/>
    </xf>
    <xf numFmtId="0" fontId="11" fillId="0" borderId="11" xfId="89" applyFont="1" applyFill="1" applyBorder="1" applyAlignment="1">
      <alignment horizontal="center"/>
      <protection/>
    </xf>
    <xf numFmtId="166" fontId="11" fillId="0" borderId="11" xfId="0" applyNumberFormat="1" applyFont="1" applyFill="1" applyBorder="1" applyAlignment="1">
      <alignment/>
    </xf>
    <xf numFmtId="166" fontId="11" fillId="0" borderId="11" xfId="59" applyNumberFormat="1" applyFont="1" applyFill="1" applyBorder="1" applyAlignment="1">
      <alignment/>
    </xf>
    <xf numFmtId="169" fontId="11" fillId="0" borderId="11" xfId="64" applyNumberFormat="1" applyFont="1" applyFill="1" applyBorder="1" applyAlignment="1">
      <alignment/>
    </xf>
    <xf numFmtId="166" fontId="11" fillId="0" borderId="11" xfId="64" applyNumberFormat="1" applyFont="1" applyFill="1" applyBorder="1" applyAlignment="1">
      <alignment/>
    </xf>
    <xf numFmtId="0" fontId="11" fillId="0" borderId="11" xfId="89" applyFont="1" applyFill="1" applyBorder="1" applyAlignment="1">
      <alignment horizontal="center" vertical="center"/>
      <protection/>
    </xf>
    <xf numFmtId="43" fontId="0" fillId="0" borderId="0" xfId="0" applyNumberFormat="1" applyFill="1" applyBorder="1" applyAlignment="1">
      <alignment/>
    </xf>
    <xf numFmtId="0" fontId="6" fillId="0" borderId="0" xfId="88" applyFont="1" applyBorder="1" applyAlignment="1">
      <alignment horizontal="left" indent="1"/>
      <protection/>
    </xf>
    <xf numFmtId="0" fontId="5" fillId="6" borderId="11" xfId="89" applyFont="1" applyFill="1" applyBorder="1" applyAlignment="1">
      <alignment horizontal="center" vertical="center" wrapText="1"/>
      <protection/>
    </xf>
    <xf numFmtId="166" fontId="4" fillId="0" borderId="0" xfId="89" applyNumberFormat="1" applyFont="1" applyFill="1">
      <alignment/>
      <protection/>
    </xf>
    <xf numFmtId="166" fontId="4" fillId="0" borderId="12" xfId="64" applyNumberFormat="1" applyFont="1" applyFill="1" applyBorder="1" applyAlignment="1">
      <alignment vertical="center"/>
    </xf>
    <xf numFmtId="169" fontId="5" fillId="0" borderId="0" xfId="64" applyNumberFormat="1" applyFont="1" applyFill="1" applyAlignment="1">
      <alignment horizontal="center" vertical="center" wrapText="1"/>
    </xf>
    <xf numFmtId="169" fontId="4" fillId="0" borderId="0" xfId="64" applyNumberFormat="1" applyFont="1" applyFill="1" applyAlignment="1">
      <alignment/>
    </xf>
    <xf numFmtId="0" fontId="5" fillId="0" borderId="0" xfId="0" applyFont="1" applyFill="1" applyAlignment="1">
      <alignment/>
    </xf>
    <xf numFmtId="166" fontId="4" fillId="0" borderId="0" xfId="89" applyNumberFormat="1" applyFont="1">
      <alignment/>
      <protection/>
    </xf>
    <xf numFmtId="166" fontId="4" fillId="0" borderId="12" xfId="64" applyNumberFormat="1" applyFont="1" applyBorder="1" applyAlignment="1">
      <alignment vertical="center"/>
    </xf>
    <xf numFmtId="169" fontId="5" fillId="0" borderId="0" xfId="64" applyNumberFormat="1" applyFont="1" applyAlignment="1">
      <alignment horizontal="center" vertical="center" wrapText="1"/>
    </xf>
    <xf numFmtId="169" fontId="4" fillId="0" borderId="0" xfId="64" applyNumberFormat="1" applyFont="1" applyAlignment="1">
      <alignment/>
    </xf>
    <xf numFmtId="0" fontId="5" fillId="0" borderId="0" xfId="0" applyFont="1" applyAlignment="1">
      <alignment/>
    </xf>
    <xf numFmtId="0" fontId="4" fillId="0" borderId="0" xfId="89" applyFont="1" applyFill="1">
      <alignment/>
      <protection/>
    </xf>
    <xf numFmtId="0" fontId="5" fillId="0" borderId="11" xfId="89" applyFont="1" applyFill="1" applyBorder="1" applyAlignment="1">
      <alignment horizontal="center" vertical="center" wrapText="1"/>
      <protection/>
    </xf>
    <xf numFmtId="166" fontId="4" fillId="0" borderId="11" xfId="64" applyNumberFormat="1" applyFont="1" applyFill="1" applyBorder="1" applyAlignment="1">
      <alignment vertical="center"/>
    </xf>
    <xf numFmtId="166" fontId="5" fillId="0" borderId="11" xfId="64" applyNumberFormat="1" applyFont="1" applyFill="1" applyBorder="1" applyAlignment="1">
      <alignment vertical="center"/>
    </xf>
    <xf numFmtId="170" fontId="4" fillId="0" borderId="0" xfId="89" applyNumberFormat="1" applyFont="1" applyFill="1">
      <alignment/>
      <protection/>
    </xf>
    <xf numFmtId="169" fontId="4" fillId="0" borderId="11" xfId="64" applyNumberFormat="1" applyFont="1" applyFill="1" applyBorder="1" applyAlignment="1">
      <alignment horizontal="right" vertical="center"/>
    </xf>
    <xf numFmtId="166" fontId="4" fillId="0" borderId="13" xfId="64" applyNumberFormat="1" applyFont="1" applyFill="1" applyBorder="1" applyAlignment="1">
      <alignment vertical="center"/>
    </xf>
    <xf numFmtId="169" fontId="4" fillId="0" borderId="0" xfId="64" applyNumberFormat="1" applyFont="1" applyFill="1" applyBorder="1" applyAlignment="1">
      <alignment/>
    </xf>
    <xf numFmtId="0" fontId="2" fillId="0" borderId="0" xfId="0" applyFont="1" applyFill="1" applyBorder="1" applyAlignment="1">
      <alignment/>
    </xf>
    <xf numFmtId="164" fontId="88" fillId="0" borderId="0" xfId="72" applyFont="1" applyAlignment="1">
      <alignment/>
    </xf>
    <xf numFmtId="0" fontId="4" fillId="0" borderId="0" xfId="0" applyFont="1" applyFill="1" applyAlignment="1">
      <alignment/>
    </xf>
    <xf numFmtId="0" fontId="4" fillId="0" borderId="0" xfId="0" applyFont="1" applyFill="1" applyBorder="1" applyAlignment="1">
      <alignment/>
    </xf>
    <xf numFmtId="0" fontId="4" fillId="0" borderId="0" xfId="89" applyFont="1">
      <alignment/>
      <protection/>
    </xf>
    <xf numFmtId="166" fontId="4" fillId="0" borderId="16" xfId="64" applyNumberFormat="1" applyFont="1" applyBorder="1" applyAlignment="1">
      <alignment vertical="center"/>
    </xf>
    <xf numFmtId="169" fontId="4" fillId="0" borderId="11" xfId="64" applyNumberFormat="1" applyFont="1" applyBorder="1" applyAlignment="1">
      <alignment horizontal="right" vertical="center" indent="1"/>
    </xf>
    <xf numFmtId="169" fontId="5" fillId="0" borderId="11" xfId="64" applyNumberFormat="1" applyFont="1" applyBorder="1" applyAlignment="1">
      <alignment horizontal="right" vertical="center" indent="1"/>
    </xf>
    <xf numFmtId="166" fontId="4" fillId="0" borderId="0" xfId="64" applyNumberFormat="1" applyFont="1" applyBorder="1" applyAlignment="1">
      <alignment vertical="center"/>
    </xf>
    <xf numFmtId="2" fontId="2" fillId="0" borderId="0" xfId="59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/>
    </xf>
    <xf numFmtId="0" fontId="0" fillId="0" borderId="0" xfId="0" applyAlignment="1">
      <alignment/>
    </xf>
    <xf numFmtId="0" fontId="13" fillId="0" borderId="15" xfId="89" applyFont="1" applyBorder="1" applyAlignment="1">
      <alignment horizontal="center" vertical="center" wrapText="1"/>
      <protection/>
    </xf>
    <xf numFmtId="0" fontId="18" fillId="0" borderId="0" xfId="0" applyFont="1" applyAlignment="1">
      <alignment/>
    </xf>
    <xf numFmtId="0" fontId="13" fillId="0" borderId="17" xfId="89" applyFont="1" applyBorder="1" applyAlignment="1">
      <alignment horizontal="center" vertical="center" wrapText="1"/>
      <protection/>
    </xf>
    <xf numFmtId="0" fontId="13" fillId="0" borderId="18" xfId="89" applyFont="1" applyBorder="1" applyAlignment="1">
      <alignment horizontal="center" vertical="center" wrapText="1"/>
      <protection/>
    </xf>
    <xf numFmtId="0" fontId="13" fillId="0" borderId="19" xfId="89" applyFont="1" applyFill="1" applyBorder="1" applyAlignment="1">
      <alignment horizontal="center" vertical="center" wrapText="1"/>
      <protection/>
    </xf>
    <xf numFmtId="0" fontId="13" fillId="0" borderId="0" xfId="0" applyFont="1" applyFill="1" applyAlignment="1">
      <alignment/>
    </xf>
    <xf numFmtId="0" fontId="19" fillId="0" borderId="19" xfId="89" applyFont="1" applyBorder="1" applyAlignment="1">
      <alignment horizontal="center" vertical="center" wrapText="1"/>
      <protection/>
    </xf>
    <xf numFmtId="165" fontId="19" fillId="0" borderId="17" xfId="64" applyNumberFormat="1" applyFont="1" applyBorder="1" applyAlignment="1">
      <alignment horizontal="right" vertical="center" indent="2"/>
    </xf>
    <xf numFmtId="165" fontId="19" fillId="0" borderId="15" xfId="64" applyNumberFormat="1" applyFont="1" applyBorder="1" applyAlignment="1">
      <alignment horizontal="right" vertical="center" indent="2"/>
    </xf>
    <xf numFmtId="165" fontId="19" fillId="0" borderId="18" xfId="0" applyNumberFormat="1" applyFont="1" applyBorder="1" applyAlignment="1">
      <alignment horizontal="right" indent="2"/>
    </xf>
    <xf numFmtId="165" fontId="19" fillId="0" borderId="18" xfId="18" applyNumberFormat="1" applyFont="1" applyBorder="1" applyAlignment="1">
      <alignment horizontal="right" vertical="center" indent="2"/>
    </xf>
    <xf numFmtId="165" fontId="90" fillId="0" borderId="15" xfId="64" applyNumberFormat="1" applyFont="1" applyBorder="1" applyAlignment="1">
      <alignment horizontal="right" vertical="center" indent="2"/>
    </xf>
    <xf numFmtId="165" fontId="19" fillId="0" borderId="17" xfId="70" applyNumberFormat="1" applyFont="1" applyBorder="1" applyAlignment="1">
      <alignment horizontal="right" indent="2"/>
    </xf>
    <xf numFmtId="165" fontId="19" fillId="0" borderId="15" xfId="70" applyNumberFormat="1" applyFont="1" applyBorder="1" applyAlignment="1">
      <alignment horizontal="right" indent="2"/>
    </xf>
    <xf numFmtId="165" fontId="19" fillId="0" borderId="17" xfId="0" applyNumberFormat="1" applyFont="1" applyBorder="1" applyAlignment="1">
      <alignment horizontal="right" indent="2"/>
    </xf>
    <xf numFmtId="165" fontId="90" fillId="0" borderId="17" xfId="59" applyNumberFormat="1" applyFont="1" applyFill="1" applyBorder="1" applyAlignment="1">
      <alignment horizontal="right" indent="2"/>
    </xf>
    <xf numFmtId="165" fontId="90" fillId="0" borderId="15" xfId="59" applyNumberFormat="1" applyFont="1" applyFill="1" applyBorder="1" applyAlignment="1">
      <alignment horizontal="right" indent="2"/>
    </xf>
    <xf numFmtId="165" fontId="19" fillId="0" borderId="15" xfId="70" applyNumberFormat="1" applyFont="1" applyFill="1" applyBorder="1" applyAlignment="1">
      <alignment horizontal="right" indent="2"/>
    </xf>
    <xf numFmtId="165" fontId="19" fillId="0" borderId="17" xfId="70" applyNumberFormat="1" applyFont="1" applyFill="1" applyBorder="1" applyAlignment="1">
      <alignment horizontal="right" indent="2"/>
    </xf>
    <xf numFmtId="2" fontId="19" fillId="33" borderId="19" xfId="18" applyNumberFormat="1" applyFont="1" applyFill="1" applyBorder="1" applyAlignment="1">
      <alignment horizontal="right" indent="2"/>
    </xf>
    <xf numFmtId="2" fontId="19" fillId="34" borderId="19" xfId="18" applyNumberFormat="1" applyFont="1" applyFill="1" applyBorder="1" applyAlignment="1">
      <alignment horizontal="right" indent="2"/>
    </xf>
    <xf numFmtId="0" fontId="13" fillId="0" borderId="2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0" fillId="0" borderId="0" xfId="0" applyFont="1" applyFill="1" applyAlignment="1">
      <alignment/>
    </xf>
    <xf numFmtId="174" fontId="0" fillId="0" borderId="0" xfId="72" applyNumberFormat="1" applyFont="1" applyAlignment="1">
      <alignment/>
    </xf>
    <xf numFmtId="165" fontId="4" fillId="0" borderId="11" xfId="70" applyNumberFormat="1" applyFont="1" applyBorder="1" applyAlignment="1">
      <alignment horizontal="right" indent="1"/>
    </xf>
    <xf numFmtId="167" fontId="4" fillId="0" borderId="11" xfId="70" applyNumberFormat="1" applyFont="1" applyBorder="1" applyAlignment="1">
      <alignment horizontal="right" indent="1"/>
    </xf>
    <xf numFmtId="165" fontId="5" fillId="0" borderId="11" xfId="70" applyNumberFormat="1" applyFont="1" applyBorder="1" applyAlignment="1">
      <alignment horizontal="right" indent="1"/>
    </xf>
    <xf numFmtId="167" fontId="5" fillId="0" borderId="11" xfId="70" applyNumberFormat="1" applyFont="1" applyBorder="1" applyAlignment="1">
      <alignment horizontal="right" indent="1"/>
    </xf>
    <xf numFmtId="166" fontId="4" fillId="6" borderId="11" xfId="64" applyNumberFormat="1" applyFont="1" applyFill="1" applyBorder="1" applyAlignment="1">
      <alignment horizontal="right" vertical="center"/>
    </xf>
    <xf numFmtId="3" fontId="0" fillId="0" borderId="0" xfId="18" applyNumberFormat="1" applyAlignment="1">
      <alignment/>
    </xf>
    <xf numFmtId="0" fontId="89" fillId="0" borderId="0" xfId="0" applyFont="1" applyAlignment="1">
      <alignment/>
    </xf>
    <xf numFmtId="43" fontId="0" fillId="0" borderId="0" xfId="0" applyNumberFormat="1" applyFont="1" applyFill="1" applyBorder="1" applyAlignment="1">
      <alignment/>
    </xf>
    <xf numFmtId="174" fontId="4" fillId="0" borderId="11" xfId="70" applyNumberFormat="1" applyFont="1" applyFill="1" applyBorder="1" applyAlignment="1">
      <alignment/>
    </xf>
    <xf numFmtId="174" fontId="0" fillId="0" borderId="11" xfId="18" applyNumberFormat="1" applyFill="1" applyBorder="1" applyAlignment="1">
      <alignment/>
    </xf>
    <xf numFmtId="174" fontId="5" fillId="0" borderId="11" xfId="70" applyNumberFormat="1" applyFont="1" applyFill="1" applyBorder="1" applyAlignment="1">
      <alignment/>
    </xf>
    <xf numFmtId="174" fontId="2" fillId="0" borderId="11" xfId="18" applyNumberFormat="1" applyFont="1" applyFill="1" applyBorder="1" applyAlignment="1">
      <alignment/>
    </xf>
    <xf numFmtId="166" fontId="4" fillId="0" borderId="11" xfId="64" applyNumberFormat="1" applyFont="1" applyFill="1" applyBorder="1" applyAlignment="1">
      <alignment horizontal="right" vertical="center"/>
    </xf>
    <xf numFmtId="0" fontId="3" fillId="0" borderId="16" xfId="88" applyFont="1" applyBorder="1" applyAlignment="1">
      <alignment horizontal="left" indent="1"/>
      <protection/>
    </xf>
    <xf numFmtId="0" fontId="23" fillId="0" borderId="11" xfId="89" applyFont="1" applyBorder="1" applyAlignment="1">
      <alignment horizontal="center" vertical="center" wrapText="1"/>
      <protection/>
    </xf>
    <xf numFmtId="171" fontId="0" fillId="6" borderId="11" xfId="18" applyNumberFormat="1" applyFill="1" applyBorder="1" applyAlignment="1">
      <alignment/>
    </xf>
    <xf numFmtId="171" fontId="4" fillId="6" borderId="11" xfId="70" applyNumberFormat="1" applyFont="1" applyFill="1" applyBorder="1" applyAlignment="1">
      <alignment/>
    </xf>
    <xf numFmtId="165" fontId="4" fillId="6" borderId="11" xfId="70" applyNumberFormat="1" applyFont="1" applyFill="1" applyBorder="1" applyAlignment="1">
      <alignment/>
    </xf>
    <xf numFmtId="165" fontId="0" fillId="6" borderId="11" xfId="18" applyNumberFormat="1" applyFill="1" applyBorder="1" applyAlignment="1">
      <alignment/>
    </xf>
    <xf numFmtId="165" fontId="5" fillId="6" borderId="11" xfId="70" applyNumberFormat="1" applyFont="1" applyFill="1" applyBorder="1" applyAlignment="1">
      <alignment/>
    </xf>
    <xf numFmtId="171" fontId="5" fillId="6" borderId="11" xfId="70" applyNumberFormat="1" applyFont="1" applyFill="1" applyBorder="1" applyAlignment="1">
      <alignment/>
    </xf>
    <xf numFmtId="171" fontId="2" fillId="6" borderId="11" xfId="18" applyNumberFormat="1" applyFont="1" applyFill="1" applyBorder="1" applyAlignment="1">
      <alignment/>
    </xf>
    <xf numFmtId="165" fontId="19" fillId="0" borderId="21" xfId="70" applyNumberFormat="1" applyFont="1" applyFill="1" applyBorder="1" applyAlignment="1">
      <alignment horizontal="right" vertical="center" indent="2"/>
    </xf>
    <xf numFmtId="165" fontId="19" fillId="0" borderId="16" xfId="70" applyNumberFormat="1" applyFont="1" applyFill="1" applyBorder="1" applyAlignment="1">
      <alignment horizontal="right" vertical="center" indent="2"/>
    </xf>
    <xf numFmtId="2" fontId="19" fillId="0" borderId="22" xfId="18" applyNumberFormat="1" applyFont="1" applyFill="1" applyBorder="1" applyAlignment="1">
      <alignment horizontal="right" vertical="center" indent="2"/>
    </xf>
    <xf numFmtId="0" fontId="19" fillId="12" borderId="19" xfId="89" applyFont="1" applyFill="1" applyBorder="1" applyAlignment="1">
      <alignment horizontal="center" vertical="center" wrapText="1"/>
      <protection/>
    </xf>
    <xf numFmtId="165" fontId="19" fillId="12" borderId="17" xfId="70" applyNumberFormat="1" applyFont="1" applyFill="1" applyBorder="1" applyAlignment="1">
      <alignment horizontal="right" vertical="center" indent="2"/>
    </xf>
    <xf numFmtId="165" fontId="19" fillId="12" borderId="15" xfId="70" applyNumberFormat="1" applyFont="1" applyFill="1" applyBorder="1" applyAlignment="1">
      <alignment horizontal="right" vertical="center" indent="2"/>
    </xf>
    <xf numFmtId="165" fontId="19" fillId="12" borderId="18" xfId="70" applyNumberFormat="1" applyFont="1" applyFill="1" applyBorder="1" applyAlignment="1">
      <alignment horizontal="right" vertical="center" indent="2"/>
    </xf>
    <xf numFmtId="2" fontId="19" fillId="12" borderId="19" xfId="18" applyNumberFormat="1" applyFont="1" applyFill="1" applyBorder="1" applyAlignment="1">
      <alignment horizontal="right" vertical="center" indent="2"/>
    </xf>
    <xf numFmtId="175" fontId="0" fillId="0" borderId="0" xfId="0" applyNumberFormat="1" applyFont="1" applyFill="1" applyBorder="1" applyAlignment="1">
      <alignment/>
    </xf>
    <xf numFmtId="172" fontId="0" fillId="0" borderId="0" xfId="0" applyNumberFormat="1" applyFont="1" applyFill="1" applyBorder="1" applyAlignment="1">
      <alignment/>
    </xf>
    <xf numFmtId="175" fontId="25" fillId="34" borderId="0" xfId="89" applyNumberFormat="1" applyFont="1" applyFill="1" applyBorder="1" applyAlignment="1">
      <alignment horizontal="center"/>
      <protection/>
    </xf>
    <xf numFmtId="4" fontId="0" fillId="0" borderId="0" xfId="18" applyNumberFormat="1" applyBorder="1" applyAlignment="1">
      <alignment/>
    </xf>
    <xf numFmtId="165" fontId="0" fillId="0" borderId="0" xfId="0" applyNumberFormat="1" applyAlignment="1">
      <alignment/>
    </xf>
    <xf numFmtId="0" fontId="5" fillId="0" borderId="11" xfId="89" applyFont="1" applyBorder="1" applyAlignment="1">
      <alignment horizontal="center" vertical="center" wrapText="1"/>
      <protection/>
    </xf>
    <xf numFmtId="3" fontId="4" fillId="0" borderId="11" xfId="70" applyNumberFormat="1" applyFont="1" applyBorder="1" applyAlignment="1">
      <alignment/>
    </xf>
    <xf numFmtId="3" fontId="5" fillId="0" borderId="11" xfId="70" applyNumberFormat="1" applyFont="1" applyBorder="1" applyAlignment="1">
      <alignment/>
    </xf>
    <xf numFmtId="169" fontId="4" fillId="0" borderId="11" xfId="64" applyNumberFormat="1" applyFont="1" applyBorder="1" applyAlignment="1">
      <alignment horizontal="right" vertical="center"/>
    </xf>
    <xf numFmtId="168" fontId="5" fillId="0" borderId="11" xfId="70" applyNumberFormat="1" applyFont="1" applyBorder="1" applyAlignment="1">
      <alignment/>
    </xf>
    <xf numFmtId="3" fontId="4" fillId="0" borderId="0" xfId="0" applyNumberFormat="1" applyFont="1" applyAlignment="1">
      <alignment/>
    </xf>
    <xf numFmtId="43" fontId="4" fillId="0" borderId="0" xfId="89" applyNumberFormat="1" applyFont="1">
      <alignment/>
      <protection/>
    </xf>
    <xf numFmtId="0" fontId="5" fillId="3" borderId="11" xfId="89" applyFont="1" applyFill="1" applyBorder="1" applyAlignment="1">
      <alignment horizontal="center" vertical="center" wrapText="1"/>
      <protection/>
    </xf>
    <xf numFmtId="171" fontId="0" fillId="3" borderId="11" xfId="18" applyNumberFormat="1" applyFill="1" applyBorder="1" applyAlignment="1">
      <alignment/>
    </xf>
    <xf numFmtId="171" fontId="2" fillId="3" borderId="11" xfId="18" applyNumberFormat="1" applyFont="1" applyFill="1" applyBorder="1" applyAlignment="1">
      <alignment/>
    </xf>
    <xf numFmtId="166" fontId="4" fillId="3" borderId="11" xfId="64" applyNumberFormat="1" applyFont="1" applyFill="1" applyBorder="1" applyAlignment="1">
      <alignment horizontal="right" vertical="center"/>
    </xf>
    <xf numFmtId="165" fontId="4" fillId="3" borderId="11" xfId="70" applyNumberFormat="1" applyFont="1" applyFill="1" applyBorder="1" applyAlignment="1">
      <alignment/>
    </xf>
    <xf numFmtId="165" fontId="5" fillId="3" borderId="11" xfId="70" applyNumberFormat="1" applyFont="1" applyFill="1" applyBorder="1" applyAlignment="1">
      <alignment/>
    </xf>
    <xf numFmtId="0" fontId="0" fillId="0" borderId="0" xfId="0" applyFont="1" applyFill="1" applyBorder="1" applyAlignment="1">
      <alignment horizontal="center"/>
    </xf>
    <xf numFmtId="169" fontId="88" fillId="0" borderId="0" xfId="59" applyNumberFormat="1" applyFont="1" applyFill="1" applyBorder="1" applyAlignment="1">
      <alignment/>
    </xf>
    <xf numFmtId="0" fontId="6" fillId="0" borderId="0" xfId="0" applyFont="1" applyFill="1" applyBorder="1" applyAlignment="1">
      <alignment/>
    </xf>
    <xf numFmtId="170" fontId="0" fillId="0" borderId="0" xfId="18" applyNumberFormat="1" applyFill="1" applyBorder="1" applyAlignment="1">
      <alignment/>
    </xf>
    <xf numFmtId="166" fontId="10" fillId="0" borderId="11" xfId="59" applyNumberFormat="1" applyFont="1" applyFill="1" applyBorder="1" applyAlignment="1">
      <alignment/>
    </xf>
    <xf numFmtId="169" fontId="10" fillId="0" borderId="11" xfId="64" applyNumberFormat="1" applyFont="1" applyFill="1" applyBorder="1" applyAlignment="1">
      <alignment/>
    </xf>
    <xf numFmtId="166" fontId="10" fillId="0" borderId="11" xfId="64" applyNumberFormat="1" applyFont="1" applyFill="1" applyBorder="1" applyAlignment="1">
      <alignment/>
    </xf>
    <xf numFmtId="0" fontId="10" fillId="0" borderId="0" xfId="0" applyFont="1" applyFill="1" applyAlignment="1">
      <alignment/>
    </xf>
    <xf numFmtId="166" fontId="10" fillId="0" borderId="11" xfId="0" applyNumberFormat="1" applyFont="1" applyFill="1" applyBorder="1" applyAlignment="1">
      <alignment/>
    </xf>
    <xf numFmtId="0" fontId="0" fillId="0" borderId="0" xfId="0" applyNumberFormat="1" applyFill="1" applyBorder="1" applyAlignment="1">
      <alignment/>
    </xf>
    <xf numFmtId="166" fontId="10" fillId="0" borderId="11" xfId="64" applyNumberFormat="1" applyFont="1" applyFill="1" applyBorder="1" applyAlignment="1">
      <alignment horizontal="right" vertical="center"/>
    </xf>
    <xf numFmtId="169" fontId="10" fillId="0" borderId="11" xfId="64" applyNumberFormat="1" applyFont="1" applyFill="1" applyBorder="1" applyAlignment="1">
      <alignment vertical="center"/>
    </xf>
    <xf numFmtId="0" fontId="0" fillId="35" borderId="0" xfId="0" applyFill="1" applyBorder="1" applyAlignment="1">
      <alignment/>
    </xf>
    <xf numFmtId="0" fontId="27" fillId="35" borderId="0" xfId="0" applyFont="1" applyFill="1" applyBorder="1" applyAlignment="1">
      <alignment/>
    </xf>
    <xf numFmtId="0" fontId="28" fillId="35" borderId="0" xfId="0" applyFont="1" applyFill="1" applyBorder="1" applyAlignment="1">
      <alignment/>
    </xf>
    <xf numFmtId="0" fontId="29" fillId="35" borderId="0" xfId="0" applyFont="1" applyFill="1" applyBorder="1" applyAlignment="1">
      <alignment/>
    </xf>
    <xf numFmtId="0" fontId="29" fillId="0" borderId="0" xfId="0" applyFont="1" applyAlignment="1">
      <alignment/>
    </xf>
    <xf numFmtId="0" fontId="0" fillId="0" borderId="23" xfId="0" applyBorder="1" applyAlignment="1">
      <alignment/>
    </xf>
    <xf numFmtId="0" fontId="0" fillId="0" borderId="24" xfId="0" applyBorder="1" applyAlignment="1">
      <alignment/>
    </xf>
    <xf numFmtId="0" fontId="0" fillId="0" borderId="25" xfId="0" applyBorder="1" applyAlignment="1">
      <alignment/>
    </xf>
    <xf numFmtId="0" fontId="0" fillId="35" borderId="25" xfId="0" applyFill="1" applyBorder="1" applyAlignment="1">
      <alignment/>
    </xf>
    <xf numFmtId="0" fontId="29" fillId="35" borderId="25" xfId="0" applyFont="1" applyFill="1" applyBorder="1" applyAlignment="1">
      <alignment/>
    </xf>
    <xf numFmtId="0" fontId="0" fillId="0" borderId="26" xfId="0" applyBorder="1" applyAlignment="1">
      <alignment/>
    </xf>
    <xf numFmtId="0" fontId="0" fillId="0" borderId="27" xfId="0" applyBorder="1" applyAlignment="1">
      <alignment/>
    </xf>
    <xf numFmtId="0" fontId="9" fillId="0" borderId="0" xfId="0" applyFont="1" applyFill="1" applyBorder="1" applyAlignment="1" quotePrefix="1">
      <alignment horizontal="left" indent="1"/>
    </xf>
    <xf numFmtId="165" fontId="2" fillId="6" borderId="11" xfId="18" applyNumberFormat="1" applyFont="1" applyFill="1" applyBorder="1" applyAlignment="1">
      <alignment/>
    </xf>
    <xf numFmtId="0" fontId="87" fillId="35" borderId="0" xfId="0" applyFont="1" applyFill="1" applyBorder="1" applyAlignment="1">
      <alignment/>
    </xf>
    <xf numFmtId="0" fontId="28" fillId="35" borderId="0" xfId="0" applyFont="1" applyFill="1" applyBorder="1" applyAlignment="1">
      <alignment/>
    </xf>
    <xf numFmtId="165" fontId="19" fillId="0" borderId="28" xfId="70" applyNumberFormat="1" applyFont="1" applyFill="1" applyBorder="1" applyAlignment="1">
      <alignment horizontal="right" vertical="center" indent="2"/>
    </xf>
    <xf numFmtId="165" fontId="19" fillId="0" borderId="29" xfId="70" applyNumberFormat="1" applyFont="1" applyFill="1" applyBorder="1" applyAlignment="1">
      <alignment horizontal="right" vertical="center" indent="2"/>
    </xf>
    <xf numFmtId="165" fontId="19" fillId="0" borderId="30" xfId="0" applyNumberFormat="1" applyFont="1" applyBorder="1" applyAlignment="1">
      <alignment horizontal="right" indent="2"/>
    </xf>
    <xf numFmtId="2" fontId="19" fillId="0" borderId="31" xfId="18" applyNumberFormat="1" applyFont="1" applyFill="1" applyBorder="1" applyAlignment="1">
      <alignment horizontal="right" vertical="center" indent="2"/>
    </xf>
    <xf numFmtId="169" fontId="83" fillId="0" borderId="0" xfId="0" applyNumberFormat="1" applyFont="1" applyFill="1" applyBorder="1" applyAlignment="1">
      <alignment/>
    </xf>
    <xf numFmtId="165" fontId="19" fillId="0" borderId="17" xfId="70" applyNumberFormat="1" applyFont="1" applyFill="1" applyBorder="1" applyAlignment="1">
      <alignment horizontal="right" vertical="center" indent="2"/>
    </xf>
    <xf numFmtId="165" fontId="19" fillId="0" borderId="15" xfId="70" applyNumberFormat="1" applyFont="1" applyFill="1" applyBorder="1" applyAlignment="1">
      <alignment horizontal="right" vertical="center" indent="2"/>
    </xf>
    <xf numFmtId="2" fontId="19" fillId="0" borderId="19" xfId="18" applyNumberFormat="1" applyFont="1" applyFill="1" applyBorder="1" applyAlignment="1">
      <alignment horizontal="right" vertical="center" indent="2"/>
    </xf>
    <xf numFmtId="165" fontId="19" fillId="0" borderId="29" xfId="18" applyNumberFormat="1" applyFont="1" applyBorder="1" applyAlignment="1">
      <alignment horizontal="right" vertical="center" indent="2"/>
    </xf>
    <xf numFmtId="165" fontId="19" fillId="0" borderId="15" xfId="18" applyNumberFormat="1" applyFont="1" applyBorder="1" applyAlignment="1">
      <alignment horizontal="right" vertical="center" indent="2"/>
    </xf>
    <xf numFmtId="169" fontId="0" fillId="0" borderId="0" xfId="0" applyNumberFormat="1" applyAlignment="1">
      <alignment/>
    </xf>
    <xf numFmtId="164" fontId="0" fillId="0" borderId="0" xfId="0" applyNumberFormat="1" applyFill="1" applyAlignment="1">
      <alignment/>
    </xf>
    <xf numFmtId="3" fontId="0" fillId="0" borderId="0" xfId="0" applyNumberFormat="1" applyAlignment="1">
      <alignment horizontal="left"/>
    </xf>
    <xf numFmtId="0" fontId="0" fillId="0" borderId="0" xfId="0" applyFill="1" applyBorder="1" applyAlignment="1">
      <alignment horizontal="center"/>
    </xf>
    <xf numFmtId="165" fontId="19" fillId="0" borderId="16" xfId="18" applyNumberFormat="1" applyFont="1" applyBorder="1" applyAlignment="1">
      <alignment horizontal="right" vertical="center" indent="2"/>
    </xf>
    <xf numFmtId="169" fontId="83" fillId="0" borderId="0" xfId="0" applyNumberFormat="1" applyFont="1" applyFill="1" applyAlignment="1">
      <alignment/>
    </xf>
    <xf numFmtId="166" fontId="11" fillId="0" borderId="0" xfId="89" applyNumberFormat="1" applyFont="1" applyAlignment="1">
      <alignment horizontal="center"/>
      <protection/>
    </xf>
    <xf numFmtId="165" fontId="19" fillId="0" borderId="32" xfId="0" applyNumberFormat="1" applyFont="1" applyBorder="1" applyAlignment="1">
      <alignment horizontal="right" indent="2"/>
    </xf>
    <xf numFmtId="0" fontId="86" fillId="0" borderId="0" xfId="0" applyFont="1" applyAlignment="1">
      <alignment/>
    </xf>
    <xf numFmtId="0" fontId="0" fillId="0" borderId="33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7" xfId="0" applyFill="1" applyBorder="1" applyAlignment="1">
      <alignment/>
    </xf>
    <xf numFmtId="169" fontId="0" fillId="0" borderId="11" xfId="59" applyNumberFormat="1" applyFont="1" applyBorder="1" applyAlignment="1">
      <alignment/>
    </xf>
    <xf numFmtId="164" fontId="0" fillId="0" borderId="11" xfId="0" applyNumberFormat="1" applyBorder="1" applyAlignment="1">
      <alignment/>
    </xf>
    <xf numFmtId="164" fontId="0" fillId="0" borderId="36" xfId="0" applyNumberFormat="1" applyBorder="1" applyAlignment="1">
      <alignment/>
    </xf>
    <xf numFmtId="0" fontId="85" fillId="0" borderId="28" xfId="0" applyFont="1" applyFill="1" applyBorder="1" applyAlignment="1">
      <alignment/>
    </xf>
    <xf numFmtId="169" fontId="85" fillId="0" borderId="37" xfId="59" applyNumberFormat="1" applyFont="1" applyBorder="1" applyAlignment="1">
      <alignment/>
    </xf>
    <xf numFmtId="164" fontId="85" fillId="0" borderId="37" xfId="0" applyNumberFormat="1" applyFont="1" applyBorder="1" applyAlignment="1">
      <alignment/>
    </xf>
    <xf numFmtId="164" fontId="85" fillId="0" borderId="38" xfId="0" applyNumberFormat="1" applyFont="1" applyBorder="1" applyAlignment="1">
      <alignment/>
    </xf>
    <xf numFmtId="0" fontId="85" fillId="0" borderId="0" xfId="0" applyFont="1" applyAlignment="1">
      <alignment/>
    </xf>
    <xf numFmtId="0" fontId="0" fillId="0" borderId="39" xfId="0" applyFill="1" applyBorder="1" applyAlignment="1">
      <alignment horizontal="center" vertical="center"/>
    </xf>
    <xf numFmtId="0" fontId="0" fillId="0" borderId="40" xfId="0" applyFill="1" applyBorder="1" applyAlignment="1">
      <alignment/>
    </xf>
    <xf numFmtId="169" fontId="0" fillId="0" borderId="36" xfId="59" applyNumberFormat="1" applyFont="1" applyBorder="1" applyAlignment="1">
      <alignment/>
    </xf>
    <xf numFmtId="0" fontId="85" fillId="0" borderId="41" xfId="0" applyFont="1" applyFill="1" applyBorder="1" applyAlignment="1">
      <alignment/>
    </xf>
    <xf numFmtId="169" fontId="85" fillId="0" borderId="38" xfId="59" applyNumberFormat="1" applyFont="1" applyBorder="1" applyAlignment="1">
      <alignment/>
    </xf>
    <xf numFmtId="0" fontId="19" fillId="0" borderId="19" xfId="89" applyFont="1" applyBorder="1" applyAlignment="1">
      <alignment horizontal="left" vertical="center" wrapText="1" indent="5"/>
      <protection/>
    </xf>
    <xf numFmtId="0" fontId="19" fillId="0" borderId="17" xfId="89" applyFont="1" applyBorder="1" applyAlignment="1">
      <alignment horizontal="left" vertical="center" wrapText="1" indent="5"/>
      <protection/>
    </xf>
    <xf numFmtId="0" fontId="19" fillId="0" borderId="21" xfId="89" applyFont="1" applyBorder="1" applyAlignment="1">
      <alignment horizontal="left" vertical="center" wrapText="1" indent="5"/>
      <protection/>
    </xf>
    <xf numFmtId="0" fontId="19" fillId="0" borderId="28" xfId="89" applyFont="1" applyBorder="1" applyAlignment="1">
      <alignment horizontal="left" vertical="center" wrapText="1" indent="5"/>
      <protection/>
    </xf>
    <xf numFmtId="171" fontId="4" fillId="3" borderId="11" xfId="70" applyNumberFormat="1" applyFont="1" applyFill="1" applyBorder="1" applyAlignment="1">
      <alignment/>
    </xf>
    <xf numFmtId="171" fontId="5" fillId="3" borderId="11" xfId="70" applyNumberFormat="1" applyFont="1" applyFill="1" applyBorder="1" applyAlignment="1">
      <alignment/>
    </xf>
    <xf numFmtId="165" fontId="0" fillId="3" borderId="11" xfId="18" applyNumberFormat="1" applyFill="1" applyBorder="1" applyAlignment="1">
      <alignment/>
    </xf>
    <xf numFmtId="165" fontId="2" fillId="3" borderId="11" xfId="18" applyNumberFormat="1" applyFont="1" applyFill="1" applyBorder="1" applyAlignment="1">
      <alignment/>
    </xf>
    <xf numFmtId="3" fontId="4" fillId="0" borderId="11" xfId="0" applyNumberFormat="1" applyFont="1" applyFill="1" applyBorder="1" applyAlignment="1">
      <alignment/>
    </xf>
    <xf numFmtId="3" fontId="5" fillId="0" borderId="11" xfId="0" applyNumberFormat="1" applyFont="1" applyFill="1" applyBorder="1" applyAlignment="1">
      <alignment/>
    </xf>
    <xf numFmtId="3" fontId="4" fillId="0" borderId="11" xfId="70" applyNumberFormat="1" applyFont="1" applyFill="1" applyBorder="1" applyAlignment="1">
      <alignment/>
    </xf>
    <xf numFmtId="3" fontId="5" fillId="0" borderId="11" xfId="70" applyNumberFormat="1" applyFont="1" applyFill="1" applyBorder="1" applyAlignment="1">
      <alignment/>
    </xf>
    <xf numFmtId="168" fontId="5" fillId="0" borderId="11" xfId="70" applyNumberFormat="1" applyFont="1" applyFill="1" applyBorder="1" applyAlignment="1">
      <alignment/>
    </xf>
    <xf numFmtId="43" fontId="4" fillId="0" borderId="0" xfId="89" applyNumberFormat="1" applyFont="1" applyFill="1">
      <alignment/>
      <protection/>
    </xf>
    <xf numFmtId="174" fontId="4" fillId="0" borderId="11" xfId="18" applyNumberFormat="1" applyFont="1" applyFill="1" applyBorder="1" applyAlignment="1">
      <alignment/>
    </xf>
    <xf numFmtId="37" fontId="0" fillId="0" borderId="11" xfId="18" applyNumberFormat="1" applyFill="1" applyBorder="1" applyAlignment="1">
      <alignment/>
    </xf>
    <xf numFmtId="174" fontId="5" fillId="0" borderId="11" xfId="18" applyNumberFormat="1" applyFont="1" applyFill="1" applyBorder="1" applyAlignment="1">
      <alignment/>
    </xf>
    <xf numFmtId="37" fontId="2" fillId="0" borderId="11" xfId="18" applyNumberFormat="1" applyFont="1" applyFill="1" applyBorder="1" applyAlignment="1">
      <alignment/>
    </xf>
    <xf numFmtId="0" fontId="0" fillId="0" borderId="0" xfId="0" applyFont="1" applyAlignment="1">
      <alignment/>
    </xf>
    <xf numFmtId="169" fontId="0" fillId="0" borderId="0" xfId="59" applyNumberFormat="1" applyFont="1" applyAlignment="1">
      <alignment/>
    </xf>
    <xf numFmtId="3" fontId="84" fillId="0" borderId="42" xfId="0" applyNumberFormat="1" applyFont="1" applyFill="1" applyBorder="1" applyAlignment="1">
      <alignment horizontal="left"/>
    </xf>
    <xf numFmtId="37" fontId="0" fillId="0" borderId="0" xfId="18" applyNumberFormat="1" applyFill="1" applyBorder="1" applyAlignment="1">
      <alignment/>
    </xf>
    <xf numFmtId="171" fontId="0" fillId="0" borderId="0" xfId="18" applyNumberFormat="1" applyAlignment="1">
      <alignment/>
    </xf>
    <xf numFmtId="170" fontId="83" fillId="0" borderId="0" xfId="0" applyNumberFormat="1" applyFont="1" applyFill="1" applyAlignment="1">
      <alignment/>
    </xf>
    <xf numFmtId="164" fontId="0" fillId="0" borderId="0" xfId="0" applyNumberFormat="1" applyFill="1" applyBorder="1" applyAlignment="1">
      <alignment/>
    </xf>
    <xf numFmtId="166" fontId="0" fillId="0" borderId="0" xfId="0" applyNumberFormat="1" applyFill="1" applyBorder="1" applyAlignment="1">
      <alignment/>
    </xf>
    <xf numFmtId="0" fontId="23" fillId="0" borderId="11" xfId="89" applyFont="1" applyFill="1" applyBorder="1" applyAlignment="1">
      <alignment horizontal="center" vertical="center" wrapText="1"/>
      <protection/>
    </xf>
    <xf numFmtId="173" fontId="0" fillId="0" borderId="11" xfId="18" applyNumberFormat="1" applyFill="1" applyBorder="1" applyAlignment="1">
      <alignment/>
    </xf>
    <xf numFmtId="173" fontId="2" fillId="0" borderId="11" xfId="18" applyNumberFormat="1" applyFont="1" applyFill="1" applyBorder="1" applyAlignment="1">
      <alignment/>
    </xf>
    <xf numFmtId="0" fontId="19" fillId="0" borderId="22" xfId="89" applyFont="1" applyBorder="1" applyAlignment="1">
      <alignment horizontal="left" vertical="center" wrapText="1" indent="5"/>
      <protection/>
    </xf>
    <xf numFmtId="0" fontId="0" fillId="0" borderId="0" xfId="0" applyAlignment="1">
      <alignment wrapText="1"/>
    </xf>
    <xf numFmtId="169" fontId="32" fillId="0" borderId="0" xfId="64" applyNumberFormat="1" applyFont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center" vertical="center" wrapText="1"/>
    </xf>
    <xf numFmtId="169" fontId="2" fillId="0" borderId="0" xfId="59" applyNumberFormat="1" applyFont="1" applyAlignment="1">
      <alignment/>
    </xf>
    <xf numFmtId="166" fontId="10" fillId="0" borderId="11" xfId="59" applyNumberFormat="1" applyFont="1" applyBorder="1" applyAlignment="1">
      <alignment/>
    </xf>
    <xf numFmtId="4" fontId="0" fillId="0" borderId="0" xfId="18" applyNumberFormat="1" applyFill="1" applyBorder="1" applyAlignment="1">
      <alignment vertical="center"/>
    </xf>
    <xf numFmtId="178" fontId="0" fillId="0" borderId="0" xfId="18" applyNumberFormat="1" applyAlignment="1">
      <alignment/>
    </xf>
    <xf numFmtId="3" fontId="0" fillId="0" borderId="0" xfId="18" applyNumberFormat="1" applyFill="1" applyBorder="1" applyAlignment="1">
      <alignment/>
    </xf>
    <xf numFmtId="178" fontId="0" fillId="0" borderId="0" xfId="0" applyNumberFormat="1" applyAlignment="1">
      <alignment/>
    </xf>
    <xf numFmtId="169" fontId="0" fillId="0" borderId="0" xfId="18" applyNumberFormat="1" applyFill="1" applyBorder="1" applyAlignment="1">
      <alignment/>
    </xf>
    <xf numFmtId="169" fontId="0" fillId="0" borderId="0" xfId="0" applyNumberFormat="1" applyFill="1" applyAlignment="1">
      <alignment/>
    </xf>
    <xf numFmtId="165" fontId="13" fillId="0" borderId="0" xfId="0" applyNumberFormat="1" applyFont="1" applyFill="1" applyAlignment="1">
      <alignment/>
    </xf>
    <xf numFmtId="0" fontId="19" fillId="0" borderId="31" xfId="89" applyFont="1" applyBorder="1" applyAlignment="1">
      <alignment horizontal="left" vertical="center" wrapText="1" indent="5"/>
      <protection/>
    </xf>
    <xf numFmtId="165" fontId="19" fillId="0" borderId="30" xfId="18" applyNumberFormat="1" applyFont="1" applyBorder="1" applyAlignment="1">
      <alignment horizontal="right" vertical="center" indent="2"/>
    </xf>
    <xf numFmtId="43" fontId="0" fillId="0" borderId="0" xfId="59" applyFont="1" applyAlignment="1">
      <alignment/>
    </xf>
    <xf numFmtId="166" fontId="11" fillId="0" borderId="11" xfId="59" applyNumberFormat="1" applyFont="1" applyBorder="1" applyAlignment="1">
      <alignment/>
    </xf>
    <xf numFmtId="165" fontId="19" fillId="12" borderId="43" xfId="70" applyNumberFormat="1" applyFont="1" applyFill="1" applyBorder="1" applyAlignment="1">
      <alignment horizontal="right" vertical="center" indent="2"/>
    </xf>
    <xf numFmtId="165" fontId="19" fillId="12" borderId="44" xfId="70" applyNumberFormat="1" applyFont="1" applyFill="1" applyBorder="1" applyAlignment="1">
      <alignment horizontal="right" vertical="center" indent="2"/>
    </xf>
    <xf numFmtId="165" fontId="2" fillId="0" borderId="0" xfId="0" applyNumberFormat="1" applyFont="1" applyAlignment="1">
      <alignment/>
    </xf>
    <xf numFmtId="170" fontId="2" fillId="0" borderId="0" xfId="18" applyNumberFormat="1" applyFont="1" applyFill="1" applyBorder="1" applyAlignment="1">
      <alignment/>
    </xf>
    <xf numFmtId="171" fontId="2" fillId="0" borderId="0" xfId="18" applyNumberFormat="1" applyFont="1" applyAlignment="1">
      <alignment/>
    </xf>
    <xf numFmtId="0" fontId="30" fillId="0" borderId="11" xfId="89" applyFont="1" applyFill="1" applyBorder="1" applyAlignment="1">
      <alignment horizontal="center" vertical="center" wrapText="1"/>
      <protection/>
    </xf>
    <xf numFmtId="0" fontId="30" fillId="0" borderId="11" xfId="89" applyFont="1" applyBorder="1" applyAlignment="1">
      <alignment horizontal="center" vertical="center" wrapText="1"/>
      <protection/>
    </xf>
    <xf numFmtId="179" fontId="0" fillId="0" borderId="0" xfId="18" applyNumberFormat="1" applyAlignment="1">
      <alignment/>
    </xf>
    <xf numFmtId="2" fontId="0" fillId="0" borderId="0" xfId="0" applyNumberFormat="1" applyAlignment="1">
      <alignment/>
    </xf>
    <xf numFmtId="175" fontId="24" fillId="0" borderId="0" xfId="0" applyNumberFormat="1" applyFont="1" applyFill="1" applyBorder="1" applyAlignment="1">
      <alignment horizontal="center"/>
    </xf>
    <xf numFmtId="0" fontId="9" fillId="0" borderId="0" xfId="0" applyFont="1" applyFill="1" applyBorder="1" applyAlignment="1">
      <alignment/>
    </xf>
    <xf numFmtId="165" fontId="19" fillId="0" borderId="18" xfId="0" applyNumberFormat="1" applyFont="1" applyFill="1" applyBorder="1" applyAlignment="1">
      <alignment horizontal="right" indent="2"/>
    </xf>
    <xf numFmtId="165" fontId="19" fillId="0" borderId="18" xfId="18" applyNumberFormat="1" applyFont="1" applyFill="1" applyBorder="1" applyAlignment="1">
      <alignment horizontal="right" vertical="center" indent="2"/>
    </xf>
    <xf numFmtId="37" fontId="11" fillId="0" borderId="0" xfId="64" applyNumberFormat="1" applyFont="1" applyFill="1" applyBorder="1" applyAlignment="1">
      <alignment/>
    </xf>
    <xf numFmtId="3" fontId="83" fillId="0" borderId="0" xfId="0" applyNumberFormat="1" applyFont="1" applyFill="1" applyBorder="1" applyAlignment="1">
      <alignment horizontal="right" vertical="center" indent="1"/>
    </xf>
    <xf numFmtId="176" fontId="11" fillId="0" borderId="0" xfId="18" applyNumberFormat="1" applyFont="1" applyFill="1" applyBorder="1" applyAlignment="1">
      <alignment/>
    </xf>
    <xf numFmtId="0" fontId="5" fillId="2" borderId="11" xfId="89" applyFont="1" applyFill="1" applyBorder="1" applyAlignment="1">
      <alignment horizontal="center" vertical="center" wrapText="1"/>
      <protection/>
    </xf>
    <xf numFmtId="171" fontId="0" fillId="2" borderId="11" xfId="18" applyNumberFormat="1" applyFill="1" applyBorder="1" applyAlignment="1">
      <alignment/>
    </xf>
    <xf numFmtId="171" fontId="2" fillId="2" borderId="11" xfId="18" applyNumberFormat="1" applyFont="1" applyFill="1" applyBorder="1" applyAlignment="1">
      <alignment/>
    </xf>
    <xf numFmtId="171" fontId="4" fillId="2" borderId="11" xfId="70" applyNumberFormat="1" applyFont="1" applyFill="1" applyBorder="1" applyAlignment="1">
      <alignment/>
    </xf>
    <xf numFmtId="171" fontId="5" fillId="2" borderId="11" xfId="70" applyNumberFormat="1" applyFont="1" applyFill="1" applyBorder="1" applyAlignment="1">
      <alignment/>
    </xf>
    <xf numFmtId="166" fontId="4" fillId="2" borderId="11" xfId="64" applyNumberFormat="1" applyFont="1" applyFill="1" applyBorder="1" applyAlignment="1">
      <alignment horizontal="right" vertical="center"/>
    </xf>
    <xf numFmtId="165" fontId="0" fillId="2" borderId="11" xfId="18" applyNumberFormat="1" applyFill="1" applyBorder="1" applyAlignment="1">
      <alignment/>
    </xf>
    <xf numFmtId="165" fontId="2" fillId="2" borderId="11" xfId="18" applyNumberFormat="1" applyFont="1" applyFill="1" applyBorder="1" applyAlignment="1">
      <alignment/>
    </xf>
    <xf numFmtId="165" fontId="4" fillId="2" borderId="11" xfId="70" applyNumberFormat="1" applyFont="1" applyFill="1" applyBorder="1" applyAlignment="1">
      <alignment/>
    </xf>
    <xf numFmtId="165" fontId="5" fillId="2" borderId="11" xfId="70" applyNumberFormat="1" applyFont="1" applyFill="1" applyBorder="1" applyAlignment="1">
      <alignment/>
    </xf>
    <xf numFmtId="0" fontId="9" fillId="0" borderId="15" xfId="0" applyFont="1" applyFill="1" applyBorder="1" applyAlignment="1">
      <alignment horizontal="center" vertical="center"/>
    </xf>
    <xf numFmtId="3" fontId="82" fillId="0" borderId="15" xfId="64" applyNumberFormat="1" applyFont="1" applyFill="1" applyBorder="1" applyAlignment="1">
      <alignment horizontal="right" vertical="center" indent="1"/>
    </xf>
    <xf numFmtId="3" fontId="9" fillId="0" borderId="15" xfId="64" applyNumberFormat="1" applyFont="1" applyFill="1" applyBorder="1" applyAlignment="1">
      <alignment horizontal="right" vertical="center" indent="1"/>
    </xf>
    <xf numFmtId="165" fontId="9" fillId="0" borderId="15" xfId="18" applyNumberFormat="1" applyFont="1" applyFill="1" applyBorder="1" applyAlignment="1">
      <alignment horizontal="right" vertical="center" indent="1"/>
    </xf>
    <xf numFmtId="166" fontId="9" fillId="0" borderId="15" xfId="64" applyNumberFormat="1" applyFont="1" applyFill="1" applyBorder="1" applyAlignment="1">
      <alignment/>
    </xf>
    <xf numFmtId="165" fontId="9" fillId="0" borderId="15" xfId="64" applyNumberFormat="1" applyFont="1" applyFill="1" applyBorder="1" applyAlignment="1">
      <alignment/>
    </xf>
    <xf numFmtId="3" fontId="82" fillId="0" borderId="15" xfId="0" applyNumberFormat="1" applyFont="1" applyFill="1" applyBorder="1" applyAlignment="1">
      <alignment horizontal="right" vertical="center" indent="1"/>
    </xf>
    <xf numFmtId="169" fontId="9" fillId="0" borderId="15" xfId="64" applyNumberFormat="1" applyFont="1" applyFill="1" applyBorder="1" applyAlignment="1">
      <alignment/>
    </xf>
    <xf numFmtId="43" fontId="9" fillId="33" borderId="15" xfId="64" applyFont="1" applyFill="1" applyBorder="1" applyAlignment="1">
      <alignment horizontal="center"/>
    </xf>
    <xf numFmtId="171" fontId="82" fillId="0" borderId="15" xfId="64" applyNumberFormat="1" applyFont="1" applyFill="1" applyBorder="1" applyAlignment="1">
      <alignment horizontal="center" vertical="center"/>
    </xf>
    <xf numFmtId="0" fontId="14" fillId="0" borderId="0" xfId="0" applyFont="1" applyFill="1" applyAlignment="1">
      <alignment/>
    </xf>
    <xf numFmtId="0" fontId="9" fillId="0" borderId="0" xfId="0" applyFont="1" applyFill="1" applyAlignment="1">
      <alignment/>
    </xf>
    <xf numFmtId="3" fontId="9" fillId="0" borderId="15" xfId="64" applyNumberFormat="1" applyFont="1" applyFill="1" applyBorder="1" applyAlignment="1">
      <alignment horizontal="right" indent="1"/>
    </xf>
    <xf numFmtId="43" fontId="9" fillId="0" borderId="15" xfId="64" applyFont="1" applyBorder="1" applyAlignment="1">
      <alignment horizontal="center"/>
    </xf>
    <xf numFmtId="0" fontId="14" fillId="0" borderId="0" xfId="0" applyFont="1" applyFill="1" applyAlignment="1">
      <alignment vertical="center"/>
    </xf>
    <xf numFmtId="166" fontId="9" fillId="0" borderId="15" xfId="64" applyNumberFormat="1" applyFont="1" applyFill="1" applyBorder="1" applyAlignment="1">
      <alignment vertical="center"/>
    </xf>
    <xf numFmtId="0" fontId="9" fillId="0" borderId="15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/>
    </xf>
    <xf numFmtId="171" fontId="9" fillId="34" borderId="15" xfId="64" applyNumberFormat="1" applyFont="1" applyFill="1" applyBorder="1" applyAlignment="1">
      <alignment horizontal="center" vertical="center"/>
    </xf>
    <xf numFmtId="171" fontId="82" fillId="34" borderId="15" xfId="64" applyNumberFormat="1" applyFont="1" applyFill="1" applyBorder="1" applyAlignment="1">
      <alignment horizontal="center" vertical="center"/>
    </xf>
    <xf numFmtId="3" fontId="9" fillId="0" borderId="15" xfId="18" applyNumberFormat="1" applyFont="1" applyFill="1" applyBorder="1" applyAlignment="1">
      <alignment horizontal="right" indent="1"/>
    </xf>
    <xf numFmtId="3" fontId="9" fillId="0" borderId="15" xfId="70" applyNumberFormat="1" applyFont="1" applyFill="1" applyBorder="1" applyAlignment="1">
      <alignment horizontal="right" indent="1"/>
    </xf>
    <xf numFmtId="169" fontId="9" fillId="0" borderId="15" xfId="64" applyNumberFormat="1" applyFont="1" applyFill="1" applyBorder="1" applyAlignment="1">
      <alignment horizontal="right" indent="1"/>
    </xf>
    <xf numFmtId="43" fontId="9" fillId="0" borderId="15" xfId="64" applyFont="1" applyFill="1" applyBorder="1" applyAlignment="1">
      <alignment horizontal="center"/>
    </xf>
    <xf numFmtId="177" fontId="9" fillId="0" borderId="15" xfId="64" applyNumberFormat="1" applyFont="1" applyFill="1" applyBorder="1" applyAlignment="1">
      <alignment/>
    </xf>
    <xf numFmtId="3" fontId="14" fillId="0" borderId="15" xfId="18" applyNumberFormat="1" applyFont="1" applyFill="1" applyBorder="1" applyAlignment="1">
      <alignment horizontal="right" indent="1"/>
    </xf>
    <xf numFmtId="3" fontId="14" fillId="0" borderId="15" xfId="70" applyNumberFormat="1" applyFont="1" applyFill="1" applyBorder="1" applyAlignment="1">
      <alignment horizontal="right" indent="1"/>
    </xf>
    <xf numFmtId="176" fontId="14" fillId="0" borderId="15" xfId="18" applyNumberFormat="1" applyFont="1" applyFill="1" applyBorder="1" applyAlignment="1">
      <alignment/>
    </xf>
    <xf numFmtId="165" fontId="14" fillId="0" borderId="15" xfId="18" applyNumberFormat="1" applyFont="1" applyFill="1" applyBorder="1" applyAlignment="1">
      <alignment/>
    </xf>
    <xf numFmtId="3" fontId="81" fillId="0" borderId="15" xfId="0" applyNumberFormat="1" applyFont="1" applyFill="1" applyBorder="1" applyAlignment="1">
      <alignment horizontal="right" vertical="center" indent="1"/>
    </xf>
    <xf numFmtId="169" fontId="14" fillId="0" borderId="15" xfId="64" applyNumberFormat="1" applyFont="1" applyFill="1" applyBorder="1" applyAlignment="1">
      <alignment horizontal="right" indent="1"/>
    </xf>
    <xf numFmtId="177" fontId="14" fillId="0" borderId="15" xfId="64" applyNumberFormat="1" applyFont="1" applyFill="1" applyBorder="1" applyAlignment="1">
      <alignment/>
    </xf>
    <xf numFmtId="171" fontId="81" fillId="0" borderId="15" xfId="64" applyNumberFormat="1" applyFont="1" applyFill="1" applyBorder="1" applyAlignment="1">
      <alignment horizontal="center" vertical="center"/>
    </xf>
    <xf numFmtId="165" fontId="14" fillId="0" borderId="15" xfId="18" applyNumberFormat="1" applyFont="1" applyFill="1" applyBorder="1" applyAlignment="1">
      <alignment horizontal="right" vertical="center" indent="1"/>
    </xf>
    <xf numFmtId="0" fontId="14" fillId="0" borderId="12" xfId="0" applyFont="1" applyFill="1" applyBorder="1" applyAlignment="1">
      <alignment horizontal="center" vertical="center" wrapText="1"/>
    </xf>
    <xf numFmtId="3" fontId="14" fillId="0" borderId="12" xfId="18" applyNumberFormat="1" applyFont="1" applyFill="1" applyBorder="1" applyAlignment="1">
      <alignment horizontal="right" indent="1"/>
    </xf>
    <xf numFmtId="3" fontId="14" fillId="0" borderId="12" xfId="70" applyNumberFormat="1" applyFont="1" applyFill="1" applyBorder="1" applyAlignment="1">
      <alignment horizontal="right" indent="1"/>
    </xf>
    <xf numFmtId="165" fontId="14" fillId="0" borderId="12" xfId="18" applyNumberFormat="1" applyFont="1" applyFill="1" applyBorder="1" applyAlignment="1">
      <alignment horizontal="right" vertical="center" indent="1"/>
    </xf>
    <xf numFmtId="176" fontId="14" fillId="0" borderId="12" xfId="18" applyNumberFormat="1" applyFont="1" applyFill="1" applyBorder="1" applyAlignment="1">
      <alignment/>
    </xf>
    <xf numFmtId="165" fontId="14" fillId="0" borderId="12" xfId="18" applyNumberFormat="1" applyFont="1" applyFill="1" applyBorder="1" applyAlignment="1">
      <alignment/>
    </xf>
    <xf numFmtId="177" fontId="14" fillId="0" borderId="12" xfId="64" applyNumberFormat="1" applyFont="1" applyFill="1" applyBorder="1" applyAlignment="1">
      <alignment/>
    </xf>
    <xf numFmtId="171" fontId="81" fillId="0" borderId="12" xfId="64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166" fontId="10" fillId="0" borderId="0" xfId="64" applyNumberFormat="1" applyFont="1" applyFill="1" applyBorder="1" applyAlignment="1">
      <alignment horizontal="right" vertical="center"/>
    </xf>
    <xf numFmtId="169" fontId="10" fillId="0" borderId="0" xfId="64" applyNumberFormat="1" applyFont="1" applyFill="1" applyBorder="1" applyAlignment="1">
      <alignment vertical="center"/>
    </xf>
    <xf numFmtId="37" fontId="0" fillId="0" borderId="0" xfId="0" applyNumberFormat="1" applyAlignment="1">
      <alignment/>
    </xf>
    <xf numFmtId="165" fontId="19" fillId="0" borderId="32" xfId="0" applyNumberFormat="1" applyFont="1" applyFill="1" applyBorder="1" applyAlignment="1">
      <alignment horizontal="right" indent="2"/>
    </xf>
    <xf numFmtId="165" fontId="19" fillId="0" borderId="32" xfId="18" applyNumberFormat="1" applyFont="1" applyFill="1" applyBorder="1" applyAlignment="1">
      <alignment horizontal="right" vertical="center" indent="2"/>
    </xf>
    <xf numFmtId="180" fontId="0" fillId="0" borderId="0" xfId="18" applyNumberFormat="1" applyFill="1" applyBorder="1" applyAlignment="1">
      <alignment/>
    </xf>
    <xf numFmtId="171" fontId="4" fillId="0" borderId="0" xfId="0" applyNumberFormat="1" applyFont="1" applyAlignment="1">
      <alignment/>
    </xf>
    <xf numFmtId="181" fontId="0" fillId="0" borderId="0" xfId="18" applyNumberFormat="1" applyFill="1" applyBorder="1" applyAlignment="1">
      <alignment/>
    </xf>
    <xf numFmtId="37" fontId="0" fillId="0" borderId="0" xfId="18" applyNumberFormat="1" applyAlignment="1">
      <alignment/>
    </xf>
    <xf numFmtId="4" fontId="0" fillId="0" borderId="45" xfId="18" applyNumberFormat="1" applyFill="1" applyBorder="1" applyAlignment="1">
      <alignment vertical="center"/>
    </xf>
    <xf numFmtId="179" fontId="0" fillId="0" borderId="0" xfId="18" applyNumberFormat="1" applyBorder="1" applyAlignment="1">
      <alignment/>
    </xf>
    <xf numFmtId="178" fontId="0" fillId="0" borderId="0" xfId="0" applyNumberFormat="1" applyBorder="1" applyAlignment="1">
      <alignment/>
    </xf>
    <xf numFmtId="165" fontId="0" fillId="0" borderId="0" xfId="0" applyNumberFormat="1" applyBorder="1" applyAlignment="1">
      <alignment/>
    </xf>
    <xf numFmtId="0" fontId="0" fillId="0" borderId="0" xfId="0" applyNumberFormat="1" applyAlignment="1">
      <alignment/>
    </xf>
    <xf numFmtId="169" fontId="32" fillId="0" borderId="0" xfId="64" applyNumberFormat="1" applyFont="1" applyFill="1" applyAlignment="1">
      <alignment horizontal="center" vertical="center" wrapText="1"/>
    </xf>
    <xf numFmtId="37" fontId="4" fillId="0" borderId="11" xfId="70" applyNumberFormat="1" applyFont="1" applyFill="1" applyBorder="1" applyAlignment="1">
      <alignment/>
    </xf>
    <xf numFmtId="37" fontId="5" fillId="0" borderId="11" xfId="70" applyNumberFormat="1" applyFont="1" applyFill="1" applyBorder="1" applyAlignment="1">
      <alignment/>
    </xf>
    <xf numFmtId="3" fontId="0" fillId="0" borderId="11" xfId="18" applyNumberFormat="1" applyFill="1" applyBorder="1" applyAlignment="1">
      <alignment/>
    </xf>
    <xf numFmtId="3" fontId="2" fillId="0" borderId="11" xfId="18" applyNumberFormat="1" applyFont="1" applyFill="1" applyBorder="1" applyAlignment="1">
      <alignment/>
    </xf>
    <xf numFmtId="1" fontId="0" fillId="0" borderId="0" xfId="18" applyNumberFormat="1" applyFill="1" applyAlignment="1">
      <alignment/>
    </xf>
    <xf numFmtId="1" fontId="0" fillId="0" borderId="0" xfId="18" applyNumberFormat="1" applyAlignment="1">
      <alignment/>
    </xf>
    <xf numFmtId="166" fontId="0" fillId="0" borderId="0" xfId="18" applyNumberFormat="1" applyAlignment="1">
      <alignment/>
    </xf>
    <xf numFmtId="3" fontId="0" fillId="0" borderId="0" xfId="18" applyNumberFormat="1" applyFill="1" applyAlignment="1">
      <alignment/>
    </xf>
    <xf numFmtId="43" fontId="0" fillId="0" borderId="0" xfId="0" applyNumberFormat="1" applyAlignment="1">
      <alignment/>
    </xf>
    <xf numFmtId="43" fontId="0" fillId="0" borderId="0" xfId="18" applyNumberFormat="1" applyAlignment="1">
      <alignment/>
    </xf>
    <xf numFmtId="43" fontId="2" fillId="0" borderId="0" xfId="0" applyNumberFormat="1" applyFont="1" applyFill="1" applyAlignment="1">
      <alignment/>
    </xf>
    <xf numFmtId="43" fontId="0" fillId="0" borderId="0" xfId="0" applyNumberFormat="1" applyFill="1" applyAlignment="1">
      <alignment/>
    </xf>
    <xf numFmtId="182" fontId="0" fillId="0" borderId="0" xfId="18" applyNumberFormat="1" applyFill="1" applyBorder="1" applyAlignment="1">
      <alignment/>
    </xf>
    <xf numFmtId="43" fontId="0" fillId="0" borderId="0" xfId="0" applyNumberFormat="1" applyFont="1" applyFill="1" applyAlignment="1">
      <alignment/>
    </xf>
    <xf numFmtId="0" fontId="13" fillId="0" borderId="0" xfId="0" applyFont="1" applyFill="1" applyBorder="1" applyAlignment="1">
      <alignment horizontal="left"/>
    </xf>
    <xf numFmtId="0" fontId="14" fillId="0" borderId="15" xfId="0" applyFont="1" applyFill="1" applyBorder="1" applyAlignment="1">
      <alignment horizontal="center" vertical="center" wrapText="1"/>
    </xf>
    <xf numFmtId="0" fontId="14" fillId="0" borderId="15" xfId="0" applyFont="1" applyFill="1" applyBorder="1" applyAlignment="1">
      <alignment horizontal="center" vertical="center"/>
    </xf>
    <xf numFmtId="0" fontId="80" fillId="0" borderId="11" xfId="0" applyFont="1" applyBorder="1" applyAlignment="1">
      <alignment horizontal="center" vertical="center"/>
    </xf>
    <xf numFmtId="0" fontId="80" fillId="0" borderId="11" xfId="0" applyFont="1" applyBorder="1" applyAlignment="1">
      <alignment horizontal="center" vertical="center" wrapText="1"/>
    </xf>
    <xf numFmtId="0" fontId="10" fillId="0" borderId="46" xfId="89" applyFont="1" applyBorder="1" applyAlignment="1">
      <alignment horizontal="center" vertical="center"/>
      <protection/>
    </xf>
    <xf numFmtId="0" fontId="10" fillId="0" borderId="15" xfId="89" applyFont="1" applyBorder="1" applyAlignment="1">
      <alignment horizontal="center" vertical="center"/>
      <protection/>
    </xf>
    <xf numFmtId="0" fontId="10" fillId="0" borderId="47" xfId="89" applyFont="1" applyBorder="1" applyAlignment="1">
      <alignment horizontal="center" vertical="center"/>
      <protection/>
    </xf>
    <xf numFmtId="0" fontId="10" fillId="0" borderId="13" xfId="89" applyFont="1" applyBorder="1" applyAlignment="1">
      <alignment horizontal="center" vertical="center"/>
      <protection/>
    </xf>
    <xf numFmtId="0" fontId="10" fillId="0" borderId="48" xfId="89" applyFont="1" applyBorder="1" applyAlignment="1">
      <alignment horizontal="center" vertical="center"/>
      <protection/>
    </xf>
    <xf numFmtId="0" fontId="10" fillId="0" borderId="14" xfId="89" applyFont="1" applyBorder="1" applyAlignment="1">
      <alignment horizontal="center" vertical="center"/>
      <protection/>
    </xf>
    <xf numFmtId="0" fontId="10" fillId="0" borderId="13" xfId="89" applyFont="1" applyBorder="1" applyAlignment="1">
      <alignment horizontal="center" vertical="center" wrapText="1"/>
      <protection/>
    </xf>
    <xf numFmtId="0" fontId="10" fillId="0" borderId="48" xfId="89" applyFont="1" applyBorder="1" applyAlignment="1">
      <alignment horizontal="center" vertical="center" wrapText="1"/>
      <protection/>
    </xf>
    <xf numFmtId="0" fontId="10" fillId="0" borderId="14" xfId="89" applyFont="1" applyBorder="1" applyAlignment="1">
      <alignment horizontal="center" vertical="center" wrapText="1"/>
      <protection/>
    </xf>
    <xf numFmtId="0" fontId="10" fillId="0" borderId="46" xfId="89" applyFont="1" applyBorder="1" applyAlignment="1">
      <alignment horizontal="center" vertical="center" wrapText="1"/>
      <protection/>
    </xf>
    <xf numFmtId="0" fontId="10" fillId="0" borderId="47" xfId="89" applyFont="1" applyBorder="1" applyAlignment="1">
      <alignment horizontal="center" vertical="center" wrapText="1"/>
      <protection/>
    </xf>
    <xf numFmtId="0" fontId="13" fillId="0" borderId="43" xfId="0" applyFont="1" applyBorder="1" applyAlignment="1">
      <alignment horizontal="center" vertical="center"/>
    </xf>
    <xf numFmtId="0" fontId="13" fillId="0" borderId="44" xfId="0" applyFont="1" applyBorder="1" applyAlignment="1">
      <alignment horizontal="center" vertical="center"/>
    </xf>
    <xf numFmtId="0" fontId="13" fillId="0" borderId="49" xfId="0" applyFont="1" applyBorder="1" applyAlignment="1">
      <alignment horizontal="center" vertical="center"/>
    </xf>
    <xf numFmtId="0" fontId="13" fillId="0" borderId="50" xfId="89" applyFont="1" applyBorder="1" applyAlignment="1">
      <alignment horizontal="center" vertical="center" wrapText="1"/>
      <protection/>
    </xf>
    <xf numFmtId="0" fontId="13" fillId="0" borderId="51" xfId="89" applyFont="1" applyBorder="1" applyAlignment="1">
      <alignment horizontal="center" vertical="center" wrapText="1"/>
      <protection/>
    </xf>
  </cellXfs>
  <cellStyles count="128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20% - Accent1" xfId="20"/>
    <cellStyle name="20% - Accent2" xfId="21"/>
    <cellStyle name="20% - Accent3" xfId="22"/>
    <cellStyle name="20% - Accent4" xfId="23"/>
    <cellStyle name="20% - Accent5" xfId="24"/>
    <cellStyle name="20% - Accent6" xfId="25"/>
    <cellStyle name="40% - Accent1" xfId="26"/>
    <cellStyle name="40% - Accent2" xfId="27"/>
    <cellStyle name="40% - Accent3" xfId="28"/>
    <cellStyle name="40% - Accent4" xfId="29"/>
    <cellStyle name="40% - Accent5" xfId="30"/>
    <cellStyle name="40% - Accent6" xfId="31"/>
    <cellStyle name="60% - Accent1" xfId="32"/>
    <cellStyle name="60% - Accent1 2" xfId="33"/>
    <cellStyle name="60% - Accent1 3" xfId="34"/>
    <cellStyle name="60% - Accent2" xfId="35"/>
    <cellStyle name="60% - Accent2 2" xfId="36"/>
    <cellStyle name="60% - Accent2 3" xfId="37"/>
    <cellStyle name="60% - Accent3" xfId="38"/>
    <cellStyle name="60% - Accent3 2" xfId="39"/>
    <cellStyle name="60% - Accent3 3" xfId="40"/>
    <cellStyle name="60% - Accent4" xfId="41"/>
    <cellStyle name="60% - Accent4 2" xfId="42"/>
    <cellStyle name="60% - Accent4 3" xfId="43"/>
    <cellStyle name="60% - Accent5" xfId="44"/>
    <cellStyle name="60% - Accent5 2" xfId="45"/>
    <cellStyle name="60% - Accent5 3" xfId="46"/>
    <cellStyle name="60% - Accent6" xfId="47"/>
    <cellStyle name="60% - Accent6 2" xfId="48"/>
    <cellStyle name="60% - Accent6 3" xfId="49"/>
    <cellStyle name="Accent1" xfId="50"/>
    <cellStyle name="Accent2" xfId="51"/>
    <cellStyle name="Accent3" xfId="52"/>
    <cellStyle name="Accent4" xfId="53"/>
    <cellStyle name="Accent5" xfId="54"/>
    <cellStyle name="Accent6" xfId="55"/>
    <cellStyle name="Bad" xfId="56"/>
    <cellStyle name="Calculation" xfId="57"/>
    <cellStyle name="Check Cell" xfId="58"/>
    <cellStyle name="Comma 10" xfId="59"/>
    <cellStyle name="Comma 10 2" xfId="60"/>
    <cellStyle name="Comma 12" xfId="61"/>
    <cellStyle name="Comma 2" xfId="62"/>
    <cellStyle name="Comma 2 2" xfId="63"/>
    <cellStyle name="Comma 2 2 2" xfId="64"/>
    <cellStyle name="Comma 2 3" xfId="65"/>
    <cellStyle name="Comma 3" xfId="66"/>
    <cellStyle name="Comma 4" xfId="67"/>
    <cellStyle name="Comma 5" xfId="68"/>
    <cellStyle name="Comma 6" xfId="69"/>
    <cellStyle name="Comma 7" xfId="70"/>
    <cellStyle name="Comma 8" xfId="71"/>
    <cellStyle name="Comma 9" xfId="72"/>
    <cellStyle name="Explanatory Text" xfId="73"/>
    <cellStyle name="Followed Hyperlink" xfId="74" builtinId="9"/>
    <cellStyle name="Good" xfId="75"/>
    <cellStyle name="Heading 1" xfId="76"/>
    <cellStyle name="Heading 2" xfId="77"/>
    <cellStyle name="Heading 3" xfId="78"/>
    <cellStyle name="Heading 4" xfId="79"/>
    <cellStyle name="Hyperlink" xfId="80" builtinId="8"/>
    <cellStyle name="Input" xfId="81"/>
    <cellStyle name="Linked Cell" xfId="82"/>
    <cellStyle name="Neutral" xfId="83"/>
    <cellStyle name="Neutral 2" xfId="84"/>
    <cellStyle name="Neutral 3" xfId="85"/>
    <cellStyle name="Normal 16" xfId="86"/>
    <cellStyle name="Normal 17" xfId="87"/>
    <cellStyle name="Normal 2" xfId="88"/>
    <cellStyle name="Normal 2 2" xfId="89"/>
    <cellStyle name="Normal 2 2 2" xfId="90"/>
    <cellStyle name="Normal 2 3" xfId="91"/>
    <cellStyle name="Normal 2 4" xfId="92"/>
    <cellStyle name="Normal 2 5" xfId="93"/>
    <cellStyle name="Normal 2 6" xfId="94"/>
    <cellStyle name="Normal 2 7" xfId="95"/>
    <cellStyle name="Normal 2 8" xfId="96"/>
    <cellStyle name="Normal 3" xfId="97"/>
    <cellStyle name="Normal 3 10" xfId="98"/>
    <cellStyle name="Normal 3 11" xfId="99"/>
    <cellStyle name="Normal 3 12" xfId="100"/>
    <cellStyle name="Normal 3 13" xfId="101"/>
    <cellStyle name="Normal 3 14" xfId="102"/>
    <cellStyle name="Normal 3 2" xfId="103"/>
    <cellStyle name="Normal 3 2 2" xfId="104"/>
    <cellStyle name="Normal 3 3" xfId="105"/>
    <cellStyle name="Normal 3 4" xfId="106"/>
    <cellStyle name="Normal 3 5" xfId="107"/>
    <cellStyle name="Normal 3 6" xfId="108"/>
    <cellStyle name="Normal 3 7" xfId="109"/>
    <cellStyle name="Normal 3 8" xfId="110"/>
    <cellStyle name="Normal 3 9" xfId="111"/>
    <cellStyle name="Normal 4" xfId="112"/>
    <cellStyle name="Normal 4 2" xfId="113"/>
    <cellStyle name="Normal 5" xfId="114"/>
    <cellStyle name="Normal 5 2" xfId="115"/>
    <cellStyle name="Normal 6" xfId="116"/>
    <cellStyle name="Normal 6 2" xfId="117"/>
    <cellStyle name="Normal 6 3" xfId="118"/>
    <cellStyle name="Normal 7" xfId="119"/>
    <cellStyle name="Note" xfId="120"/>
    <cellStyle name="Note 10" xfId="121"/>
    <cellStyle name="Note 11" xfId="122"/>
    <cellStyle name="Note 12" xfId="123"/>
    <cellStyle name="Note 13" xfId="124"/>
    <cellStyle name="Note 14" xfId="125"/>
    <cellStyle name="Note 15" xfId="126"/>
    <cellStyle name="Note 2" xfId="127"/>
    <cellStyle name="Note 3" xfId="128"/>
    <cellStyle name="Note 4" xfId="129"/>
    <cellStyle name="Note 5" xfId="130"/>
    <cellStyle name="Note 6" xfId="131"/>
    <cellStyle name="Note 7" xfId="132"/>
    <cellStyle name="Note 8" xfId="133"/>
    <cellStyle name="Note 9" xfId="134"/>
    <cellStyle name="Output" xfId="135"/>
    <cellStyle name="Percent 2" xfId="136"/>
    <cellStyle name="Title" xfId="137"/>
    <cellStyle name="Title 2" xfId="138"/>
    <cellStyle name="Title 3" xfId="139"/>
    <cellStyle name="Total" xfId="140"/>
    <cellStyle name="Warning Text" xfId="14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5" Type="http://schemas.openxmlformats.org/officeDocument/2006/relationships/worksheet" Target="worksheets/sheet4.xml" /><Relationship Id="rId9" Type="http://schemas.openxmlformats.org/officeDocument/2006/relationships/worksheet" Target="worksheets/sheet8.xml" /><Relationship Id="rId6" Type="http://schemas.openxmlformats.org/officeDocument/2006/relationships/worksheet" Target="worksheets/sheet5.xml" /><Relationship Id="rId2" Type="http://schemas.openxmlformats.org/officeDocument/2006/relationships/worksheet" Target="worksheets/sheet1.xml" /><Relationship Id="rId4" Type="http://schemas.openxmlformats.org/officeDocument/2006/relationships/worksheet" Target="worksheets/sheet3.xml" /><Relationship Id="rId10" Type="http://schemas.openxmlformats.org/officeDocument/2006/relationships/worksheet" Target="worksheets/sheet9.xml" /><Relationship Id="rId11" Type="http://schemas.openxmlformats.org/officeDocument/2006/relationships/styles" Target="styles.xml" /><Relationship Id="rId12" Type="http://schemas.openxmlformats.org/officeDocument/2006/relationships/sharedStrings" Target="sharedStrings.xml" /><Relationship Id="rId13" Type="http://schemas.openxmlformats.org/officeDocument/2006/relationships/calcChain" Target="calcChain.xml" /><Relationship Id="rId3" Type="http://schemas.openxmlformats.org/officeDocument/2006/relationships/worksheet" Target="worksheets/sheet2.xml" /><Relationship Id="rId7" Type="http://schemas.openxmlformats.org/officeDocument/2006/relationships/worksheet" Target="worksheets/sheet6.xml" /><Relationship Id="rId8" Type="http://schemas.openxmlformats.org/officeDocument/2006/relationships/worksheet" Target="worksheets/sheet7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chart>
    <c:title>
      <c:tx>
        <c:rich>
          <a:bodyPr vert="horz" rot="0"/>
          <a:lstStyle/>
          <a:p>
            <a:pPr algn="ctr">
              <a:defRPr/>
            </a:pPr>
            <a:r>
              <a:rPr lang="en-US" sz="1250" b="1" i="0" u="none" baseline="0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t>Fig.4: Export volume of fish and fishery products </a:t>
            </a:r>
          </a:p>
        </c:rich>
      </c:tx>
      <c:layout>
        <c:manualLayout>
          <c:xMode val="factor"/>
          <c:yMode val="factor"/>
          <c:x val="0"/>
          <c:y val="0"/>
        </c:manualLayout>
      </c:layout>
      <c:overlay val="0"/>
      <c:spPr>
        <a:noFill/>
        <a:ln w="3175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85"/>
          <c:y val="0.163"/>
          <c:w val="0.73875"/>
          <c:h val="0.62125"/>
        </c:manualLayout>
      </c:layout>
      <c:lineChart>
        <c:grouping val="standard"/>
        <c:varyColors val="0"/>
        <c:ser>
          <c:idx val="3"/>
          <c:order val="1"/>
          <c:tx>
            <c:v>2022</c:v>
          </c:tx>
          <c:spPr>
            <a:ln w="25400" cmpd="sng">
              <a:solidFill>
                <a:srgbClr val="0066CC"/>
              </a:solidFill>
            </a:ln>
          </c:spPr>
          <c:marker>
            <c:symbol val="diamond"/>
            <c:size val="5"/>
            <c:spPr>
              <a:solidFill>
                <a:srgbClr val="0066CC"/>
              </a:solidFill>
              <a:ln w="6350" cap="flat" cmpd="sng">
                <a:solidFill>
                  <a:srgbClr val="666699"/>
                </a:solidFill>
              </a:ln>
            </c:spPr>
          </c:marker>
          <c:dLbls>
            <c:numFmt formatCode="General" sourceLinked="1"/>
            <c:spPr>
              <a:noFill/>
              <a:ln w="6350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'T10 MONTHLY SUM'!$A$49:$A$60</c:f>
              <c:strCache/>
            </c:strRef>
          </c:cat>
          <c:val>
            <c:numRef>
              <c:f>'T10 MONTHLY SUM'!$B$49:$B$60</c:f>
              <c:numCache/>
            </c:numRef>
          </c:val>
          <c:smooth val="0"/>
        </c:ser>
        <c:ser>
          <c:idx val="4"/>
          <c:order val="2"/>
          <c:tx>
            <c:v>2023</c:v>
          </c:tx>
          <c:spPr>
            <a:ln w="25400" cmpd="sng">
              <a:solidFill>
                <a:srgbClr val="FF0000"/>
              </a:solidFill>
            </a:ln>
          </c:spPr>
          <c:marker>
            <c:symbol val="diamond"/>
            <c:size val="5"/>
            <c:spPr>
              <a:solidFill>
                <a:srgbClr val="FF0000"/>
              </a:solidFill>
              <a:ln w="6350" cap="flat" cmpd="sng">
                <a:solidFill>
                  <a:srgbClr val="33CCCC"/>
                </a:solidFill>
              </a:ln>
            </c:spPr>
          </c:marker>
          <c:dLbls>
            <c:numFmt formatCode="General" sourceLinked="1"/>
            <c:spPr>
              <a:noFill/>
              <a:ln w="6350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'T10 MONTHLY SUM'!$A$49:$A$60</c:f>
              <c:strCache/>
            </c:strRef>
          </c:cat>
          <c:val>
            <c:numRef>
              <c:f>'T10 MONTHLY SUM'!$B$62:$B$73</c:f>
              <c:numCache/>
            </c:numRef>
          </c:val>
          <c:smooth val="0"/>
        </c:ser>
        <c:ser>
          <c:idx val="0"/>
          <c:order val="0"/>
          <c:tx>
            <c:v>2024</c:v>
          </c:tx>
          <c:spPr>
            <a:ln w="25400" cmpd="sng">
              <a:solidFill>
                <a:srgbClr val="339966"/>
              </a:solidFill>
            </a:ln>
          </c:spPr>
          <c:marker>
            <c:symbol val="square"/>
            <c:size val="4"/>
            <c:spPr>
              <a:solidFill>
                <a:srgbClr val="008080"/>
              </a:solidFill>
              <a:ln w="6350" cap="flat" cmpd="sng">
                <a:solidFill>
                  <a:srgbClr val="339966"/>
                </a:solidFill>
              </a:ln>
            </c:spPr>
          </c:marker>
          <c:dLbls>
            <c:numFmt formatCode="General" sourceLinked="1"/>
            <c:spPr>
              <a:noFill/>
              <a:ln w="6350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'T10 MONTHLY SUM'!$A$49:$A$60</c:f>
              <c:strCache/>
            </c:strRef>
          </c:cat>
          <c:val>
            <c:numRef>
              <c:f>'T10 MONTHLY SUM'!$B$75:$B$86</c:f>
              <c:numCache/>
            </c:numRef>
          </c:val>
          <c:smooth val="0"/>
        </c:ser>
        <c:marker val="1"/>
        <c:axId val="45337362"/>
        <c:axId val="30025771"/>
      </c:lineChart>
      <c:catAx>
        <c:axId val="4533736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 cap="flat" cmpd="sng">
            <a:solidFill>
              <a:srgbClr val="808080"/>
            </a:solidFill>
          </a:ln>
        </c:spPr>
        <c:txPr>
          <a:bodyPr vert="horz" rot="0"/>
          <a:lstStyle/>
          <a:p>
            <a:pPr>
              <a:defRPr lang="en-US" sz="1050" b="0" i="0" u="non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</a:p>
        </c:txPr>
        <c:crossAx val="30025771"/>
        <c:crosses val="autoZero"/>
        <c:auto val="1"/>
        <c:lblOffset val="100"/>
        <c:tickLblSkip val="1"/>
        <c:noMultiLvlLbl val="0"/>
      </c:catAx>
      <c:valAx>
        <c:axId val="30025771"/>
        <c:scaling>
          <c:orientation val="minMax"/>
          <c:min val="1000"/>
        </c:scaling>
        <c:delete val="0"/>
        <c:axPos val="l"/>
        <c:title>
          <c:tx>
            <c:rich>
              <a:bodyPr vert="horz" rot="-5400000"/>
              <a:lstStyle/>
              <a:p>
                <a:pPr algn="ctr">
                  <a:defRPr/>
                </a:pPr>
                <a:r>
                  <a:rPr lang="en-US" sz="1100" b="1" i="0" u="non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rPr>
                  <a:t>Metric Tonne</a:t>
                </a:r>
              </a:p>
            </c:rich>
          </c:tx>
          <c:layout>
            <c:manualLayout>
              <c:xMode val="edge"/>
              <c:yMode val="edge"/>
              <c:x val="0.012"/>
              <c:y val="0.30825"/>
            </c:manualLayout>
          </c:layout>
          <c:overlay val="0"/>
          <c:spPr>
            <a:noFill/>
            <a:ln w="3175">
              <a:noFill/>
            </a:ln>
          </c:spPr>
        </c:title>
        <c:majorGridlines>
          <c:spPr>
            <a:ln w="3175" cap="flat" cmpd="sng">
              <a:solidFill>
                <a:srgbClr val="808080"/>
              </a:solidFill>
            </a:ln>
          </c:spPr>
        </c:majorGridlines>
        <c:numFmt formatCode="#,##0" sourceLinked="0"/>
        <c:majorTickMark val="none"/>
        <c:minorTickMark val="none"/>
        <c:tickLblPos val="nextTo"/>
        <c:spPr>
          <a:ln w="3175" cap="flat" cmpd="sng">
            <a:solidFill>
              <a:srgbClr val="808080"/>
            </a:solidFill>
          </a:ln>
        </c:spPr>
        <c:txPr>
          <a:bodyPr vert="horz" rot="0"/>
          <a:lstStyle/>
          <a:p>
            <a:pPr>
              <a:defRPr lang="en-US" sz="1100" b="0" i="0" u="non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</a:p>
        </c:txPr>
        <c:crossAx val="45337362"/>
        <c:crossesAt val="1"/>
        <c:crossBetween val="between"/>
      </c:valAx>
      <c:spPr>
        <a:solidFill>
          <a:srgbClr val="FFFFFF"/>
        </a:solidFill>
        <a:ln w="3175">
          <a:noFill/>
        </a:ln>
      </c:spPr>
    </c:plotArea>
    <c:legend>
      <c:legendPos val="r"/>
      <c:layout>
        <c:manualLayout>
          <c:xMode val="edge"/>
          <c:yMode val="edge"/>
          <c:x val="0.31825"/>
          <c:y val="0.91625"/>
          <c:w val="0.56775"/>
          <c:h val="0.08375"/>
        </c:manualLayout>
      </c:layout>
      <c:overlay val="0"/>
      <c:spPr>
        <a:solidFill>
          <a:srgbClr val="FFFFFF"/>
        </a:solidFill>
        <a:ln w="3175">
          <a:noFill/>
        </a:ln>
      </c:spPr>
      <c:txPr>
        <a:bodyPr vert="horz" rot="0"/>
        <a:lstStyle/>
        <a:p>
          <a:pPr>
            <a:defRPr lang="en-US" sz="900" b="1" i="0" u="non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3175" cap="flat" cmpd="sng">
      <a:solidFill>
        <a:srgbClr val="808080"/>
      </a:solidFill>
    </a:ln>
  </c:spPr>
  <c:txPr>
    <a:bodyPr vert="horz" rot="0"/>
    <a:lstStyle/>
    <a:p>
      <a:pPr>
        <a:defRPr lang="en-US" sz="1000" b="0" i="0" u="none" baseline="0">
          <a:solidFill>
            <a:srgbClr val="000000"/>
          </a:solidFill>
          <a:latin typeface="Calibri"/>
          <a:ea typeface="Calibri"/>
          <a:cs typeface="Calibri"/>
        </a:defRPr>
      </a:pPr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chart>
    <c:title>
      <c:tx>
        <c:rich>
          <a:bodyPr vert="horz" rot="0"/>
          <a:lstStyle/>
          <a:p>
            <a:pPr algn="ctr">
              <a:defRPr/>
            </a:pPr>
            <a:r>
              <a:rPr lang="en-US" sz="1250" b="1" i="0" u="none" baseline="0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t>Fig.5: Import volume of fish and fishery products </a:t>
            </a:r>
          </a:p>
        </c:rich>
      </c:tx>
      <c:layout>
        <c:manualLayout>
          <c:xMode val="factor"/>
          <c:yMode val="factor"/>
          <c:x val="0"/>
          <c:y val="0"/>
        </c:manualLayout>
      </c:layout>
      <c:overlay val="0"/>
      <c:spPr>
        <a:noFill/>
        <a:ln w="3175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75"/>
          <c:y val="0.158"/>
          <c:w val="0.7375"/>
          <c:h val="0.62275"/>
        </c:manualLayout>
      </c:layout>
      <c:lineChart>
        <c:grouping val="standard"/>
        <c:varyColors val="0"/>
        <c:ser>
          <c:idx val="3"/>
          <c:order val="1"/>
          <c:tx>
            <c:v>2022</c:v>
          </c:tx>
          <c:spPr>
            <a:ln w="25400" cmpd="sng">
              <a:solidFill>
                <a:srgbClr val="0066CC"/>
              </a:solidFill>
            </a:ln>
          </c:spPr>
          <c:marker>
            <c:symbol val="square"/>
            <c:size val="5"/>
            <c:spPr>
              <a:solidFill>
                <a:srgbClr val="0066CC"/>
              </a:solidFill>
              <a:ln w="6350" cap="flat" cmpd="sng">
                <a:solidFill>
                  <a:srgbClr val="666699"/>
                </a:solidFill>
              </a:ln>
            </c:spPr>
          </c:marker>
          <c:dLbls>
            <c:numFmt formatCode="General" sourceLinked="1"/>
            <c:spPr>
              <a:noFill/>
              <a:ln w="6350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'T10 MONTHLY SUM'!$A$49:$A$60</c:f>
              <c:strCache/>
            </c:strRef>
          </c:cat>
          <c:val>
            <c:numRef>
              <c:f>'T10 MONTHLY SUM'!$E$49:$E$60</c:f>
              <c:numCache/>
            </c:numRef>
          </c:val>
          <c:smooth val="0"/>
        </c:ser>
        <c:ser>
          <c:idx val="4"/>
          <c:order val="2"/>
          <c:tx>
            <c:v>2023</c:v>
          </c:tx>
          <c:spPr>
            <a:ln w="25400" cmpd="sng">
              <a:solidFill>
                <a:srgbClr val="FF0000"/>
              </a:solidFill>
            </a:ln>
          </c:spPr>
          <c:marker>
            <c:symbol val="square"/>
            <c:size val="5"/>
            <c:spPr>
              <a:solidFill>
                <a:srgbClr val="FF0000"/>
              </a:solidFill>
              <a:ln w="6350" cap="flat" cmpd="sng">
                <a:solidFill>
                  <a:srgbClr val="33CCCC"/>
                </a:solidFill>
              </a:ln>
            </c:spPr>
          </c:marker>
          <c:dLbls>
            <c:numFmt formatCode="General" sourceLinked="1"/>
            <c:spPr>
              <a:noFill/>
              <a:ln w="6350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'T10 MONTHLY SUM'!$A$49:$A$60</c:f>
              <c:strCache/>
            </c:strRef>
          </c:cat>
          <c:val>
            <c:numRef>
              <c:f>'T10 MONTHLY SUM'!$E$62:$E$73</c:f>
              <c:numCache/>
            </c:numRef>
          </c:val>
          <c:smooth val="0"/>
        </c:ser>
        <c:ser>
          <c:idx val="0"/>
          <c:order val="0"/>
          <c:tx>
            <c:v>2024</c:v>
          </c:tx>
          <c:spPr>
            <a:ln w="25400" cmpd="sng">
              <a:solidFill>
                <a:srgbClr val="339966"/>
              </a:solidFill>
            </a:ln>
          </c:spPr>
          <c:marker>
            <c:symbol val="square"/>
            <c:size val="4"/>
            <c:spPr>
              <a:solidFill>
                <a:srgbClr val="008080"/>
              </a:solidFill>
              <a:ln w="6350" cap="flat" cmpd="sng">
                <a:solidFill>
                  <a:srgbClr val="339966"/>
                </a:solidFill>
              </a:ln>
            </c:spPr>
          </c:marker>
          <c:dLbls>
            <c:numFmt formatCode="General" sourceLinked="1"/>
            <c:spPr>
              <a:noFill/>
              <a:ln w="6350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'T10 MONTHLY SUM'!$A$49:$A$60</c:f>
              <c:strCache/>
            </c:strRef>
          </c:cat>
          <c:val>
            <c:numRef>
              <c:f>'T10 MONTHLY SUM'!$E$75:$E$86</c:f>
              <c:numCache/>
            </c:numRef>
          </c:val>
          <c:smooth val="0"/>
        </c:ser>
        <c:marker val="1"/>
        <c:axId val="62233939"/>
        <c:axId val="61723015"/>
      </c:lineChart>
      <c:catAx>
        <c:axId val="622339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 cap="flat" cmpd="sng">
            <a:solidFill>
              <a:srgbClr val="808080"/>
            </a:solidFill>
          </a:ln>
        </c:spPr>
        <c:txPr>
          <a:bodyPr vert="horz" rot="0"/>
          <a:lstStyle/>
          <a:p>
            <a:pPr>
              <a:defRPr lang="en-US" sz="1100" b="0" i="0" u="non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</a:p>
        </c:txPr>
        <c:crossAx val="61723015"/>
        <c:crosses val="autoZero"/>
        <c:auto val="1"/>
        <c:lblOffset val="100"/>
        <c:tickLblSkip val="1"/>
        <c:noMultiLvlLbl val="0"/>
      </c:catAx>
      <c:valAx>
        <c:axId val="61723015"/>
        <c:scaling>
          <c:orientation val="minMax"/>
          <c:min val="1000"/>
        </c:scaling>
        <c:delete val="0"/>
        <c:axPos val="l"/>
        <c:title>
          <c:tx>
            <c:rich>
              <a:bodyPr vert="horz" rot="-5400000"/>
              <a:lstStyle/>
              <a:p>
                <a:pPr algn="ctr">
                  <a:defRPr/>
                </a:pPr>
                <a:r>
                  <a:rPr lang="en-US" sz="1100" b="1" i="0" u="non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rPr>
                  <a:t>Metric Tonne</a:t>
                </a:r>
              </a:p>
            </c:rich>
          </c:tx>
          <c:layout>
            <c:manualLayout>
              <c:xMode val="edge"/>
              <c:yMode val="edge"/>
              <c:x val="0.01175"/>
              <c:y val="0.3115"/>
            </c:manualLayout>
          </c:layout>
          <c:overlay val="0"/>
          <c:spPr>
            <a:noFill/>
            <a:ln w="3175">
              <a:noFill/>
            </a:ln>
          </c:spPr>
        </c:title>
        <c:majorGridlines>
          <c:spPr>
            <a:ln w="3175" cap="flat" cmpd="sng">
              <a:solidFill>
                <a:srgbClr val="FF0000"/>
              </a:solidFill>
            </a:ln>
          </c:spPr>
        </c:majorGridlines>
        <c:numFmt formatCode="#,##0" sourceLinked="0"/>
        <c:majorTickMark val="none"/>
        <c:minorTickMark val="none"/>
        <c:tickLblPos val="nextTo"/>
        <c:spPr>
          <a:ln w="3175" cap="flat" cmpd="sng">
            <a:solidFill>
              <a:srgbClr val="808080"/>
            </a:solidFill>
          </a:ln>
        </c:spPr>
        <c:txPr>
          <a:bodyPr vert="horz" rot="0"/>
          <a:lstStyle/>
          <a:p>
            <a:pPr>
              <a:defRPr lang="en-US" sz="1100" b="0" i="0" u="non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</a:p>
        </c:txPr>
        <c:crossAx val="62233939"/>
        <c:crossesAt val="1"/>
        <c:crossBetween val="between"/>
      </c:valAx>
      <c:spPr>
        <a:solidFill>
          <a:srgbClr val="FFFFFF"/>
        </a:solidFill>
        <a:ln w="3175">
          <a:noFill/>
        </a:ln>
      </c:spPr>
    </c:plotArea>
    <c:legend>
      <c:legendPos val="r"/>
      <c:layout>
        <c:manualLayout>
          <c:xMode val="edge"/>
          <c:yMode val="edge"/>
          <c:x val="0.2625"/>
          <c:y val="0.9255"/>
          <c:w val="0.62175"/>
          <c:h val="0.0745"/>
        </c:manualLayout>
      </c:layout>
      <c:overlay val="0"/>
      <c:spPr>
        <a:noFill/>
        <a:ln w="3175">
          <a:noFill/>
        </a:ln>
      </c:spPr>
      <c:txPr>
        <a:bodyPr vert="horz" rot="0"/>
        <a:lstStyle/>
        <a:p>
          <a:pPr>
            <a:defRPr lang="en-US" sz="900" b="1" i="0" u="non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3175" cap="flat" cmpd="sng">
      <a:solidFill>
        <a:srgbClr val="808080"/>
      </a:solidFill>
    </a:ln>
  </c:spPr>
  <c:txPr>
    <a:bodyPr vert="horz" rot="0"/>
    <a:lstStyle/>
    <a:p>
      <a:pPr>
        <a:defRPr lang="en-US" sz="1000" b="0" i="0" u="none" baseline="0">
          <a:solidFill>
            <a:srgbClr val="000000"/>
          </a:solidFill>
          <a:latin typeface="Calibri"/>
          <a:ea typeface="Calibri"/>
          <a:cs typeface="Calibri"/>
        </a:defRPr>
      </a:pPr>
    </a:p>
  </c:txPr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_rels/drawing2.xml.rels><?xml version="1.0" encoding="UTF-8" standalone="yes"?><Relationships xmlns="http://schemas.openxmlformats.org/package/2006/relationships"><Relationship Id="rId2" Type="http://schemas.openxmlformats.org/officeDocument/2006/relationships/image" Target="../media/image3.jpeg" /><Relationship Id="rId3" Type="http://schemas.openxmlformats.org/officeDocument/2006/relationships/image" Target="../media/image4.jpeg" /><Relationship Id="rId1" Type="http://schemas.openxmlformats.org/officeDocument/2006/relationships/image" Target="../media/image2.jpeg" /></Relationships>
</file>

<file path=xl/drawings/_rels/drawing3.xml.rels><?xml version="1.0" encoding="UTF-8" standalone="yes"?><Relationships xmlns="http://schemas.openxmlformats.org/package/2006/relationships"><Relationship Id="rId2" Type="http://schemas.openxmlformats.org/officeDocument/2006/relationships/chart" Target="../charts/chart2.xml" /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209550</xdr:colOff>
      <xdr:row>0</xdr:row>
      <xdr:rowOff>0</xdr:rowOff>
    </xdr:from>
    <xdr:to>
      <xdr:col>10</xdr:col>
      <xdr:colOff>485775</xdr:colOff>
      <xdr:row>7</xdr:row>
      <xdr:rowOff>18976</xdr:rowOff>
    </xdr:to>
    <xdr:sp macro="">
      <xdr:nvSpPr>
        <xdr:cNvPr id="3223" name="Text Box 2"/>
        <xdr:cNvSpPr txBox="1"/>
      </xdr:nvSpPr>
      <xdr:spPr bwMode="auto">
        <a:xfrm>
          <a:off x="819150" y="0"/>
          <a:ext cx="5762625" cy="1162050"/>
        </a:xfrm>
        <a:prstGeom prst="rect"/>
        <a:solidFill>
          <a:srgbClr val="CCECFF">
            <a:alpha val="72000"/>
          </a:srgbClr>
        </a:solidFill>
        <a:ln w="15875">
          <a:solidFill>
            <a:srgbClr val="3366FF"/>
          </a:solidFill>
          <a:miter lim="800000"/>
        </a:ln>
      </xdr:spPr>
      <xdr:txBody>
        <a:bodyPr lIns="91440" tIns="45720" rIns="91440" bIns="45720" vertOverflow="clip" wrap="square" anchor="t" upright="1"/>
        <a:lstStyle xmlns:a="http://schemas.openxmlformats.org/drawingml/2006/main"/>
        <a:p>
          <a:pPr algn="ctr" rtl="1">
            <a:defRPr sz="1000"/>
          </a:pPr>
          <a:r>
            <a:rPr lang="en-US" sz="1550" b="0" i="0">
              <a:solidFill>
                <a:srgbClr val="000000"/>
              </a:solidFill>
              <a:latin typeface="Arial Black"/>
            </a:rPr>
            <a:t> International Trade of Fish and Fishery Products</a:t>
          </a:r>
          <a:endParaRPr lang="en-US" sz="1600" b="0" i="0">
            <a:solidFill>
              <a:srgbClr val="000000"/>
            </a:solidFill>
            <a:latin typeface="Arial Black"/>
          </a:endParaRPr>
        </a:p>
        <a:p>
          <a:pPr algn="ctr" rtl="1">
            <a:defRPr sz="1000"/>
          </a:pPr>
          <a:r>
            <a:rPr lang="en-US" sz="1600" b="0" i="0">
              <a:solidFill>
                <a:srgbClr val="000000"/>
              </a:solidFill>
              <a:latin typeface="Arial Black"/>
            </a:rPr>
            <a:t> DECEMBER 2024 </a:t>
          </a:r>
        </a:p>
        <a:p>
          <a:pPr algn="ctr" rtl="1">
            <a:defRPr sz="1000"/>
          </a:pPr>
          <a:r>
            <a:rPr lang="en-US" sz="1400" b="0" i="0">
              <a:solidFill>
                <a:srgbClr val="000000"/>
              </a:solidFill>
              <a:latin typeface="Arial Black"/>
            </a:rPr>
            <a:t>Ministry of Fisheries, Aquatic and Ocean Resources </a:t>
          </a:r>
        </a:p>
        <a:p>
          <a:pPr algn="ctr" rtl="1">
            <a:defRPr sz="1000"/>
          </a:pPr>
          <a:r>
            <a:rPr lang="en-US" sz="1400" b="0" i="0">
              <a:solidFill>
                <a:srgbClr val="000000"/>
              </a:solidFill>
              <a:latin typeface="Arial Black"/>
            </a:rPr>
            <a:t>Maligawatta, Colombo – 10</a:t>
          </a:r>
          <a:r>
            <a:rPr lang="en-US" sz="1400" b="0" i="0">
              <a:solidFill>
                <a:schemeClr val="accent1">
                  <a:lumMod val="20000"/>
                  <a:lumOff val="80000"/>
                </a:schemeClr>
              </a:solidFill>
              <a:latin typeface="Arial Black"/>
            </a:rPr>
            <a:t>.</a:t>
          </a:r>
        </a:p>
        <a:p>
          <a:pPr algn="l" rtl="1"/>
          <a:endParaRPr lang="en-US" sz="1100" b="0" i="0">
            <a:solidFill>
              <a:srgbClr val="000000"/>
            </a:solidFill>
            <a:latin typeface="Arial Black"/>
          </a:endParaRPr>
        </a:p>
      </xdr:txBody>
    </xdr:sp>
    <xdr:clientData/>
  </xdr:twoCellAnchor>
  <xdr:twoCellAnchor>
    <xdr:from>
      <xdr:col>0</xdr:col>
      <xdr:colOff>0</xdr:colOff>
      <xdr:row>0</xdr:row>
      <xdr:rowOff>9376</xdr:rowOff>
    </xdr:from>
    <xdr:to>
      <xdr:col>1</xdr:col>
      <xdr:colOff>219075</xdr:colOff>
      <xdr:row>7</xdr:row>
      <xdr:rowOff>9488</xdr:rowOff>
    </xdr:to>
    <xdr:pic>
      <xdr:nvPicPr>
        <xdr:cNvPr id="3224" name="Picture 1"/>
        <xdr:cNvPicPr>
          <a:picLocks noChangeAspect="1"/>
        </xdr:cNvPicPr>
      </xdr:nvPicPr>
      <xdr:blipFill>
        <a:blip r:embed="rId1">
          <a:lum contrast="-5000"/>
        </a:blip>
        <a:stretch>
          <a:fillRect/>
        </a:stretch>
      </xdr:blipFill>
      <xdr:spPr>
        <a:xfrm>
          <a:off x="0" y="9525"/>
          <a:ext cx="828675" cy="1143000"/>
        </a:xfrm>
        <a:prstGeom prst="rect"/>
        <a:noFill/>
        <a:ln w="15875">
          <a:solidFill>
            <a:srgbClr val="3366FF"/>
          </a:solidFill>
        </a:ln>
      </xdr:spPr>
    </xdr:pic>
    <xdr:clientData/>
  </xdr:twoCellAnchor>
  <xdr:twoCellAnchor>
    <xdr:from>
      <xdr:col>0</xdr:col>
      <xdr:colOff>0</xdr:colOff>
      <xdr:row>21</xdr:row>
      <xdr:rowOff>28463</xdr:rowOff>
    </xdr:from>
    <xdr:to>
      <xdr:col>10</xdr:col>
      <xdr:colOff>476287</xdr:colOff>
      <xdr:row>36</xdr:row>
      <xdr:rowOff>140680</xdr:rowOff>
    </xdr:to>
    <xdr:sp macro="">
      <xdr:nvSpPr>
        <xdr:cNvPr id="3225" name="Text Box 4"/>
        <xdr:cNvSpPr txBox="1"/>
      </xdr:nvSpPr>
      <xdr:spPr bwMode="auto">
        <a:xfrm>
          <a:off x="0" y="5076825"/>
          <a:ext cx="6572250" cy="2543175"/>
        </a:xfrm>
        <a:prstGeom prst="rect"/>
        <a:solidFill>
          <a:schemeClr val="accent5">
            <a:lumMod val="20000"/>
            <a:lumOff val="80000"/>
          </a:schemeClr>
        </a:solidFill>
        <a:ln w="9525">
          <a:solidFill>
            <a:srgbClr val="000000"/>
          </a:solidFill>
          <a:miter lim="800000"/>
        </a:ln>
      </xdr:spPr>
      <xdr:txBody>
        <a:bodyPr lIns="91440" tIns="45720" rIns="91440" bIns="45720" vertOverflow="clip" wrap="square" anchor="t" upright="1"/>
        <a:lstStyle xmlns:a="http://schemas.openxmlformats.org/drawingml/2006/main"/>
        <a:p>
          <a:pPr algn="l" rtl="1">
            <a:lnSpc>
              <a:spcPct val="130000"/>
            </a:lnSpc>
            <a:spcAft>
              <a:spcPts val="0"/>
            </a:spcAft>
            <a:defRPr sz="1000"/>
          </a:pPr>
          <a:r>
            <a:rPr lang="en-US" sz="1100" b="0" i="0">
              <a:solidFill>
                <a:srgbClr val="000000"/>
              </a:solidFill>
              <a:latin typeface="Arial Black" pitchFamily="34" charset="0"/>
              <a:cs typeface="Calibri"/>
            </a:rPr>
            <a:t>'</a:t>
          </a:r>
          <a:r>
            <a:rPr lang="en-US" sz="1100" b="0" i="0">
              <a:solidFill>
                <a:srgbClr val="000000"/>
              </a:solidFill>
              <a:latin typeface="Arial Black" pitchFamily="34" charset="0"/>
            </a:rPr>
            <a:t>International Trade of Fish and FIshery Products</a:t>
          </a:r>
          <a:r>
            <a:rPr lang="en-US" sz="1100" b="0" i="0">
              <a:solidFill>
                <a:srgbClr val="000000"/>
              </a:solidFill>
              <a:latin typeface="Arial Black" pitchFamily="34" charset="0"/>
              <a:cs typeface="Calibri"/>
            </a:rPr>
            <a:t>'</a:t>
          </a:r>
          <a:r>
            <a:rPr lang="en-US" sz="1100" b="0" i="0">
              <a:solidFill>
                <a:srgbClr val="000000"/>
              </a:solidFill>
              <a:latin typeface="+mj-lt"/>
              <a:cs typeface="Calibri"/>
            </a:rPr>
            <a:t>         </a:t>
          </a:r>
          <a:r>
            <a:rPr lang="en-US" sz="1050" b="0" i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consists  of  information on exports  and  imports  of  fish  and  fishery products. The information presented  in this report  is based on the data obtained from the Sri Lanka Customs. </a:t>
          </a:r>
        </a:p>
        <a:p>
          <a:pPr algn="l" rtl="1">
            <a:lnSpc>
              <a:spcPct val="130000"/>
            </a:lnSpc>
            <a:spcAft>
              <a:spcPts val="600"/>
            </a:spcAft>
            <a:defRPr sz="1000"/>
          </a:pPr>
          <a:r>
            <a:rPr lang="en-US" sz="1050" b="0" i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Please  contact  the Statistician of Ministry of Fisheries, Aquatic and Ocean Resources</a:t>
          </a:r>
          <a:r>
            <a:rPr lang="en-US" sz="1050" b="0" i="0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</a:t>
          </a:r>
          <a:r>
            <a:rPr lang="en-US" sz="1050" b="0" i="0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f</a:t>
          </a:r>
          <a:r>
            <a:rPr lang="en-US" sz="1050" b="0" i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or clarifications and further information.</a:t>
          </a:r>
          <a:r>
            <a:rPr lang="en-US" sz="1200" b="0" i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 </a:t>
          </a:r>
        </a:p>
        <a:p>
          <a:pPr algn="l" rtl="1">
            <a:lnSpc>
              <a:spcPct val="130000"/>
            </a:lnSpc>
            <a:spcAft>
              <a:spcPts val="0"/>
            </a:spcAft>
            <a:defRPr sz="1000"/>
          </a:pPr>
          <a:r>
            <a:rPr lang="en-US" sz="1150" b="1" i="0">
              <a:latin typeface="Arial" pitchFamily="34" charset="0"/>
              <a:ea typeface="+mn-ea"/>
              <a:cs typeface="Arial" pitchFamily="34" charset="0"/>
            </a:rPr>
            <a:t>Statistician</a:t>
          </a:r>
        </a:p>
        <a:p>
          <a:pPr algn="l" rtl="1">
            <a:lnSpc>
              <a:spcPct val="130000"/>
            </a:lnSpc>
            <a:spcAft>
              <a:spcPts val="0"/>
            </a:spcAft>
            <a:defRPr sz="1000"/>
          </a:pPr>
          <a:r>
            <a:rPr lang="en-US" sz="1150" b="1" i="0">
              <a:latin typeface="Arial" pitchFamily="34" charset="0"/>
              <a:ea typeface="+mn-ea"/>
              <a:cs typeface="Arial" pitchFamily="34" charset="0"/>
            </a:rPr>
            <a:t>Head of Statistics Unit,</a:t>
          </a:r>
        </a:p>
        <a:p>
          <a:pPr algn="l" rtl="1">
            <a:lnSpc>
              <a:spcPct val="130000"/>
            </a:lnSpc>
            <a:spcAft>
              <a:spcPts val="0"/>
            </a:spcAft>
            <a:defRPr sz="1000"/>
          </a:pPr>
          <a:r>
            <a:rPr lang="en-US" sz="1150" b="1" i="0">
              <a:latin typeface="Arial" pitchFamily="34" charset="0"/>
              <a:ea typeface="+mn-ea"/>
              <a:cs typeface="Arial" pitchFamily="34" charset="0"/>
            </a:rPr>
            <a:t>Ministry</a:t>
          </a:r>
          <a:r>
            <a:rPr lang="en-US" sz="1150" b="1" i="0" baseline="0">
              <a:latin typeface="Arial" pitchFamily="34" charset="0"/>
              <a:ea typeface="+mn-ea"/>
              <a:cs typeface="Arial" pitchFamily="34" charset="0"/>
            </a:rPr>
            <a:t> of Fisheries, Aquatic and Ocean Resources</a:t>
          </a:r>
        </a:p>
        <a:p>
          <a:pPr algn="l" rtl="1">
            <a:lnSpc>
              <a:spcPct val="130000"/>
            </a:lnSpc>
            <a:spcAft>
              <a:spcPts val="0"/>
            </a:spcAft>
            <a:defRPr sz="1000"/>
          </a:pPr>
          <a:r>
            <a:rPr lang="en-US" sz="1150" b="1" i="0" baseline="0">
              <a:latin typeface="Arial" pitchFamily="34" charset="0"/>
              <a:ea typeface="+mn-ea"/>
              <a:cs typeface="Arial" pitchFamily="34" charset="0"/>
            </a:rPr>
            <a:t>Maligawatta</a:t>
          </a:r>
        </a:p>
        <a:p>
          <a:pPr algn="l" rtl="1">
            <a:lnSpc>
              <a:spcPct val="130000"/>
            </a:lnSpc>
            <a:spcAft>
              <a:spcPts val="0"/>
            </a:spcAft>
            <a:defRPr sz="1000"/>
          </a:pPr>
          <a:r>
            <a:rPr lang="en-US" sz="1150" b="1" i="0" baseline="0">
              <a:latin typeface="Arial" pitchFamily="34" charset="0"/>
              <a:ea typeface="+mn-ea"/>
              <a:cs typeface="Arial" pitchFamily="34" charset="0"/>
            </a:rPr>
            <a:t>Colombo 10</a:t>
          </a:r>
        </a:p>
        <a:p>
          <a:pPr algn="l" rtl="1">
            <a:lnSpc>
              <a:spcPct val="130000"/>
            </a:lnSpc>
            <a:spcAft>
              <a:spcPts val="600"/>
            </a:spcAft>
            <a:defRPr sz="1000"/>
          </a:pPr>
          <a:r>
            <a:rPr lang="en-US" sz="1150" b="1" i="0">
              <a:latin typeface="Arial" pitchFamily="34" charset="0"/>
              <a:ea typeface="+mn-ea"/>
              <a:cs typeface="Arial" pitchFamily="34" charset="0"/>
            </a:rPr>
            <a:t>Tele: 011-2381367, e-mail: fishstatmfard@yahoo.co</a:t>
          </a:r>
          <a:r>
            <a:rPr lang="en-US" sz="1150" b="0" i="0">
              <a:latin typeface="Arial" pitchFamily="34" charset="0"/>
              <a:ea typeface="+mn-ea"/>
              <a:cs typeface="Arial" pitchFamily="34" charset="0"/>
            </a:rPr>
            <a:t>m</a:t>
          </a:r>
          <a:endParaRPr lang="en-US" sz="1150" b="0" i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1">
            <a:spcAft>
              <a:spcPts val="600"/>
            </a:spcAft>
          </a:pPr>
          <a:endParaRPr lang="en-US" sz="200" b="1" i="0">
            <a:solidFill>
              <a:srgbClr val="000000"/>
            </a:solidFill>
            <a:latin typeface="+mj-lt"/>
            <a:cs typeface="Times New Roman"/>
          </a:endParaRPr>
        </a:p>
        <a:p>
          <a:pPr algn="l" rtl="1">
            <a:spcAft>
              <a:spcPts val="600"/>
            </a:spcAft>
            <a:defRPr sz="1000"/>
          </a:pPr>
          <a:r>
            <a:rPr lang="en-US" sz="1000" b="1" i="0">
              <a:solidFill>
                <a:srgbClr val="000000"/>
              </a:solidFill>
              <a:latin typeface="Calibri"/>
              <a:cs typeface="Calibri"/>
            </a:rPr>
            <a:t>        </a:t>
          </a:r>
          <a:endParaRPr lang="en-US" sz="1100" b="0" i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/>
          <a:endParaRPr lang="en-US" sz="1000" b="0" i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/>
          <a:endParaRPr lang="en-US" sz="1000" b="0" i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/>
          <a:endParaRPr lang="en-US" sz="900" b="0" i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/>
          <a:endParaRPr lang="en-US" sz="900" b="0" i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/>
          <a:endParaRPr lang="en-US" sz="900" b="0" i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/>
          <a:endParaRPr lang="en-US" sz="900" b="0" i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/>
          <a:endParaRPr lang="en-US" sz="900" b="0" i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/>
          <a:endParaRPr lang="en-US" sz="900" b="0" i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/>
          <a:endParaRPr lang="en-US" sz="900" b="0" i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/>
          <a:endParaRPr lang="en-US" sz="900" b="0" i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/>
          <a:endParaRPr lang="en-US" sz="900" b="0" i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/>
          <a:endParaRPr lang="en-US" sz="900" b="0" i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/>
          <a:endParaRPr lang="en-US" sz="900" b="0" i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2</xdr:row>
      <xdr:rowOff>37951</xdr:rowOff>
    </xdr:from>
    <xdr:to>
      <xdr:col>9</xdr:col>
      <xdr:colOff>542925</xdr:colOff>
      <xdr:row>16</xdr:row>
      <xdr:rowOff>95510</xdr:rowOff>
    </xdr:to>
    <xdr:pic>
      <xdr:nvPicPr>
        <xdr:cNvPr id="51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61950"/>
          <a:ext cx="6029325" cy="2324100"/>
        </a:xfrm>
        <a:prstGeom prst="rect"/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31</xdr:row>
      <xdr:rowOff>104998</xdr:rowOff>
    </xdr:from>
    <xdr:to>
      <xdr:col>9</xdr:col>
      <xdr:colOff>523875</xdr:colOff>
      <xdr:row>46</xdr:row>
      <xdr:rowOff>104998</xdr:rowOff>
    </xdr:to>
    <xdr:pic>
      <xdr:nvPicPr>
        <xdr:cNvPr id="51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5124450"/>
          <a:ext cx="6010275" cy="2428875"/>
        </a:xfrm>
        <a:prstGeom prst="rect"/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152437</xdr:rowOff>
    </xdr:from>
    <xdr:to>
      <xdr:col>9</xdr:col>
      <xdr:colOff>542925</xdr:colOff>
      <xdr:row>31</xdr:row>
      <xdr:rowOff>37951</xdr:rowOff>
    </xdr:to>
    <xdr:pic>
      <xdr:nvPicPr>
        <xdr:cNvPr id="51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2743200"/>
          <a:ext cx="6029325" cy="2314575"/>
        </a:xfrm>
        <a:prstGeom prst="rect"/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87</xdr:row>
      <xdr:rowOff>47439</xdr:rowOff>
    </xdr:from>
    <xdr:to>
      <xdr:col>4</xdr:col>
      <xdr:colOff>19534</xdr:colOff>
      <xdr:row>101</xdr:row>
      <xdr:rowOff>38100</xdr:rowOff>
    </xdr:to>
    <xdr:graphicFrame>
      <xdr:nvGraphicFramePr>
        <xdr:cNvPr id="2468" name="Chart 1"/>
        <xdr:cNvGraphicFramePr/>
      </xdr:nvGraphicFramePr>
      <xdr:xfrm>
        <a:off x="0" y="11249025"/>
        <a:ext cx="4105275" cy="225742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>
    <xdr:from>
      <xdr:col>4</xdr:col>
      <xdr:colOff>19534</xdr:colOff>
      <xdr:row>87</xdr:row>
      <xdr:rowOff>37951</xdr:rowOff>
    </xdr:from>
    <xdr:to>
      <xdr:col>7</xdr:col>
      <xdr:colOff>1190774</xdr:colOff>
      <xdr:row>101</xdr:row>
      <xdr:rowOff>38100</xdr:rowOff>
    </xdr:to>
    <xdr:graphicFrame>
      <xdr:nvGraphicFramePr>
        <xdr:cNvPr id="2469" name="Chart 2"/>
        <xdr:cNvGraphicFramePr/>
      </xdr:nvGraphicFramePr>
      <xdr:xfrm>
        <a:off x="4105275" y="11239500"/>
        <a:ext cx="4124325" cy="2266950"/>
      </xdr:xfrm>
      <a:graphic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<?xml version="1.0" encoding="UTF-8" standalone="yes"?><Relationships xmlns="http://schemas.openxmlformats.org/package/2006/relationships"><Relationship Id="rId2" Type="http://schemas.openxmlformats.org/officeDocument/2006/relationships/printerSettings" Target="../printerSettings/printerSettings6.bin" /><Relationship Id="rId1" Type="http://schemas.openxmlformats.org/officeDocument/2006/relationships/drawing" Target="../drawings/drawing2.xml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<?xml version="1.0" encoding="UTF-8" standalone="yes"?><Relationships xmlns="http://schemas.openxmlformats.org/package/2006/relationships"><Relationship Id="rId2" Type="http://schemas.openxmlformats.org/officeDocument/2006/relationships/printerSettings" Target="../printerSettings/printerSettings8.bin" /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K37"/>
  <sheetViews>
    <sheetView tabSelected="1" zoomScale="85" zoomScaleNormal="85" workbookViewId="0" topLeftCell="A1">
      <selection pane="topLeft" activeCell="Y5" sqref="Y5"/>
    </sheetView>
  </sheetViews>
  <sheetFormatPr defaultRowHeight="12.75"/>
  <cols>
    <col min="11" max="11" width="7.28571428571429" customWidth="1"/>
  </cols>
  <sheetData>
    <row r="1" spans="1:11" ht="13.5" thickTop="1">
      <c r="A1" s="219"/>
      <c s="220"/>
      <c s="220"/>
      <c s="220"/>
      <c s="220"/>
      <c s="220"/>
      <c s="220"/>
      <c s="220"/>
      <c s="220"/>
      <c s="220"/>
      <c s="220"/>
    </row>
    <row r="2" spans="1:11" ht="12.75">
      <c r="A2" s="221"/>
      <c s="64"/>
      <c s="64"/>
      <c s="64"/>
      <c s="64"/>
      <c s="64"/>
      <c s="64"/>
      <c s="64"/>
      <c s="64"/>
      <c s="64"/>
      <c s="64"/>
    </row>
    <row r="3" spans="1:11" ht="12.75">
      <c r="A3" s="221"/>
      <c s="64"/>
      <c s="64"/>
      <c s="64"/>
      <c s="64"/>
      <c s="64"/>
      <c s="64"/>
      <c s="64"/>
      <c s="64"/>
      <c s="64"/>
      <c s="64"/>
    </row>
    <row r="4" spans="1:11" ht="12.75">
      <c r="A4" s="221"/>
      <c s="64"/>
      <c s="64"/>
      <c s="64"/>
      <c s="64"/>
      <c s="64"/>
      <c s="64"/>
      <c s="64"/>
      <c s="64"/>
      <c s="64"/>
      <c s="64"/>
    </row>
    <row r="5" spans="1:11" ht="12.75">
      <c r="A5" s="221"/>
      <c s="64"/>
      <c s="64"/>
      <c s="64"/>
      <c s="64"/>
      <c s="64"/>
      <c s="64"/>
      <c s="64"/>
      <c s="64"/>
      <c s="64"/>
      <c s="64"/>
    </row>
    <row r="6" spans="1:11" ht="12.75">
      <c r="A6" s="221"/>
      <c s="64"/>
      <c s="64"/>
      <c s="64"/>
      <c s="64"/>
      <c s="64"/>
      <c s="64"/>
      <c s="64"/>
      <c s="64"/>
      <c s="64"/>
      <c s="64"/>
    </row>
    <row r="7" spans="1:11" ht="12.75">
      <c r="A7" s="221"/>
      <c s="64"/>
      <c s="64"/>
      <c s="64"/>
      <c s="64"/>
      <c s="64"/>
      <c s="64"/>
      <c s="64"/>
      <c s="64"/>
      <c s="64"/>
      <c s="64"/>
    </row>
    <row r="8" spans="1:11" ht="12.75">
      <c r="A8" s="222"/>
      <c s="214"/>
      <c s="214"/>
      <c s="214"/>
      <c s="214"/>
      <c s="214"/>
      <c s="214"/>
      <c s="214"/>
      <c s="214"/>
      <c s="214"/>
      <c s="214"/>
    </row>
    <row r="9" spans="1:11" ht="12.75">
      <c r="A9" s="222"/>
      <c s="214"/>
      <c s="214"/>
      <c s="214"/>
      <c s="214"/>
      <c s="214"/>
      <c s="214"/>
      <c s="214"/>
      <c s="214"/>
      <c s="214"/>
      <c s="214"/>
    </row>
    <row r="10" spans="1:11" ht="26.25">
      <c r="A10" s="222"/>
      <c s="215" t="s">
        <v>88</v>
      </c>
      <c s="214"/>
      <c s="214"/>
      <c s="214"/>
      <c s="214"/>
      <c s="214"/>
      <c s="214"/>
      <c s="214"/>
      <c s="214"/>
      <c s="214"/>
    </row>
    <row r="11" spans="1:11" ht="24" customHeight="1">
      <c r="A11" s="222"/>
      <c s="216" t="s">
        <v>95</v>
      </c>
      <c s="214"/>
      <c s="214"/>
      <c s="214"/>
      <c s="214"/>
      <c s="214"/>
      <c s="214"/>
      <c s="214"/>
      <c s="214"/>
      <c s="214"/>
    </row>
    <row r="12" spans="1:11" ht="24" customHeight="1">
      <c r="A12" s="222"/>
      <c s="216" t="s">
        <v>89</v>
      </c>
      <c s="214"/>
      <c s="214"/>
      <c s="214"/>
      <c s="214"/>
      <c s="214"/>
      <c s="214"/>
      <c s="214"/>
      <c s="214"/>
      <c s="214"/>
    </row>
    <row r="13" spans="1:11" ht="24" customHeight="1">
      <c r="A13" s="222"/>
      <c s="216" t="s">
        <v>90</v>
      </c>
      <c s="214"/>
      <c s="214"/>
      <c s="214"/>
      <c s="214"/>
      <c s="214"/>
      <c s="214"/>
      <c s="214"/>
      <c s="214"/>
      <c s="214"/>
    </row>
    <row r="14" spans="1:11" ht="24" customHeight="1">
      <c r="A14" s="222"/>
      <c s="216" t="s">
        <v>91</v>
      </c>
      <c s="214"/>
      <c s="214"/>
      <c s="214"/>
      <c s="214"/>
      <c s="214"/>
      <c s="214"/>
      <c s="214"/>
      <c s="214"/>
      <c s="214"/>
    </row>
    <row r="15" spans="1:11" ht="24" customHeight="1">
      <c r="A15" s="222"/>
      <c s="216" t="s">
        <v>92</v>
      </c>
      <c s="214"/>
      <c s="214"/>
      <c s="214"/>
      <c s="214"/>
      <c s="214"/>
      <c s="214"/>
      <c s="214"/>
      <c s="214"/>
      <c s="214"/>
    </row>
    <row r="16" spans="1:11" ht="24" customHeight="1">
      <c r="A16" s="222"/>
      <c s="216" t="s">
        <v>93</v>
      </c>
      <c s="214"/>
      <c s="214"/>
      <c s="214"/>
      <c s="214"/>
      <c s="214"/>
      <c s="214"/>
      <c s="214"/>
      <c s="214"/>
      <c s="214"/>
    </row>
    <row r="17" spans="1:11" ht="24" customHeight="1">
      <c r="A17" s="222"/>
      <c s="216" t="s">
        <v>94</v>
      </c>
      <c s="214"/>
      <c s="214"/>
      <c s="214"/>
      <c s="214"/>
      <c s="214"/>
      <c s="214"/>
      <c s="214"/>
      <c s="214"/>
      <c s="214"/>
    </row>
    <row r="18" spans="1:11" s="218" customFormat="1" ht="24" customHeight="1">
      <c r="A18" s="223"/>
      <c s="228" t="s">
        <v>96</v>
      </c>
      <c s="217"/>
      <c s="217"/>
      <c s="217"/>
      <c s="217"/>
      <c s="217"/>
      <c s="217"/>
      <c s="217"/>
      <c s="217"/>
      <c s="217"/>
    </row>
    <row r="19" spans="1:11" s="218" customFormat="1" ht="24" customHeight="1">
      <c r="A19" s="223"/>
      <c s="228" t="s">
        <v>97</v>
      </c>
      <c s="217"/>
      <c s="217"/>
      <c s="217"/>
      <c s="217"/>
      <c s="217"/>
      <c s="217"/>
      <c s="217"/>
      <c s="217"/>
      <c s="217"/>
    </row>
    <row r="20" spans="1:11" s="218" customFormat="1" ht="24" customHeight="1">
      <c r="A20" s="223"/>
      <c s="229" t="s">
        <v>78</v>
      </c>
      <c s="217"/>
      <c s="217"/>
      <c s="217"/>
      <c s="217"/>
      <c s="217"/>
      <c s="217"/>
      <c s="217"/>
      <c s="217"/>
      <c s="217"/>
    </row>
    <row r="21" spans="1:11" ht="15.75">
      <c r="A21" s="222"/>
      <c s="216"/>
      <c s="214"/>
      <c s="214"/>
      <c s="214"/>
      <c s="214"/>
      <c s="214"/>
      <c s="214"/>
      <c s="214"/>
      <c s="214"/>
      <c s="214"/>
    </row>
    <row r="22" spans="1:11" ht="12.75">
      <c r="A22" s="221"/>
      <c s="64"/>
      <c s="64"/>
      <c s="64"/>
      <c s="64"/>
      <c s="64"/>
      <c s="64"/>
      <c s="64"/>
      <c s="64"/>
      <c s="64"/>
      <c s="64"/>
    </row>
    <row r="23" spans="1:11" ht="12.75">
      <c r="A23" s="221"/>
      <c s="64"/>
      <c s="64"/>
      <c s="64"/>
      <c s="64"/>
      <c s="64"/>
      <c s="64"/>
      <c s="64"/>
      <c s="64"/>
      <c s="64"/>
      <c s="64"/>
    </row>
    <row r="24" spans="1:11" ht="12.75">
      <c r="A24" s="221"/>
      <c s="64"/>
      <c s="64"/>
      <c s="64"/>
      <c s="64"/>
      <c s="64"/>
      <c s="64"/>
      <c s="64"/>
      <c s="64"/>
      <c s="64"/>
      <c s="64"/>
    </row>
    <row r="25" spans="1:11" ht="12.75">
      <c r="A25" s="221"/>
      <c s="64"/>
      <c s="64"/>
      <c s="64"/>
      <c s="64"/>
      <c s="64"/>
      <c s="64"/>
      <c s="64"/>
      <c s="64"/>
      <c s="64"/>
      <c s="64"/>
    </row>
    <row r="26" spans="1:11" ht="12.75">
      <c r="A26" s="221"/>
      <c s="64"/>
      <c s="64"/>
      <c s="64"/>
      <c s="64"/>
      <c s="64"/>
      <c s="64"/>
      <c s="64"/>
      <c s="64"/>
      <c s="64"/>
      <c s="64"/>
    </row>
    <row r="27" spans="1:11" ht="12.75">
      <c r="A27" s="221"/>
      <c s="64"/>
      <c s="64"/>
      <c s="64"/>
      <c s="64"/>
      <c s="64"/>
      <c s="64"/>
      <c s="64"/>
      <c s="64"/>
      <c s="64"/>
      <c s="64"/>
    </row>
    <row r="28" spans="1:11" ht="12.75">
      <c r="A28" s="221"/>
      <c s="64"/>
      <c s="64"/>
      <c s="64"/>
      <c s="64"/>
      <c s="64"/>
      <c s="64"/>
      <c s="64"/>
      <c s="64"/>
      <c s="64"/>
      <c s="64"/>
    </row>
    <row r="29" spans="1:11" ht="12.75">
      <c r="A29" s="221"/>
      <c s="64"/>
      <c s="64"/>
      <c s="64"/>
      <c s="64"/>
      <c s="64"/>
      <c s="64"/>
      <c s="64"/>
      <c s="64"/>
      <c s="64"/>
      <c s="64"/>
    </row>
    <row r="30" spans="1:11" ht="12.75">
      <c r="A30" s="221"/>
      <c s="64"/>
      <c s="64"/>
      <c s="64"/>
      <c s="64"/>
      <c s="64"/>
      <c s="64"/>
      <c s="64"/>
      <c s="64"/>
      <c s="64"/>
      <c s="64"/>
    </row>
    <row r="31" spans="1:11" ht="12.75">
      <c r="A31" s="221"/>
      <c s="64"/>
      <c s="64"/>
      <c s="64"/>
      <c s="64"/>
      <c s="64"/>
      <c s="64"/>
      <c s="64"/>
      <c s="64"/>
      <c s="64"/>
      <c s="64"/>
    </row>
    <row r="32" spans="1:11" ht="12.75">
      <c r="A32" s="221"/>
      <c s="64"/>
      <c s="64"/>
      <c s="64"/>
      <c s="64"/>
      <c s="64"/>
      <c s="64"/>
      <c s="64"/>
      <c s="64"/>
      <c s="64"/>
      <c s="64"/>
    </row>
    <row r="33" spans="1:11" ht="12.75">
      <c r="A33" s="221"/>
      <c s="64"/>
      <c s="64"/>
      <c s="64"/>
      <c s="64"/>
      <c s="64"/>
      <c s="64"/>
      <c s="64"/>
      <c s="64"/>
      <c s="64"/>
      <c s="64"/>
    </row>
    <row r="34" spans="1:11" ht="12.75">
      <c r="A34" s="221"/>
      <c s="64"/>
      <c s="64"/>
      <c s="64"/>
      <c s="64"/>
      <c s="64"/>
      <c s="64"/>
      <c s="64"/>
      <c s="64"/>
      <c s="64"/>
      <c s="64"/>
    </row>
    <row r="35" spans="1:11" ht="12.75">
      <c r="A35" s="221"/>
      <c s="64"/>
      <c s="64"/>
      <c s="64"/>
      <c s="64"/>
      <c s="64"/>
      <c s="64"/>
      <c s="64"/>
      <c s="64"/>
      <c s="64"/>
      <c s="64"/>
    </row>
    <row r="36" spans="1:11" ht="12.75">
      <c r="A36" s="221"/>
      <c s="64"/>
      <c s="64"/>
      <c s="64"/>
      <c s="64"/>
      <c s="64"/>
      <c s="64"/>
      <c s="64"/>
      <c s="64"/>
      <c s="64"/>
      <c s="64"/>
    </row>
    <row r="37" spans="1:11" ht="14.45" customHeight="1" thickBot="1">
      <c r="A37" s="224"/>
      <c s="225"/>
      <c s="225"/>
      <c s="225"/>
      <c s="225"/>
      <c s="225"/>
      <c s="225"/>
      <c s="225"/>
      <c s="225"/>
      <c s="225"/>
      <c s="225"/>
    </row>
    <row r="38" ht="13.5" thickTop="1"/>
  </sheetData>
  <pageMargins left="0.47244094488189" right="0.31496062992126" top="0.748031496062992" bottom="0.748031496062992" header="0.31496062992126" footer="0.31496062992126"/>
  <pageSetup orientation="portrait" paperSize="9" scale="95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IT2101"/>
  <sheetViews>
    <sheetView zoomScale="115" zoomScaleNormal="115" workbookViewId="0" topLeftCell="A1">
      <selection pane="topLeft" activeCell="A1" sqref="A1:K1"/>
    </sheetView>
  </sheetViews>
  <sheetFormatPr defaultColWidth="8.85428571428571" defaultRowHeight="12.75"/>
  <cols>
    <col min="1" max="1" width="17.5714285714286" style="63" customWidth="1"/>
    <col min="2" max="7" width="11.5714285714286" style="63" customWidth="1"/>
    <col min="8" max="9" width="10.4285714285714" style="63" customWidth="1"/>
    <col min="10" max="10" width="13.5714285714286" style="63" customWidth="1"/>
    <col min="11" max="11" width="17.7142857142857" style="88" customWidth="1"/>
    <col min="12" max="12" width="7.85714285714286" style="88" bestFit="1" customWidth="1"/>
    <col min="13" max="13" width="5" style="80" bestFit="1" customWidth="1"/>
    <col min="14" max="14" width="8.42857142857143" style="88" bestFit="1" customWidth="1"/>
    <col min="15" max="15" width="6.57142857142857" style="88" hidden="1" customWidth="1"/>
    <col min="16" max="17" width="8.85714285714286" style="88" hidden="1" customWidth="1"/>
    <col min="18" max="18" width="4.42857142857143" style="88" customWidth="1"/>
    <col min="19" max="19" width="10.2857142857143" style="88" bestFit="1" customWidth="1"/>
    <col min="20" max="20" width="7.28571428571429" style="88" bestFit="1" customWidth="1"/>
    <col min="21" max="21" width="7.71428571428571" style="63" bestFit="1" customWidth="1"/>
    <col min="22" max="22" width="8.28571428571429" style="63" bestFit="1" customWidth="1"/>
    <col min="23" max="25" width="7.71428571428571" style="63" bestFit="1" customWidth="1"/>
    <col min="26" max="16384" width="8.85714285714286" style="63"/>
  </cols>
  <sheetData>
    <row r="1" spans="1:254" ht="15.6" customHeight="1">
      <c r="A1" s="413" t="s">
        <v>60</v>
      </c>
      <c s="413"/>
      <c s="413"/>
      <c s="413"/>
      <c s="413"/>
      <c s="413"/>
      <c s="413"/>
      <c s="413"/>
      <c s="413"/>
      <c s="413"/>
      <c s="413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</row>
    <row r="2" spans="1:254" ht="10.9" customHeight="1">
      <c r="A2" s="88"/>
      <c s="88"/>
      <c s="88"/>
      <c s="88"/>
      <c s="88"/>
      <c s="88"/>
      <c s="88"/>
      <c s="88"/>
      <c s="88"/>
      <c s="88"/>
      <c r="L2"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</row>
    <row r="3" spans="1:254" ht="33.6" customHeight="1">
      <c r="A3" s="415" t="s">
        <v>49</v>
      </c>
      <c s="415" t="s">
        <v>50</v>
      </c>
      <c s="415"/>
      <c s="415"/>
      <c s="415" t="s">
        <v>51</v>
      </c>
      <c s="415"/>
      <c s="415"/>
      <c s="414" t="s">
        <v>52</v>
      </c>
      <c s="414"/>
      <c s="87" t="s">
        <v>87</v>
      </c>
      <c s="414" t="s">
        <v>54</v>
      </c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</row>
    <row r="4" spans="1:254" ht="31.5">
      <c r="A4" s="415"/>
      <c s="87" t="s">
        <v>3</v>
      </c>
      <c s="87" t="s">
        <v>55</v>
      </c>
      <c s="87" t="s">
        <v>59</v>
      </c>
      <c s="87" t="s">
        <v>3</v>
      </c>
      <c s="87" t="s">
        <v>55</v>
      </c>
      <c s="87" t="s">
        <v>59</v>
      </c>
      <c s="87" t="s">
        <v>194</v>
      </c>
      <c s="87" t="s">
        <v>195</v>
      </c>
      <c s="87" t="s">
        <v>56</v>
      </c>
      <c s="414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  <c s="86"/>
    </row>
    <row r="5" spans="1:254" s="352" customFormat="1" ht="15.6" customHeight="1">
      <c r="A5" s="341">
        <v>2000</v>
      </c>
      <c s="342">
        <v>18554</v>
      </c>
      <c s="343">
        <v>10328</v>
      </c>
      <c s="344">
        <f t="shared" si="0" ref="D5:D21">+C5/J5</f>
        <v>136.29426434902487</v>
      </c>
      <c s="345">
        <v>77339</v>
      </c>
      <c s="345">
        <v>5132</v>
      </c>
      <c s="346">
        <f t="shared" si="1" ref="G5:G21">+F5/J5</f>
        <v>67.724841657551863</v>
      </c>
      <c s="347">
        <f>+C5-F5</f>
        <v>5196</v>
      </c>
      <c s="348">
        <f t="shared" si="2" ref="I5:I22">+H5/J5</f>
        <v>68.569422691473008</v>
      </c>
      <c s="349">
        <v>75.777216666666661</v>
      </c>
      <c s="350">
        <v>2.5670566653989844</v>
      </c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</row>
    <row r="6" spans="1:254" s="352" customFormat="1" ht="15.6" customHeight="1">
      <c r="A6" s="341">
        <v>2005</v>
      </c>
      <c s="353">
        <v>15985</v>
      </c>
      <c s="343">
        <v>10695</v>
      </c>
      <c s="344">
        <f t="shared" si="0"/>
        <v>106.41896934297854</v>
      </c>
      <c s="345">
        <v>76584</v>
      </c>
      <c s="345">
        <v>7099</v>
      </c>
      <c s="346">
        <f t="shared" si="1"/>
        <v>70.637518781281415</v>
      </c>
      <c s="347">
        <f t="shared" si="3" ref="H6:H18">+C6-F6</f>
        <v>3596</v>
      </c>
      <c s="348">
        <f t="shared" si="2"/>
        <v>35.781450561697135</v>
      </c>
      <c s="349">
        <v>100.499</v>
      </c>
      <c s="350">
        <v>1.7264583076269941</v>
      </c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  <c s="351"/>
    </row>
    <row r="7" spans="1:254" s="352" customFormat="1" ht="15.6" customHeight="1" hidden="1">
      <c r="A7" s="341">
        <v>2006</v>
      </c>
      <c s="353">
        <v>18647</v>
      </c>
      <c s="343">
        <v>14440</v>
      </c>
      <c s="344">
        <f t="shared" si="0"/>
        <v>138.89647042810941</v>
      </c>
      <c s="345">
        <v>77382</v>
      </c>
      <c s="345">
        <v>9681</v>
      </c>
      <c s="346">
        <f t="shared" si="1"/>
        <v>93.120272175521265</v>
      </c>
      <c s="347">
        <f t="shared" si="3"/>
        <v>4759</v>
      </c>
      <c s="348">
        <f t="shared" si="2"/>
        <v>45.776198252588131</v>
      </c>
      <c s="354">
        <v>103.96232500000001</v>
      </c>
      <c s="350">
        <v>2.0528349346207326</v>
      </c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  <c s="355"/>
    </row>
    <row r="8" spans="1:11" s="352" customFormat="1" ht="15.6" customHeight="1" hidden="1">
      <c r="A8" s="341">
        <v>2007</v>
      </c>
      <c s="353">
        <v>21422</v>
      </c>
      <c s="343">
        <v>19123</v>
      </c>
      <c s="344">
        <f t="shared" si="0"/>
        <v>172.86608957253091</v>
      </c>
      <c s="345">
        <v>86156</v>
      </c>
      <c s="345">
        <v>11961</v>
      </c>
      <c s="346">
        <f t="shared" si="1"/>
        <v>108.12379320070293</v>
      </c>
      <c s="347">
        <f t="shared" si="3"/>
        <v>7162</v>
      </c>
      <c s="348">
        <f t="shared" si="2"/>
        <v>64.742296371827976</v>
      </c>
      <c s="354">
        <v>110.6232</v>
      </c>
      <c s="350">
        <v>2.2533388905388807</v>
      </c>
    </row>
    <row r="9" spans="1:11" s="352" customFormat="1" ht="15.6" customHeight="1" hidden="1">
      <c r="A9" s="341">
        <v>2008</v>
      </c>
      <c s="353">
        <v>20594</v>
      </c>
      <c s="343">
        <v>19077</v>
      </c>
      <c s="344">
        <f t="shared" si="0"/>
        <v>176.09468023666366</v>
      </c>
      <c s="356">
        <v>76266</v>
      </c>
      <c s="345">
        <v>12521</v>
      </c>
      <c s="346">
        <f t="shared" si="1"/>
        <v>115.57799922646463</v>
      </c>
      <c s="347">
        <f t="shared" si="3"/>
        <v>6556</v>
      </c>
      <c s="348">
        <f t="shared" si="2"/>
        <v>60.516681010199029</v>
      </c>
      <c s="349">
        <v>108.33376666666668</v>
      </c>
      <c s="350">
        <v>2.1577161301232763</v>
      </c>
    </row>
    <row r="10" spans="1:11" s="352" customFormat="1" ht="15.6" customHeight="1" hidden="1">
      <c r="A10" s="341">
        <v>2009</v>
      </c>
      <c s="353">
        <v>18714</v>
      </c>
      <c s="343">
        <v>21015</v>
      </c>
      <c s="344">
        <f t="shared" si="0"/>
        <v>182.82689926188127</v>
      </c>
      <c s="356">
        <v>75411</v>
      </c>
      <c s="345">
        <v>13939</v>
      </c>
      <c s="346">
        <f t="shared" si="1"/>
        <v>121.26691167315551</v>
      </c>
      <c s="347">
        <f t="shared" si="3"/>
        <v>7076</v>
      </c>
      <c s="348">
        <f t="shared" si="2"/>
        <v>61.559987588725754</v>
      </c>
      <c s="349">
        <v>114.94479250505755</v>
      </c>
      <c s="350">
        <v>2.5685421912350619</v>
      </c>
    </row>
    <row r="11" spans="1:11" s="352" customFormat="1" ht="15.6" customHeight="1">
      <c r="A11" s="341">
        <v>2010</v>
      </c>
      <c s="343">
        <v>18325</v>
      </c>
      <c s="343">
        <v>19834</v>
      </c>
      <c s="344">
        <f t="shared" si="0"/>
        <v>175.42169065507983</v>
      </c>
      <c s="345">
        <v>80013.042000000016</v>
      </c>
      <c s="345">
        <v>14162</v>
      </c>
      <c s="346">
        <f t="shared" si="1"/>
        <v>125.25572164249473</v>
      </c>
      <c s="347">
        <f t="shared" si="3"/>
        <v>5672</v>
      </c>
      <c s="348">
        <f t="shared" si="2"/>
        <v>50.165969012585094</v>
      </c>
      <c s="349">
        <v>113.06469528331188</v>
      </c>
      <c s="350">
        <v>2.1151295431946484</v>
      </c>
    </row>
    <row r="12" spans="1:11" s="352" customFormat="1" ht="15.6" customHeight="1" hidden="1">
      <c r="A12" s="357">
        <v>2011</v>
      </c>
      <c s="343">
        <v>18462</v>
      </c>
      <c s="343">
        <v>21876</v>
      </c>
      <c s="344">
        <f t="shared" si="0"/>
        <v>197.85609771619767</v>
      </c>
      <c s="345">
        <v>81957</v>
      </c>
      <c s="345">
        <v>16240</v>
      </c>
      <c s="346">
        <f t="shared" si="1"/>
        <v>146.88165235468321</v>
      </c>
      <c s="347">
        <f t="shared" si="3"/>
        <v>5636</v>
      </c>
      <c s="348">
        <f t="shared" si="2"/>
        <v>50.974445361514448</v>
      </c>
      <c s="349">
        <v>110.56520497729953</v>
      </c>
      <c s="350">
        <v>1.9750619502222746</v>
      </c>
    </row>
    <row r="13" spans="1:11" s="352" customFormat="1" ht="15.6" customHeight="1" hidden="1">
      <c r="A13" s="357">
        <v>2012</v>
      </c>
      <c s="353">
        <v>18631</v>
      </c>
      <c s="343">
        <v>26363</v>
      </c>
      <c s="344">
        <f t="shared" si="0"/>
        <v>206.60115330427467</v>
      </c>
      <c s="345">
        <v>71413</v>
      </c>
      <c s="345">
        <v>17401</v>
      </c>
      <c s="346">
        <f t="shared" si="1"/>
        <v>136.36788941500146</v>
      </c>
      <c s="347">
        <f t="shared" si="3"/>
        <v>8962</v>
      </c>
      <c s="348">
        <f t="shared" si="2"/>
        <v>70.233263889273204</v>
      </c>
      <c s="349">
        <v>127.60335350680997</v>
      </c>
      <c s="350">
        <v>2.2504307768691421</v>
      </c>
    </row>
    <row r="14" spans="1:11" s="352" customFormat="1" ht="15.6" customHeight="1" hidden="1">
      <c r="A14" s="357">
        <v>2013</v>
      </c>
      <c s="353">
        <v>23910</v>
      </c>
      <c s="343">
        <v>31792</v>
      </c>
      <c s="344">
        <f t="shared" si="0"/>
        <v>246.23983055262809</v>
      </c>
      <c s="345">
        <v>78401</v>
      </c>
      <c s="345">
        <v>21119</v>
      </c>
      <c s="346">
        <f t="shared" si="1"/>
        <v>163.57382301965754</v>
      </c>
      <c s="347">
        <f t="shared" si="3"/>
        <v>10673</v>
      </c>
      <c s="348">
        <f t="shared" si="2"/>
        <v>82.666007532970553</v>
      </c>
      <c s="349">
        <v>129.10990041152255</v>
      </c>
      <c s="350">
        <v>2.4600385340483153</v>
      </c>
    </row>
    <row r="15" spans="1:11" s="352" customFormat="1" ht="15.6" customHeight="1">
      <c r="A15" s="357">
        <v>2014</v>
      </c>
      <c s="353">
        <v>26320</v>
      </c>
      <c s="343">
        <v>34797</v>
      </c>
      <c s="344">
        <f t="shared" si="0"/>
        <v>266.51993850902778</v>
      </c>
      <c s="345">
        <v>78712</v>
      </c>
      <c s="345">
        <v>18860</v>
      </c>
      <c s="346">
        <f t="shared" si="1"/>
        <v>144.45400581315241</v>
      </c>
      <c s="347">
        <f t="shared" si="3"/>
        <v>15937</v>
      </c>
      <c s="348">
        <f t="shared" si="2"/>
        <v>122.06593269587539</v>
      </c>
      <c s="349">
        <v>130.56058842975204</v>
      </c>
      <c s="350">
        <v>2.4130667632866269</v>
      </c>
    </row>
    <row r="16" spans="1:11" s="352" customFormat="1" ht="15.6" customHeight="1">
      <c r="A16" s="357">
        <v>2015</v>
      </c>
      <c s="353">
        <v>17461</v>
      </c>
      <c s="343">
        <v>24716</v>
      </c>
      <c s="344">
        <f t="shared" si="0"/>
        <v>181.81846436721602</v>
      </c>
      <c s="345">
        <v>120046</v>
      </c>
      <c s="345">
        <v>30729</v>
      </c>
      <c s="346">
        <f t="shared" si="1"/>
        <v>226.05193362761696</v>
      </c>
      <c s="347">
        <f>+C16-F16</f>
        <v>-6013</v>
      </c>
      <c s="348">
        <f t="shared" si="2"/>
        <v>-44.233469260400952</v>
      </c>
      <c s="349">
        <v>135.93778874999992</v>
      </c>
      <c s="350">
        <v>1.7804769702348449</v>
      </c>
    </row>
    <row r="17" spans="1:11" s="351" customFormat="1" ht="15.6" customHeight="1">
      <c r="A17" s="357">
        <v>2016</v>
      </c>
      <c s="353">
        <v>17593</v>
      </c>
      <c s="343">
        <v>26802</v>
      </c>
      <c s="344">
        <f t="shared" si="0"/>
        <v>184.07760133469827</v>
      </c>
      <c s="345">
        <v>115693</v>
      </c>
      <c s="345">
        <v>35172</v>
      </c>
      <c s="346">
        <f t="shared" si="1"/>
        <v>241.56321894425818</v>
      </c>
      <c s="347">
        <f t="shared" si="3"/>
        <v>-8370</v>
      </c>
      <c s="348">
        <f t="shared" si="2"/>
        <v>-57.485617609559903</v>
      </c>
      <c s="349">
        <v>145.60163651452294</v>
      </c>
      <c s="350">
        <v>1.8016075342501892</v>
      </c>
    </row>
    <row r="18" spans="1:11" s="358" customFormat="1" ht="15.6" customHeight="1">
      <c r="A18" s="357">
        <v>2017</v>
      </c>
      <c s="353">
        <v>24827</v>
      </c>
      <c s="343">
        <v>39230</v>
      </c>
      <c s="344">
        <f t="shared" si="0"/>
        <v>257.31754517315147</v>
      </c>
      <c s="345">
        <v>106020</v>
      </c>
      <c s="345">
        <v>33969</v>
      </c>
      <c s="346">
        <f t="shared" si="1"/>
        <v>222.80957665018562</v>
      </c>
      <c s="347">
        <f t="shared" si="3"/>
        <v>5261</v>
      </c>
      <c s="348">
        <f t="shared" si="2"/>
        <v>34.507968522965839</v>
      </c>
      <c s="349">
        <v>152.45754024896263</v>
      </c>
      <c s="350">
        <v>2.2999999999999998</v>
      </c>
    </row>
    <row r="19" spans="1:11" s="352" customFormat="1" ht="15.75">
      <c r="A19" s="357">
        <v>2018</v>
      </c>
      <c s="353">
        <v>27998.099999999999</v>
      </c>
      <c s="343">
        <v>47948.599999999999</v>
      </c>
      <c s="344">
        <f t="shared" si="0"/>
        <v>294.99569336778637</v>
      </c>
      <c s="345">
        <v>84463.100000000006</v>
      </c>
      <c s="345">
        <v>32726.400000000001</v>
      </c>
      <c s="346">
        <f t="shared" si="1"/>
        <v>201.343669250646</v>
      </c>
      <c s="347">
        <f>+C19-F19</f>
        <v>15222.199999999997</v>
      </c>
      <c s="348">
        <f t="shared" si="2"/>
        <v>93.652024117140385</v>
      </c>
      <c s="349">
        <v>162.53999999999999</v>
      </c>
      <c s="350">
        <v>2.5</v>
      </c>
    </row>
    <row r="20" spans="1:11" s="352" customFormat="1" ht="15.75">
      <c r="A20" s="357">
        <v>2019</v>
      </c>
      <c s="353">
        <v>28770.799999999999</v>
      </c>
      <c s="343">
        <v>53482.900000000001</v>
      </c>
      <c s="344">
        <f t="shared" si="0"/>
        <v>299.15884316603422</v>
      </c>
      <c s="345">
        <v>95636.899999999994</v>
      </c>
      <c s="345">
        <v>38952.400000000001</v>
      </c>
      <c s="346">
        <f t="shared" si="1"/>
        <v>217.88188229397866</v>
      </c>
      <c s="347">
        <f>+C20-F20</f>
        <v>14530.5</v>
      </c>
      <c s="348">
        <f t="shared" si="2"/>
        <v>81.276960872055554</v>
      </c>
      <c s="349">
        <v>178.77760000000001</v>
      </c>
      <c s="359">
        <v>1.54</v>
      </c>
    </row>
    <row r="21" spans="1:11" s="352" customFormat="1" ht="15.75">
      <c r="A21" s="357">
        <v>2020</v>
      </c>
      <c s="353">
        <v>21298.340254999999</v>
      </c>
      <c s="343">
        <v>39873.974728000001</v>
      </c>
      <c s="344">
        <f t="shared" si="0"/>
        <v>214.92646618924365</v>
      </c>
      <c s="345">
        <v>85809.110189000014</v>
      </c>
      <c s="345">
        <v>35504.318630000002</v>
      </c>
      <c s="346">
        <f t="shared" si="1"/>
        <v>191.37339052994818</v>
      </c>
      <c s="347">
        <f>+C21-F21</f>
        <v>4369.6560979999995</v>
      </c>
      <c s="348">
        <f t="shared" si="2"/>
        <v>23.553075659295462</v>
      </c>
      <c s="349">
        <v>185.52379999999999</v>
      </c>
      <c s="360">
        <v>2.1699999999999999</v>
      </c>
    </row>
    <row r="22" spans="1:11" s="325" customFormat="1" ht="15.75">
      <c r="A22" s="357">
        <v>2021</v>
      </c>
      <c s="361">
        <v>26749.257730000001</v>
      </c>
      <c s="362">
        <v>63222.485357000005</v>
      </c>
      <c s="344">
        <v>317.88876015787105</v>
      </c>
      <c s="345">
        <v>56176.253699999994</v>
      </c>
      <c s="345">
        <v>25080.017694999999</v>
      </c>
      <c s="346">
        <v>126.10475030808452</v>
      </c>
      <c s="347">
        <v>38142.46766200001</v>
      </c>
      <c s="363">
        <f t="shared" si="2"/>
        <v>191.78400984978651</v>
      </c>
      <c s="364">
        <v>198.88241825726155</v>
      </c>
      <c s="350">
        <f>63.222/2445.5*100</f>
        <v>2.5852381925986507</v>
      </c>
    </row>
    <row r="23" spans="1:11" s="325" customFormat="1" ht="15.75">
      <c r="A23" s="357">
        <v>2022</v>
      </c>
      <c s="361">
        <v>25729.91779</v>
      </c>
      <c s="362">
        <v>97242.840004999991</v>
      </c>
      <c s="344">
        <v>302.180355898014</v>
      </c>
      <c s="345">
        <v>41736.698850000001</v>
      </c>
      <c s="345">
        <v>21664.171259999999</v>
      </c>
      <c s="346">
        <v>70.332682328438111</v>
      </c>
      <c s="347">
        <v>75578.668744999988</v>
      </c>
      <c s="363">
        <f>+D23-G23</f>
        <v>231.84767356957587</v>
      </c>
      <c s="365">
        <v>324.55059916666653</v>
      </c>
      <c s="350">
        <v>2.2999999999999998</v>
      </c>
    </row>
    <row r="24" spans="1:11" s="358" customFormat="1" ht="15.75">
      <c r="A24" s="87">
        <v>2023</v>
      </c>
      <c s="366">
        <v>24503.15367</v>
      </c>
      <c s="367">
        <v>99118.048064846007</v>
      </c>
      <c s="374">
        <v>302.66354860267199</v>
      </c>
      <c s="368">
        <v>48808.174154999993</v>
      </c>
      <c s="368">
        <v>26733.741278000001</v>
      </c>
      <c s="369">
        <v>82.171317654175255</v>
      </c>
      <c s="370">
        <f>+C24-F24</f>
        <v>72384.306786846006</v>
      </c>
      <c s="371">
        <f>+D24-G24</f>
        <v>220.49223094849674</v>
      </c>
      <c s="372">
        <v>327.53305661157032</v>
      </c>
      <c s="373" t="s">
        <v>162</v>
      </c>
    </row>
    <row r="25" spans="1:11" s="358" customFormat="1" ht="15.75">
      <c r="A25" s="375">
        <v>2024</v>
      </c>
      <c s="376">
        <v>22556.264409999992</v>
      </c>
      <c s="377">
        <v>86240.907007049187</v>
      </c>
      <c s="378">
        <v>285.16266026999779</v>
      </c>
      <c s="379">
        <v>58351.322976999996</v>
      </c>
      <c s="379">
        <v>36671.735484000004</v>
      </c>
      <c s="380">
        <v>121.55456185120622</v>
      </c>
      <c s="370">
        <f>+C25-F25</f>
        <v>49569.171523049183</v>
      </c>
      <c s="371">
        <f>+D25-G25</f>
        <v>163.60809841879157</v>
      </c>
      <c s="381">
        <v>302.06313460766717</v>
      </c>
      <c s="382"/>
    </row>
    <row r="26" spans="1:10" s="88" customFormat="1" ht="15.75">
      <c r="A26" s="84" t="s">
        <v>186</v>
      </c>
      <c s="83"/>
      <c s="83"/>
      <c s="83"/>
      <c s="83"/>
      <c s="83"/>
      <c s="83"/>
      <c s="83"/>
      <c s="83"/>
      <c s="83"/>
    </row>
    <row r="27" spans="1:10" s="88" customFormat="1" ht="15.75">
      <c r="A27" s="226" t="s">
        <v>98</v>
      </c>
      <c s="83"/>
      <c s="83"/>
      <c s="83"/>
      <c s="308"/>
      <c s="83"/>
      <c s="83"/>
      <c s="83"/>
      <c s="83"/>
      <c s="83"/>
    </row>
    <row r="28" spans="1:11" s="88" customFormat="1" ht="15.75">
      <c r="A28" s="325"/>
      <c r="E28" s="82"/>
      <c s="391"/>
      <c s="81"/>
      <c r="K28" s="64"/>
    </row>
    <row r="29" spans="1:20" ht="12.75">
      <c r="A29" s="88"/>
      <c s="308"/>
      <c s="308"/>
      <c s="308"/>
      <c s="308"/>
      <c s="308"/>
      <c s="308"/>
      <c s="308"/>
      <c s="308"/>
      <c s="308"/>
      <c s="187"/>
      <c s="63"/>
      <c s="63"/>
      <c s="63"/>
      <c s="63"/>
      <c s="63"/>
      <c s="63"/>
      <c s="63"/>
      <c s="63"/>
      <c s="63"/>
    </row>
    <row r="30" spans="1:20" ht="15">
      <c r="A30" s="88"/>
      <c s="88"/>
      <c s="88"/>
      <c s="88"/>
      <c s="330"/>
      <c s="330"/>
      <c s="328"/>
      <c s="329"/>
      <c s="88"/>
      <c s="88"/>
      <c r="L30" s="63"/>
      <c s="63"/>
      <c s="63"/>
      <c s="63"/>
      <c s="63"/>
      <c s="63"/>
      <c s="63"/>
      <c s="63"/>
      <c s="63"/>
    </row>
    <row r="31" spans="1:20" ht="12.75">
      <c r="A31" s="88"/>
      <c s="88"/>
      <c s="161"/>
      <c s="88"/>
      <c s="184"/>
      <c s="185"/>
      <c s="88"/>
      <c s="88"/>
      <c s="88"/>
      <c s="88"/>
      <c r="L31" s="63"/>
      <c s="63"/>
      <c s="63"/>
      <c s="63"/>
      <c s="63"/>
      <c s="63"/>
      <c s="63"/>
      <c s="63"/>
      <c s="63"/>
    </row>
    <row r="32" spans="1:20" ht="12.75">
      <c r="A32" s="88"/>
      <c s="88"/>
      <c s="88"/>
      <c s="88"/>
      <c s="88"/>
      <c s="88"/>
      <c s="88"/>
      <c s="88"/>
      <c s="88"/>
      <c s="88"/>
      <c r="L32" s="63"/>
      <c s="63"/>
      <c s="63"/>
      <c s="63"/>
      <c s="63"/>
      <c s="63"/>
      <c s="63"/>
      <c s="63"/>
      <c s="63"/>
    </row>
    <row r="33" spans="1:20" ht="12.75">
      <c r="A33" s="88"/>
      <c s="88"/>
      <c s="88"/>
      <c s="88"/>
      <c s="88"/>
      <c s="88"/>
      <c s="88"/>
      <c s="88"/>
      <c s="88"/>
      <c s="88"/>
      <c r="L33" s="63"/>
      <c s="63"/>
      <c s="63"/>
      <c s="63"/>
      <c s="63"/>
      <c s="63"/>
      <c s="63"/>
      <c s="63"/>
      <c s="63"/>
    </row>
    <row r="34" spans="1:20" ht="12.75">
      <c r="A34" s="88"/>
      <c s="88"/>
      <c s="88"/>
      <c s="88"/>
      <c s="88"/>
      <c s="88"/>
      <c s="88"/>
      <c s="88"/>
      <c s="88"/>
      <c s="88"/>
      <c r="L34" s="63"/>
      <c s="63"/>
      <c s="63"/>
      <c s="63"/>
      <c s="63"/>
      <c s="63"/>
      <c s="63"/>
      <c s="63"/>
      <c s="63"/>
    </row>
    <row r="35" spans="1:20" ht="12.75">
      <c r="A35" s="88"/>
      <c s="88"/>
      <c s="88"/>
      <c s="88"/>
      <c s="88"/>
      <c s="88"/>
      <c s="88"/>
      <c s="88"/>
      <c s="88"/>
      <c s="88"/>
      <c r="L35" s="63"/>
      <c s="63"/>
      <c s="63"/>
      <c s="63"/>
      <c s="63"/>
      <c s="63"/>
      <c s="63"/>
      <c s="63"/>
      <c s="63"/>
    </row>
    <row r="36" spans="1:20" ht="12.75">
      <c r="A36" s="88"/>
      <c s="88"/>
      <c s="88"/>
      <c s="88"/>
      <c s="88"/>
      <c s="88"/>
      <c s="88"/>
      <c s="88"/>
      <c s="88"/>
      <c s="88"/>
      <c r="L36" s="63"/>
      <c s="63"/>
      <c s="63"/>
      <c s="63"/>
      <c s="63"/>
      <c s="63"/>
      <c s="63"/>
      <c s="63"/>
      <c s="63"/>
    </row>
    <row r="37" spans="1:20" ht="12.75">
      <c r="A37" s="88"/>
      <c s="88"/>
      <c s="88"/>
      <c s="88"/>
      <c s="88"/>
      <c s="88"/>
      <c s="88"/>
      <c s="88"/>
      <c s="88"/>
      <c s="88"/>
      <c r="L37" s="63"/>
      <c s="63"/>
      <c s="63"/>
      <c s="63"/>
      <c s="63"/>
      <c s="63"/>
      <c s="63"/>
      <c s="63"/>
      <c s="63"/>
    </row>
    <row r="38" spans="1:20" ht="12.75">
      <c r="A38" s="88"/>
      <c s="88"/>
      <c s="88"/>
      <c s="88"/>
      <c s="88"/>
      <c s="88"/>
      <c s="88"/>
      <c s="88"/>
      <c s="88"/>
      <c s="88"/>
      <c r="L38" s="63"/>
      <c s="63"/>
      <c s="63"/>
      <c s="63"/>
      <c s="63"/>
      <c s="63"/>
      <c s="63"/>
      <c s="63"/>
      <c s="63"/>
    </row>
    <row r="39" spans="1:20" ht="12.75">
      <c r="A39" s="88"/>
      <c s="88"/>
      <c s="88"/>
      <c s="88"/>
      <c s="88"/>
      <c s="88"/>
      <c s="88"/>
      <c s="88"/>
      <c s="88"/>
      <c s="88"/>
      <c r="L39" s="63"/>
      <c s="63"/>
      <c s="63"/>
      <c s="63"/>
      <c s="63"/>
      <c s="63"/>
      <c s="63"/>
      <c s="63"/>
      <c s="63"/>
    </row>
    <row r="40" spans="1:20" ht="12.75">
      <c r="A40" s="88"/>
      <c s="88"/>
      <c s="88"/>
      <c s="88"/>
      <c s="88"/>
      <c s="88"/>
      <c s="88"/>
      <c s="88"/>
      <c s="88"/>
      <c s="88"/>
      <c r="L40" s="63"/>
      <c s="63"/>
      <c s="63"/>
      <c s="63"/>
      <c s="63"/>
      <c s="63"/>
      <c s="63"/>
      <c s="63"/>
      <c s="63"/>
    </row>
    <row r="41" spans="1:20" ht="12.75">
      <c r="A41" s="88"/>
      <c s="88"/>
      <c s="88"/>
      <c s="88"/>
      <c s="88"/>
      <c s="88"/>
      <c s="88"/>
      <c s="88"/>
      <c s="88"/>
      <c s="88"/>
      <c r="L41" s="63"/>
      <c s="63"/>
      <c s="63"/>
      <c s="63"/>
      <c s="63"/>
      <c s="63"/>
      <c s="63"/>
      <c s="63"/>
      <c s="63"/>
    </row>
    <row r="42" spans="1:20" ht="12.75">
      <c r="A42" s="88"/>
      <c s="88"/>
      <c s="88"/>
      <c s="88"/>
      <c s="88"/>
      <c s="88"/>
      <c s="88"/>
      <c s="88"/>
      <c s="88"/>
      <c s="88"/>
      <c r="L42" s="63"/>
      <c s="63"/>
      <c s="63"/>
      <c s="63"/>
      <c s="63"/>
      <c s="63"/>
      <c s="63"/>
      <c s="63"/>
      <c s="63"/>
    </row>
    <row r="43" spans="1:20" ht="12.75">
      <c r="A43" s="88"/>
      <c s="88"/>
      <c s="88"/>
      <c s="88"/>
      <c s="88"/>
      <c s="88"/>
      <c s="88"/>
      <c s="88"/>
      <c s="88"/>
      <c s="88"/>
      <c r="L43" s="63"/>
      <c s="63"/>
      <c s="63"/>
      <c s="63"/>
      <c s="63"/>
      <c s="63"/>
      <c s="63"/>
      <c s="63"/>
      <c s="63"/>
    </row>
    <row r="44" spans="1:20" ht="12.75">
      <c r="A44" s="88"/>
      <c s="88"/>
      <c s="88"/>
      <c s="88"/>
      <c s="88"/>
      <c s="88"/>
      <c s="88"/>
      <c s="88"/>
      <c s="88"/>
      <c s="88"/>
      <c r="L44" s="63"/>
      <c s="63"/>
      <c s="63"/>
      <c s="63"/>
      <c s="63"/>
      <c s="63"/>
      <c s="63"/>
      <c s="63"/>
      <c s="63"/>
    </row>
    <row r="45" spans="1:20" ht="12.75">
      <c r="A45" s="88"/>
      <c s="88"/>
      <c s="88"/>
      <c s="88"/>
      <c s="88"/>
      <c s="88"/>
      <c s="88"/>
      <c s="88"/>
      <c s="88"/>
      <c s="88"/>
      <c r="L45" s="63"/>
      <c s="63"/>
      <c s="63"/>
      <c s="63"/>
      <c s="63"/>
      <c s="63"/>
      <c s="63"/>
      <c s="63"/>
      <c s="63"/>
    </row>
    <row r="46" spans="1:20" ht="12.75">
      <c r="A46" s="88"/>
      <c s="88"/>
      <c s="88"/>
      <c s="88"/>
      <c s="88"/>
      <c s="88"/>
      <c s="88"/>
      <c s="88"/>
      <c s="88"/>
      <c s="88"/>
      <c r="L46" s="63"/>
      <c s="63"/>
      <c s="63"/>
      <c s="63"/>
      <c s="63"/>
      <c s="63"/>
      <c s="63"/>
      <c s="63"/>
      <c s="63"/>
    </row>
    <row r="47" spans="1:20" ht="12.75">
      <c r="A47" s="88"/>
      <c s="88"/>
      <c s="88"/>
      <c s="88"/>
      <c s="88"/>
      <c s="88"/>
      <c s="88"/>
      <c s="88"/>
      <c s="88"/>
      <c s="88"/>
      <c r="L47" s="63"/>
      <c s="63"/>
      <c s="63"/>
      <c s="63"/>
      <c s="63"/>
      <c s="63"/>
      <c s="63"/>
      <c s="63"/>
      <c s="63"/>
    </row>
    <row r="48" spans="1:20" ht="12.75">
      <c r="A48" s="88"/>
      <c s="88"/>
      <c s="88"/>
      <c s="88"/>
      <c s="88"/>
      <c s="88"/>
      <c s="88"/>
      <c s="88"/>
      <c s="88"/>
      <c s="88"/>
      <c r="L48" s="63"/>
      <c s="63"/>
      <c s="63"/>
      <c s="63"/>
      <c s="63"/>
      <c s="63"/>
      <c s="63"/>
      <c s="63"/>
      <c s="63"/>
    </row>
    <row r="49" spans="1:20" ht="12.75">
      <c r="A49" s="88"/>
      <c s="88"/>
      <c s="88"/>
      <c s="88"/>
      <c s="88"/>
      <c s="88"/>
      <c s="88"/>
      <c s="88"/>
      <c s="88"/>
      <c s="88"/>
      <c r="L49" s="63"/>
      <c s="63"/>
      <c s="63"/>
      <c s="63"/>
      <c s="63"/>
      <c s="63"/>
      <c s="63"/>
      <c s="63"/>
      <c s="63"/>
    </row>
    <row r="50" spans="1:20" ht="12.75">
      <c r="A50" s="88"/>
      <c s="88"/>
      <c s="88"/>
      <c s="88"/>
      <c s="88"/>
      <c s="88"/>
      <c s="88"/>
      <c s="88"/>
      <c r="K50" s="63"/>
      <c s="63"/>
      <c s="63"/>
      <c s="63"/>
      <c s="63"/>
      <c s="63"/>
      <c s="63"/>
      <c s="63"/>
      <c s="63"/>
      <c s="63"/>
    </row>
    <row r="51" spans="1:20" ht="12.75">
      <c r="A51" s="88"/>
      <c s="88"/>
      <c s="88"/>
      <c s="88"/>
      <c s="88"/>
      <c s="88"/>
      <c s="88"/>
      <c s="88"/>
      <c r="K51" s="63"/>
      <c s="63"/>
      <c s="63"/>
      <c s="63"/>
      <c s="63"/>
      <c s="63"/>
      <c s="63"/>
      <c s="63"/>
      <c s="63"/>
      <c s="63"/>
    </row>
    <row r="52" spans="1:20" ht="12.75">
      <c r="A52" s="88"/>
      <c s="88"/>
      <c s="88"/>
      <c s="88"/>
      <c s="88"/>
      <c s="88"/>
      <c s="88"/>
      <c s="88"/>
      <c r="K52" s="63"/>
      <c s="63"/>
      <c s="63"/>
      <c s="63"/>
      <c s="63"/>
      <c s="63"/>
      <c s="63"/>
      <c s="63"/>
      <c s="63"/>
      <c s="63"/>
    </row>
    <row r="53" spans="1:20" ht="12.75">
      <c r="A53" s="88"/>
      <c s="88"/>
      <c s="88"/>
      <c s="88"/>
      <c s="88"/>
      <c s="88"/>
      <c s="88"/>
      <c s="88"/>
      <c r="K53" s="63"/>
      <c s="63"/>
      <c s="63"/>
      <c s="63"/>
      <c s="63"/>
      <c s="63"/>
      <c s="63"/>
      <c s="63"/>
      <c s="63"/>
      <c s="63"/>
    </row>
    <row r="54" spans="1:20" ht="12.75">
      <c r="A54" s="88"/>
      <c s="88"/>
      <c s="88"/>
      <c s="88"/>
      <c s="88"/>
      <c s="88"/>
      <c s="88"/>
      <c s="88"/>
      <c r="K54" s="63"/>
      <c s="63"/>
      <c s="63"/>
      <c s="63"/>
      <c s="63"/>
      <c s="63"/>
      <c s="63"/>
      <c s="63"/>
      <c s="63"/>
      <c s="63"/>
    </row>
    <row r="55" spans="1:20" ht="12.75">
      <c r="A55" s="88"/>
      <c s="88"/>
      <c s="88"/>
      <c s="88"/>
      <c s="88"/>
      <c s="88"/>
      <c s="88"/>
      <c s="88"/>
      <c r="K55" s="63"/>
      <c s="63"/>
      <c s="63"/>
      <c s="63"/>
      <c s="63"/>
      <c s="63"/>
      <c s="63"/>
      <c s="63"/>
      <c s="63"/>
      <c s="63"/>
    </row>
    <row r="56" spans="1:20" ht="12.75">
      <c r="A56" s="88"/>
      <c s="88"/>
      <c s="88"/>
      <c s="88"/>
      <c s="88"/>
      <c s="88"/>
      <c s="88"/>
      <c s="88"/>
      <c r="K56" s="63"/>
      <c s="63"/>
      <c s="63"/>
      <c s="63"/>
      <c s="63"/>
      <c s="63"/>
      <c s="63"/>
      <c s="63"/>
      <c s="63"/>
      <c s="63"/>
    </row>
    <row r="57" spans="1:20" ht="12.75">
      <c r="A57" s="88"/>
      <c s="88"/>
      <c s="88"/>
      <c s="88"/>
      <c s="88"/>
      <c s="88"/>
      <c s="88"/>
      <c s="88"/>
      <c r="K57" s="63"/>
      <c s="63"/>
      <c s="63"/>
      <c s="63"/>
      <c s="63"/>
      <c s="63"/>
      <c s="63"/>
      <c s="63"/>
      <c s="63"/>
      <c s="63"/>
    </row>
    <row r="58" spans="1:20" ht="12.75">
      <c r="A58" s="88"/>
      <c s="88"/>
      <c s="88"/>
      <c s="88"/>
      <c s="88"/>
      <c s="88"/>
      <c s="88"/>
      <c s="88"/>
      <c r="K58" s="63"/>
      <c s="63"/>
      <c s="63"/>
      <c s="63"/>
      <c s="63"/>
      <c s="63"/>
      <c s="63"/>
      <c s="63"/>
      <c s="63"/>
      <c s="63"/>
    </row>
    <row r="59" spans="1:20" ht="12.75">
      <c r="A59" s="88"/>
      <c s="88"/>
      <c s="88"/>
      <c s="88"/>
      <c s="88"/>
      <c s="88"/>
      <c s="88"/>
      <c s="88"/>
      <c r="K59" s="63"/>
      <c s="63"/>
      <c s="63"/>
      <c s="63"/>
      <c s="63"/>
      <c s="63"/>
      <c s="63"/>
      <c s="63"/>
      <c s="63"/>
      <c s="63"/>
    </row>
    <row r="60" spans="1:20" ht="12.75">
      <c r="A60" s="88"/>
      <c s="88"/>
      <c s="88"/>
      <c s="88"/>
      <c s="88"/>
      <c s="88"/>
      <c s="88"/>
      <c s="88"/>
      <c r="K60" s="63"/>
      <c s="63"/>
      <c s="63"/>
      <c s="63"/>
      <c s="63"/>
      <c s="63"/>
      <c s="63"/>
      <c s="63"/>
      <c s="63"/>
      <c s="63"/>
    </row>
    <row r="61" spans="1:20" ht="12.75">
      <c r="A61" s="88"/>
      <c s="88"/>
      <c s="88"/>
      <c s="88"/>
      <c s="88"/>
      <c s="88"/>
      <c s="88"/>
      <c s="88"/>
      <c r="K61" s="63"/>
      <c s="63"/>
      <c s="63"/>
      <c s="63"/>
      <c s="63"/>
      <c s="63"/>
      <c s="63"/>
      <c s="63"/>
      <c s="63"/>
      <c s="63"/>
    </row>
    <row r="62" spans="1:20" ht="12.75">
      <c r="A62" s="88"/>
      <c s="88"/>
      <c s="88"/>
      <c s="88"/>
      <c s="88"/>
      <c s="88"/>
      <c s="88"/>
      <c s="88"/>
      <c r="K62" s="63"/>
      <c s="63"/>
      <c s="63"/>
      <c s="63"/>
      <c s="63"/>
      <c s="63"/>
      <c s="63"/>
      <c s="63"/>
      <c s="63"/>
      <c s="63"/>
    </row>
    <row r="63" spans="1:20" ht="12.75">
      <c r="A63" s="88"/>
      <c s="88"/>
      <c s="88"/>
      <c s="88"/>
      <c s="88"/>
      <c s="88"/>
      <c s="88"/>
      <c s="88"/>
      <c r="K63" s="63"/>
      <c s="63"/>
      <c s="63"/>
      <c s="63"/>
      <c s="63"/>
      <c s="63"/>
      <c s="63"/>
      <c s="63"/>
      <c s="63"/>
      <c s="63"/>
    </row>
    <row r="64" spans="1:20" ht="12.75">
      <c r="A64" s="88"/>
      <c s="88"/>
      <c s="88"/>
      <c s="88"/>
      <c s="88"/>
      <c s="88"/>
      <c s="88"/>
      <c s="88"/>
      <c r="K64" s="63"/>
      <c s="63"/>
      <c s="63"/>
      <c s="63"/>
      <c s="63"/>
      <c s="63"/>
      <c s="63"/>
      <c s="63"/>
      <c s="63"/>
      <c s="63"/>
    </row>
    <row r="65" spans="1:20" ht="12.75">
      <c r="A65" s="88"/>
      <c s="88"/>
      <c s="88"/>
      <c s="88"/>
      <c s="88"/>
      <c s="88"/>
      <c s="88"/>
      <c s="88"/>
      <c r="K65" s="63"/>
      <c s="63"/>
      <c s="63"/>
      <c s="63"/>
      <c s="63"/>
      <c s="63"/>
      <c s="63"/>
      <c s="63"/>
      <c s="63"/>
      <c s="63"/>
    </row>
    <row r="66" spans="1:20" ht="12.75">
      <c r="A66" s="88"/>
      <c s="88"/>
      <c s="88"/>
      <c s="88"/>
      <c s="88"/>
      <c s="88"/>
      <c s="88"/>
      <c s="88"/>
      <c r="K66" s="63"/>
      <c s="63"/>
      <c s="63"/>
      <c s="63"/>
      <c s="63"/>
      <c s="63"/>
      <c s="63"/>
      <c s="63"/>
      <c s="63"/>
      <c s="63"/>
    </row>
    <row r="67" spans="1:20" ht="12.75">
      <c r="A67" s="88"/>
      <c s="88"/>
      <c s="88"/>
      <c s="88"/>
      <c s="88"/>
      <c s="88"/>
      <c s="88"/>
      <c s="88"/>
      <c r="K67" s="63"/>
      <c s="63"/>
      <c s="63"/>
      <c s="63"/>
      <c s="63"/>
      <c s="63"/>
      <c s="63"/>
      <c s="63"/>
      <c s="63"/>
      <c s="63"/>
    </row>
    <row r="68" spans="1:20" ht="12.75">
      <c r="A68" s="88"/>
      <c s="88"/>
      <c s="88"/>
      <c s="88"/>
      <c s="88"/>
      <c s="88"/>
      <c s="88"/>
      <c s="88"/>
      <c r="K68" s="63"/>
      <c s="63"/>
      <c s="63"/>
      <c s="63"/>
      <c s="63"/>
      <c s="63"/>
      <c s="63"/>
      <c s="63"/>
      <c s="63"/>
      <c s="63"/>
    </row>
    <row r="69" spans="1:20" ht="12.75">
      <c r="A69" s="88"/>
      <c s="88"/>
      <c s="88"/>
      <c s="88"/>
      <c s="88"/>
      <c s="88"/>
      <c s="88"/>
      <c s="88"/>
      <c r="K69" s="63"/>
      <c s="63"/>
      <c s="63"/>
      <c s="63"/>
      <c s="63"/>
      <c s="63"/>
      <c s="63"/>
      <c s="63"/>
      <c s="63"/>
      <c s="63"/>
    </row>
    <row r="70" spans="1:20" ht="12.75">
      <c r="A70" s="88"/>
      <c s="88"/>
      <c s="88"/>
      <c s="88"/>
      <c s="88"/>
      <c s="88"/>
      <c s="88"/>
      <c s="88"/>
      <c r="K70" s="63"/>
      <c s="63"/>
      <c s="63"/>
      <c s="63"/>
      <c s="63"/>
      <c s="63"/>
      <c s="63"/>
      <c s="63"/>
      <c s="63"/>
      <c s="63"/>
    </row>
    <row r="71" spans="1:20" ht="12.75">
      <c r="A71" s="88"/>
      <c s="88"/>
      <c s="88"/>
      <c s="88"/>
      <c s="88"/>
      <c s="88"/>
      <c s="88"/>
      <c s="88"/>
      <c r="K71" s="63"/>
      <c s="63"/>
      <c s="63"/>
      <c s="63"/>
      <c s="63"/>
      <c s="63"/>
      <c s="63"/>
      <c s="63"/>
      <c s="63"/>
      <c s="63"/>
    </row>
    <row r="72" spans="1:20" ht="12.75">
      <c r="A72" s="88"/>
      <c s="88"/>
      <c s="88"/>
      <c s="88"/>
      <c s="88"/>
      <c s="88"/>
      <c s="88"/>
      <c s="88"/>
      <c r="K72" s="63"/>
      <c s="63"/>
      <c s="63"/>
      <c s="63"/>
      <c s="63"/>
      <c s="63"/>
      <c s="63"/>
      <c s="63"/>
      <c s="63"/>
      <c s="63"/>
    </row>
    <row r="73" spans="1:20" ht="12.75">
      <c r="A73" s="88"/>
      <c s="88"/>
      <c s="88"/>
      <c s="88"/>
      <c s="88"/>
      <c s="88"/>
      <c s="88"/>
      <c s="88"/>
      <c r="K73" s="63"/>
      <c s="63"/>
      <c s="63"/>
      <c s="63"/>
      <c s="63"/>
      <c s="63"/>
      <c s="63"/>
      <c s="63"/>
      <c s="63"/>
      <c s="63"/>
    </row>
    <row r="74" spans="1:20" ht="12.75">
      <c r="A74" s="88"/>
      <c s="88"/>
      <c s="88"/>
      <c s="88"/>
      <c s="88"/>
      <c s="88"/>
      <c s="88"/>
      <c s="88"/>
      <c r="K74" s="63"/>
      <c s="63"/>
      <c s="63"/>
      <c s="63"/>
      <c s="63"/>
      <c s="63"/>
      <c s="63"/>
      <c s="63"/>
      <c s="63"/>
      <c s="63"/>
    </row>
    <row r="75" spans="1:20" ht="12.75">
      <c r="A75" s="88"/>
      <c s="88"/>
      <c s="88"/>
      <c s="88"/>
      <c s="88"/>
      <c s="88"/>
      <c s="88"/>
      <c s="88"/>
      <c r="K75" s="63"/>
      <c s="63"/>
      <c s="63"/>
      <c s="63"/>
      <c s="63"/>
      <c s="63"/>
      <c s="63"/>
      <c s="63"/>
      <c s="63"/>
      <c s="63"/>
    </row>
    <row r="76" spans="1:20" ht="12.75">
      <c r="A76" s="88"/>
      <c s="88"/>
      <c s="88"/>
      <c s="88"/>
      <c s="88"/>
      <c s="88"/>
      <c s="88"/>
      <c s="88"/>
      <c r="K76" s="63"/>
      <c s="63"/>
      <c s="63"/>
      <c s="63"/>
      <c s="63"/>
      <c s="63"/>
      <c s="63"/>
      <c s="63"/>
      <c s="63"/>
      <c s="63"/>
    </row>
    <row r="77" spans="1:20" ht="12.75">
      <c r="A77" s="88"/>
      <c s="88"/>
      <c s="88"/>
      <c s="88"/>
      <c s="88"/>
      <c s="88"/>
      <c s="88"/>
      <c s="88"/>
      <c r="K77" s="63"/>
      <c s="63"/>
      <c s="63"/>
      <c s="63"/>
      <c s="63"/>
      <c s="63"/>
      <c s="63"/>
      <c s="63"/>
      <c s="63"/>
      <c s="63"/>
    </row>
    <row r="78" spans="1:20" ht="12.75">
      <c r="A78" s="88"/>
      <c s="88"/>
      <c s="88"/>
      <c s="88"/>
      <c s="88"/>
      <c s="88"/>
      <c s="88"/>
      <c s="88"/>
      <c r="K78" s="63"/>
      <c s="63"/>
      <c s="63"/>
      <c s="63"/>
      <c s="63"/>
      <c s="63"/>
      <c s="63"/>
      <c s="63"/>
      <c s="63"/>
      <c s="63"/>
    </row>
    <row r="79" spans="1:20" ht="12.75">
      <c r="A79" s="88"/>
      <c s="88"/>
      <c s="88"/>
      <c s="88"/>
      <c s="88"/>
      <c s="88"/>
      <c s="88"/>
      <c s="88"/>
      <c r="K79" s="63"/>
      <c s="63"/>
      <c s="63"/>
      <c s="63"/>
      <c s="63"/>
      <c s="63"/>
      <c s="63"/>
      <c s="63"/>
      <c s="63"/>
      <c s="63"/>
    </row>
    <row r="80" spans="1:20" ht="12.75">
      <c r="A80" s="88"/>
      <c s="88"/>
      <c s="88"/>
      <c s="88"/>
      <c s="88"/>
      <c s="88"/>
      <c s="88"/>
      <c s="88"/>
      <c r="K80" s="63"/>
      <c s="63"/>
      <c s="63"/>
      <c s="63"/>
      <c s="63"/>
      <c s="63"/>
      <c s="63"/>
      <c s="63"/>
      <c s="63"/>
      <c s="63"/>
    </row>
    <row r="81" spans="1:20" ht="12.75">
      <c r="A81" s="88"/>
      <c s="88"/>
      <c s="88"/>
      <c s="88"/>
      <c s="88"/>
      <c s="88"/>
      <c s="88"/>
      <c s="88"/>
      <c r="K81" s="63"/>
      <c s="63"/>
      <c s="63"/>
      <c s="63"/>
      <c s="63"/>
      <c s="63"/>
      <c s="63"/>
      <c s="63"/>
      <c s="63"/>
      <c s="63"/>
    </row>
    <row r="82" spans="1:20" ht="12.75">
      <c r="A82" s="88"/>
      <c s="88"/>
      <c s="88"/>
      <c s="88"/>
      <c s="88"/>
      <c s="88"/>
      <c s="88"/>
      <c s="88"/>
      <c r="K82" s="63"/>
      <c s="63"/>
      <c s="63"/>
      <c s="63"/>
      <c s="63"/>
      <c s="63"/>
      <c s="63"/>
      <c s="63"/>
      <c s="63"/>
      <c s="63"/>
    </row>
    <row r="83" spans="1:20" ht="12.75">
      <c r="A83" s="88"/>
      <c s="88"/>
      <c s="88"/>
      <c s="88"/>
      <c s="88"/>
      <c s="88"/>
      <c s="88"/>
      <c s="88"/>
      <c r="K83" s="63"/>
      <c s="63"/>
      <c s="63"/>
      <c s="63"/>
      <c s="63"/>
      <c s="63"/>
      <c s="63"/>
      <c s="63"/>
      <c s="63"/>
      <c s="63"/>
    </row>
    <row r="84" spans="1:20" ht="12.75">
      <c r="A84" s="88"/>
      <c s="88"/>
      <c s="88"/>
      <c s="88"/>
      <c s="88"/>
      <c s="88"/>
      <c s="88"/>
      <c s="88"/>
      <c r="K84" s="63"/>
      <c s="63"/>
      <c s="63"/>
      <c s="63"/>
      <c s="63"/>
      <c s="63"/>
      <c s="63"/>
      <c s="63"/>
      <c s="63"/>
      <c s="63"/>
    </row>
    <row r="85" spans="1:20" ht="12.75">
      <c r="A85" s="88"/>
      <c s="88"/>
      <c s="88"/>
      <c s="88"/>
      <c s="88"/>
      <c s="88"/>
      <c s="88"/>
      <c s="88"/>
      <c r="K85" s="63"/>
      <c s="63"/>
      <c s="63"/>
      <c s="63"/>
      <c s="63"/>
      <c s="63"/>
      <c s="63"/>
      <c s="63"/>
      <c s="63"/>
      <c s="63"/>
    </row>
    <row r="86" spans="1:20" ht="12.75">
      <c r="A86" s="88"/>
      <c s="88"/>
      <c s="88"/>
      <c s="88"/>
      <c s="88"/>
      <c s="88"/>
      <c s="88"/>
      <c s="88"/>
      <c r="K86" s="63"/>
      <c s="63"/>
      <c s="63"/>
      <c s="63"/>
      <c s="63"/>
      <c s="63"/>
      <c s="63"/>
      <c s="63"/>
      <c s="63"/>
      <c s="63"/>
    </row>
    <row r="87" spans="1:20" ht="12.75">
      <c r="A87" s="88"/>
      <c s="88"/>
      <c s="88"/>
      <c s="88"/>
      <c s="88"/>
      <c s="88"/>
      <c s="88"/>
      <c s="88"/>
      <c r="K87" s="63"/>
      <c s="63"/>
      <c s="63"/>
      <c s="63"/>
      <c s="63"/>
      <c s="63"/>
      <c s="63"/>
      <c s="63"/>
      <c s="63"/>
      <c s="63"/>
    </row>
    <row r="88" spans="1:20" ht="12.75">
      <c r="A88" s="88"/>
      <c s="88"/>
      <c s="88"/>
      <c s="88"/>
      <c s="88"/>
      <c s="88"/>
      <c s="88"/>
      <c s="88"/>
      <c r="K88" s="63"/>
      <c s="63"/>
      <c s="63"/>
      <c s="63"/>
      <c s="63"/>
      <c s="63"/>
      <c s="63"/>
      <c s="63"/>
      <c s="63"/>
      <c s="63"/>
    </row>
    <row r="89" spans="1:20" ht="12.75">
      <c r="A89" s="88"/>
      <c s="88"/>
      <c s="88"/>
      <c s="88"/>
      <c s="88"/>
      <c s="88"/>
      <c s="88"/>
      <c s="88"/>
      <c r="K89" s="63"/>
      <c s="63"/>
      <c s="63"/>
      <c s="63"/>
      <c s="63"/>
      <c s="63"/>
      <c s="63"/>
      <c s="63"/>
      <c s="63"/>
      <c s="63"/>
    </row>
    <row r="90" spans="1:20" ht="12.75">
      <c r="A90" s="88"/>
      <c s="88"/>
      <c s="88"/>
      <c s="88"/>
      <c s="88"/>
      <c s="88"/>
      <c s="88"/>
      <c s="88"/>
      <c r="K90" s="63"/>
      <c s="63"/>
      <c s="63"/>
      <c s="63"/>
      <c s="63"/>
      <c s="63"/>
      <c s="63"/>
      <c s="63"/>
      <c s="63"/>
      <c s="63"/>
    </row>
    <row r="91" spans="1:20" ht="12.75">
      <c r="A91" s="88"/>
      <c s="88"/>
      <c s="88"/>
      <c s="88"/>
      <c s="88"/>
      <c s="88"/>
      <c s="88"/>
      <c s="88"/>
      <c r="K91" s="63"/>
      <c s="63"/>
      <c s="63"/>
      <c s="63"/>
      <c s="63"/>
      <c s="63"/>
      <c s="63"/>
      <c s="63"/>
      <c s="63"/>
      <c s="63"/>
    </row>
    <row r="92" spans="1:20" ht="12.75">
      <c r="A92" s="88"/>
      <c s="88"/>
      <c s="88"/>
      <c s="88"/>
      <c s="88"/>
      <c s="88"/>
      <c s="88"/>
      <c s="88"/>
      <c r="K92" s="63"/>
      <c s="63"/>
      <c s="63"/>
      <c s="63"/>
      <c s="63"/>
      <c s="63"/>
      <c s="63"/>
      <c s="63"/>
      <c s="63"/>
      <c s="63"/>
    </row>
    <row r="93" spans="1:20" ht="12.75">
      <c r="A93" s="88"/>
      <c s="88"/>
      <c s="88"/>
      <c s="88"/>
      <c s="88"/>
      <c s="88"/>
      <c s="88"/>
      <c s="88"/>
      <c r="K93" s="63"/>
      <c s="63"/>
      <c s="63"/>
      <c s="63"/>
      <c s="63"/>
      <c s="63"/>
      <c s="63"/>
      <c s="63"/>
      <c s="63"/>
      <c s="63"/>
    </row>
    <row r="94" spans="1:20" ht="12.75">
      <c r="A94" s="88"/>
      <c s="88"/>
      <c s="88"/>
      <c s="88"/>
      <c s="88"/>
      <c s="88"/>
      <c s="88"/>
      <c s="88"/>
      <c r="K94" s="63"/>
      <c s="63"/>
      <c s="63"/>
      <c s="63"/>
      <c s="63"/>
      <c s="63"/>
      <c s="63"/>
      <c s="63"/>
      <c s="63"/>
      <c s="63"/>
    </row>
    <row r="95" spans="1:20" ht="12.75">
      <c r="A95" s="88"/>
      <c s="88"/>
      <c s="88"/>
      <c s="88"/>
      <c s="88"/>
      <c s="88"/>
      <c s="88"/>
      <c s="88"/>
      <c r="K95" s="63"/>
      <c s="63"/>
      <c s="63"/>
      <c s="63"/>
      <c s="63"/>
      <c s="63"/>
      <c s="63"/>
      <c s="63"/>
      <c s="63"/>
      <c s="63"/>
    </row>
    <row r="96" spans="1:20" ht="12.75">
      <c r="A96" s="88"/>
      <c s="88"/>
      <c s="88"/>
      <c s="88"/>
      <c s="88"/>
      <c s="88"/>
      <c s="88"/>
      <c s="88"/>
      <c r="K96" s="63"/>
      <c s="63"/>
      <c s="63"/>
      <c s="63"/>
      <c s="63"/>
      <c s="63"/>
      <c s="63"/>
      <c s="63"/>
      <c s="63"/>
      <c s="63"/>
    </row>
    <row r="97" spans="1:20" ht="12.75">
      <c r="A97" s="88"/>
      <c s="88"/>
      <c s="88"/>
      <c s="88"/>
      <c s="88"/>
      <c s="88"/>
      <c s="88"/>
      <c s="88"/>
      <c r="K97" s="63"/>
      <c s="63"/>
      <c s="63"/>
      <c s="63"/>
      <c s="63"/>
      <c s="63"/>
      <c s="63"/>
      <c s="63"/>
      <c s="63"/>
      <c s="63"/>
    </row>
    <row r="98" spans="1:20" ht="12.75">
      <c r="A98" s="88"/>
      <c s="88"/>
      <c s="88"/>
      <c s="88"/>
      <c s="88"/>
      <c s="88"/>
      <c s="88"/>
      <c s="88"/>
      <c r="K98" s="63"/>
      <c s="63"/>
      <c s="63"/>
      <c s="63"/>
      <c s="63"/>
      <c s="63"/>
      <c s="63"/>
      <c s="63"/>
      <c s="63"/>
      <c s="63"/>
    </row>
    <row r="99" spans="1:20" ht="12.75">
      <c r="A99" s="88"/>
      <c s="88"/>
      <c s="88"/>
      <c s="88"/>
      <c s="88"/>
      <c s="88"/>
      <c s="88"/>
      <c s="88"/>
      <c r="K99" s="63"/>
      <c s="63"/>
      <c s="63"/>
      <c s="63"/>
      <c s="63"/>
      <c s="63"/>
      <c s="63"/>
      <c s="63"/>
      <c s="63"/>
      <c s="63"/>
    </row>
    <row r="100" spans="1:20" ht="12.75">
      <c r="A100" s="88"/>
      <c s="88"/>
      <c s="88"/>
      <c s="88"/>
      <c s="88"/>
      <c s="88"/>
      <c s="88"/>
      <c s="88"/>
      <c r="K100" s="63"/>
      <c s="63"/>
      <c s="63"/>
      <c s="63"/>
      <c s="63"/>
      <c s="63"/>
      <c s="63"/>
      <c s="63"/>
      <c s="63"/>
      <c s="63"/>
    </row>
    <row r="101" spans="1:20" ht="12.75">
      <c r="A101" s="88"/>
      <c s="88"/>
      <c s="88"/>
      <c s="88"/>
      <c s="88"/>
      <c s="88"/>
      <c s="88"/>
      <c s="88"/>
      <c r="K101" s="63"/>
      <c s="63"/>
      <c s="63"/>
      <c s="63"/>
      <c s="63"/>
      <c s="63"/>
      <c s="63"/>
      <c s="63"/>
      <c s="63"/>
      <c s="63"/>
    </row>
    <row r="102" spans="1:20" ht="12.75">
      <c r="A102" s="88"/>
      <c s="88"/>
      <c s="88"/>
      <c s="88"/>
      <c s="88"/>
      <c s="88"/>
      <c s="88"/>
      <c s="88"/>
      <c r="K102" s="63"/>
      <c s="63"/>
      <c s="63"/>
      <c s="63"/>
      <c s="63"/>
      <c s="63"/>
      <c s="63"/>
      <c s="63"/>
      <c s="63"/>
      <c s="63"/>
    </row>
    <row r="103" spans="1:20" ht="12.75">
      <c r="A103" s="88"/>
      <c s="88"/>
      <c s="88"/>
      <c s="88"/>
      <c s="88"/>
      <c s="88"/>
      <c s="88"/>
      <c s="88"/>
      <c r="K103" s="63"/>
      <c s="63"/>
      <c s="63"/>
      <c s="63"/>
      <c s="63"/>
      <c s="63"/>
      <c s="63"/>
      <c s="63"/>
      <c s="63"/>
      <c s="63"/>
    </row>
    <row r="104" spans="1:20" ht="12.75">
      <c r="A104" s="88"/>
      <c s="88"/>
      <c s="88"/>
      <c s="88"/>
      <c s="88"/>
      <c s="88"/>
      <c s="88"/>
      <c s="88"/>
      <c r="K104" s="63"/>
      <c s="63"/>
      <c s="63"/>
      <c s="63"/>
      <c s="63"/>
      <c s="63"/>
      <c s="63"/>
      <c s="63"/>
      <c s="63"/>
      <c s="63"/>
    </row>
    <row r="105" spans="1:20" ht="12.75">
      <c r="A105" s="88"/>
      <c s="88"/>
      <c s="88"/>
      <c s="88"/>
      <c s="88"/>
      <c s="88"/>
      <c s="88"/>
      <c s="88"/>
      <c r="K105" s="63"/>
      <c s="63"/>
      <c s="63"/>
      <c s="63"/>
      <c s="63"/>
      <c s="63"/>
      <c s="63"/>
      <c s="63"/>
      <c s="63"/>
      <c s="63"/>
    </row>
    <row r="106" spans="1:20" ht="12.75">
      <c r="A106" s="88"/>
      <c s="88"/>
      <c s="88"/>
      <c s="88"/>
      <c s="88"/>
      <c s="88"/>
      <c s="88"/>
      <c s="88"/>
      <c r="K106" s="63"/>
      <c s="63"/>
      <c s="63"/>
      <c s="63"/>
      <c s="63"/>
      <c s="63"/>
      <c s="63"/>
      <c s="63"/>
      <c s="63"/>
      <c s="63"/>
    </row>
    <row r="107" spans="1:20" ht="12.75">
      <c r="A107" s="88"/>
      <c s="88"/>
      <c s="88"/>
      <c s="88"/>
      <c s="88"/>
      <c s="88"/>
      <c s="88"/>
      <c s="88"/>
      <c r="K107" s="63"/>
      <c s="63"/>
      <c s="63"/>
      <c s="63"/>
      <c s="63"/>
      <c s="63"/>
      <c s="63"/>
      <c s="63"/>
      <c s="63"/>
      <c s="63"/>
    </row>
    <row r="108" spans="1:20" ht="12.75">
      <c r="A108" s="88"/>
      <c s="88"/>
      <c s="88"/>
      <c s="88"/>
      <c s="88"/>
      <c s="88"/>
      <c s="88"/>
      <c s="88"/>
      <c r="K108" s="63"/>
      <c s="63"/>
      <c s="63"/>
      <c s="63"/>
      <c s="63"/>
      <c s="63"/>
      <c s="63"/>
      <c s="63"/>
      <c s="63"/>
      <c s="63"/>
    </row>
    <row r="109" spans="1:20" ht="12.75">
      <c r="A109" s="88"/>
      <c s="88"/>
      <c s="88"/>
      <c s="88"/>
      <c s="88"/>
      <c s="88"/>
      <c s="88"/>
      <c s="88"/>
      <c r="K109" s="63"/>
      <c s="63"/>
      <c s="63"/>
      <c s="63"/>
      <c s="63"/>
      <c s="63"/>
      <c s="63"/>
      <c s="63"/>
      <c s="63"/>
      <c s="63"/>
    </row>
    <row r="110" spans="1:20" ht="12.75">
      <c r="A110" s="88"/>
      <c s="88"/>
      <c s="88"/>
      <c s="88"/>
      <c s="88"/>
      <c s="88"/>
      <c s="88"/>
      <c s="88"/>
      <c r="K110" s="63"/>
      <c s="63"/>
      <c s="63"/>
      <c s="63"/>
      <c s="63"/>
      <c s="63"/>
      <c s="63"/>
      <c s="63"/>
      <c s="63"/>
      <c s="63"/>
    </row>
    <row r="111" spans="1:20" ht="12.75">
      <c r="A111" s="88"/>
      <c s="88"/>
      <c s="88"/>
      <c s="88"/>
      <c s="88"/>
      <c s="88"/>
      <c s="88"/>
      <c s="88"/>
      <c r="K111" s="63"/>
      <c s="63"/>
      <c s="63"/>
      <c s="63"/>
      <c s="63"/>
      <c s="63"/>
      <c s="63"/>
      <c s="63"/>
      <c s="63"/>
      <c s="63"/>
    </row>
    <row r="112" spans="1:20" ht="12.75">
      <c r="A112" s="88"/>
      <c s="88"/>
      <c s="88"/>
      <c s="88"/>
      <c s="88"/>
      <c s="88"/>
      <c s="88"/>
      <c s="88"/>
      <c r="K112" s="63"/>
      <c s="63"/>
      <c s="63"/>
      <c s="63"/>
      <c s="63"/>
      <c s="63"/>
      <c s="63"/>
      <c s="63"/>
      <c s="63"/>
      <c s="63"/>
    </row>
    <row r="113" spans="1:20" ht="12.75">
      <c r="A113" s="88"/>
      <c s="88"/>
      <c s="88"/>
      <c s="88"/>
      <c s="88"/>
      <c s="88"/>
      <c s="88"/>
      <c s="88"/>
      <c r="K113" s="63"/>
      <c s="63"/>
      <c s="63"/>
      <c s="63"/>
      <c s="63"/>
      <c s="63"/>
      <c s="63"/>
      <c s="63"/>
      <c s="63"/>
      <c s="63"/>
    </row>
    <row r="114" spans="1:20" ht="12.75">
      <c r="A114" s="88"/>
      <c s="88"/>
      <c s="88"/>
      <c s="88"/>
      <c s="88"/>
      <c s="88"/>
      <c s="88"/>
      <c s="88"/>
      <c r="K114" s="63"/>
      <c s="63"/>
      <c s="63"/>
      <c s="63"/>
      <c s="63"/>
      <c s="63"/>
      <c s="63"/>
      <c s="63"/>
      <c s="63"/>
      <c s="63"/>
    </row>
    <row r="115" spans="1:20" ht="12.75">
      <c r="A115" s="88"/>
      <c s="88"/>
      <c s="88"/>
      <c s="88"/>
      <c s="88"/>
      <c s="88"/>
      <c s="88"/>
      <c s="88"/>
      <c r="K115" s="63"/>
      <c s="63"/>
      <c s="63"/>
      <c s="63"/>
      <c s="63"/>
      <c s="63"/>
      <c s="63"/>
      <c s="63"/>
      <c s="63"/>
      <c s="63"/>
    </row>
    <row r="116" spans="1:20" ht="12.75">
      <c r="A116" s="88"/>
      <c s="88"/>
      <c s="88"/>
      <c s="88"/>
      <c s="88"/>
      <c s="88"/>
      <c s="88"/>
      <c s="88"/>
      <c r="K116" s="63"/>
      <c s="63"/>
      <c s="63"/>
      <c s="63"/>
      <c s="63"/>
      <c s="63"/>
      <c s="63"/>
      <c s="63"/>
      <c s="63"/>
      <c s="63"/>
    </row>
    <row r="117" spans="1:20" ht="12.75">
      <c r="A117" s="88"/>
      <c s="88"/>
      <c s="88"/>
      <c s="88"/>
      <c s="88"/>
      <c s="88"/>
      <c s="88"/>
      <c s="88"/>
      <c r="K117" s="63"/>
      <c s="63"/>
      <c s="63"/>
      <c s="63"/>
      <c s="63"/>
      <c s="63"/>
      <c s="63"/>
      <c s="63"/>
      <c s="63"/>
      <c s="63"/>
    </row>
    <row r="118" spans="1:20" ht="12.75">
      <c r="A118" s="88"/>
      <c s="88"/>
      <c s="88"/>
      <c s="88"/>
      <c s="88"/>
      <c s="88"/>
      <c s="88"/>
      <c s="88"/>
      <c r="K118" s="63"/>
      <c s="63"/>
      <c s="63"/>
      <c s="63"/>
      <c s="63"/>
      <c s="63"/>
      <c s="63"/>
      <c s="63"/>
      <c s="63"/>
      <c s="63"/>
    </row>
    <row r="119" spans="1:20" ht="12.75">
      <c r="A119" s="88"/>
      <c s="88"/>
      <c s="88"/>
      <c s="88"/>
      <c s="88"/>
      <c s="88"/>
      <c s="88"/>
      <c s="88"/>
      <c r="K119" s="63"/>
      <c s="63"/>
      <c s="63"/>
      <c s="63"/>
      <c s="63"/>
      <c s="63"/>
      <c s="63"/>
      <c s="63"/>
      <c s="63"/>
      <c s="63"/>
    </row>
    <row r="120" spans="1:20" ht="12.75">
      <c r="A120" s="88"/>
      <c s="88"/>
      <c s="88"/>
      <c s="88"/>
      <c s="88"/>
      <c s="88"/>
      <c s="88"/>
      <c s="88"/>
      <c r="K120" s="63"/>
      <c s="63"/>
      <c s="63"/>
      <c s="63"/>
      <c s="63"/>
      <c s="63"/>
      <c s="63"/>
      <c s="63"/>
      <c s="63"/>
      <c s="63"/>
    </row>
    <row r="121" spans="1:20" ht="12.75">
      <c r="A121" s="88"/>
      <c s="88"/>
      <c s="88"/>
      <c s="88"/>
      <c s="88"/>
      <c s="88"/>
      <c s="88"/>
      <c s="88"/>
      <c r="K121" s="63"/>
      <c s="63"/>
      <c s="63"/>
      <c s="63"/>
      <c s="63"/>
      <c s="63"/>
      <c s="63"/>
      <c s="63"/>
      <c s="63"/>
      <c s="63"/>
    </row>
    <row r="122" spans="1:20" ht="12.75">
      <c r="A122" s="88"/>
      <c s="88"/>
      <c s="88"/>
      <c s="88"/>
      <c s="88"/>
      <c s="88"/>
      <c s="88"/>
      <c s="88"/>
      <c r="K122" s="63"/>
      <c s="63"/>
      <c s="63"/>
      <c s="63"/>
      <c s="63"/>
      <c s="63"/>
      <c s="63"/>
      <c s="63"/>
      <c s="63"/>
      <c s="63"/>
    </row>
    <row r="123" spans="1:20" ht="12.75">
      <c r="A123" s="88"/>
      <c s="88"/>
      <c s="88"/>
      <c s="88"/>
      <c s="88"/>
      <c s="88"/>
      <c s="88"/>
      <c s="88"/>
      <c r="K123" s="63"/>
      <c s="63"/>
      <c s="63"/>
      <c s="63"/>
      <c s="63"/>
      <c s="63"/>
      <c s="63"/>
      <c s="63"/>
      <c s="63"/>
      <c s="63"/>
    </row>
    <row r="124" spans="1:20" ht="12.75">
      <c r="A124" s="88"/>
      <c s="88"/>
      <c s="88"/>
      <c s="88"/>
      <c s="88"/>
      <c s="88"/>
      <c s="88"/>
      <c s="88"/>
      <c r="K124" s="63"/>
      <c s="63"/>
      <c s="63"/>
      <c s="63"/>
      <c s="63"/>
      <c s="63"/>
      <c s="63"/>
      <c s="63"/>
      <c s="63"/>
      <c s="63"/>
    </row>
    <row r="125" spans="1:20" ht="12.75">
      <c r="A125" s="88"/>
      <c s="88"/>
      <c s="88"/>
      <c s="88"/>
      <c s="88"/>
      <c s="88"/>
      <c s="88"/>
      <c s="88"/>
      <c r="K125" s="63"/>
      <c s="63"/>
      <c s="63"/>
      <c s="63"/>
      <c s="63"/>
      <c s="63"/>
      <c s="63"/>
      <c s="63"/>
      <c s="63"/>
      <c s="63"/>
    </row>
    <row r="126" spans="1:20" ht="12.75">
      <c r="A126" s="88"/>
      <c s="88"/>
      <c s="88"/>
      <c s="88"/>
      <c s="88"/>
      <c s="88"/>
      <c s="88"/>
      <c s="88"/>
      <c r="K126" s="63"/>
      <c s="63"/>
      <c s="63"/>
      <c s="63"/>
      <c s="63"/>
      <c s="63"/>
      <c s="63"/>
      <c s="63"/>
      <c s="63"/>
      <c s="63"/>
    </row>
    <row r="127" spans="1:20" ht="12.75">
      <c r="A127" s="88"/>
      <c s="88"/>
      <c s="88"/>
      <c s="88"/>
      <c s="88"/>
      <c s="88"/>
      <c s="88"/>
      <c s="88"/>
      <c r="K127" s="63"/>
      <c s="63"/>
      <c s="63"/>
      <c s="63"/>
      <c s="63"/>
      <c s="63"/>
      <c s="63"/>
      <c s="63"/>
      <c s="63"/>
      <c s="63"/>
    </row>
    <row r="128" spans="1:20" ht="12.75">
      <c r="A128" s="88"/>
      <c s="88"/>
      <c s="88"/>
      <c s="88"/>
      <c s="88"/>
      <c s="88"/>
      <c s="88"/>
      <c s="88"/>
      <c r="K128" s="63"/>
      <c s="63"/>
      <c s="63"/>
      <c s="63"/>
      <c s="63"/>
      <c s="63"/>
      <c s="63"/>
      <c s="63"/>
      <c s="63"/>
      <c s="63"/>
    </row>
    <row r="129" spans="1:20" ht="12.75">
      <c r="A129" s="88"/>
      <c s="88"/>
      <c s="88"/>
      <c s="88"/>
      <c s="88"/>
      <c s="88"/>
      <c s="88"/>
      <c s="88"/>
      <c r="K129" s="63"/>
      <c s="63"/>
      <c s="63"/>
      <c s="63"/>
      <c s="63"/>
      <c s="63"/>
      <c s="63"/>
      <c s="63"/>
      <c s="63"/>
      <c s="63"/>
    </row>
    <row r="130" spans="1:20" ht="12.75">
      <c r="A130" s="88"/>
      <c s="88"/>
      <c s="88"/>
      <c s="88"/>
      <c s="88"/>
      <c s="88"/>
      <c s="88"/>
      <c s="88"/>
      <c r="K130" s="63"/>
      <c s="63"/>
      <c s="63"/>
      <c s="63"/>
      <c s="63"/>
      <c s="63"/>
      <c s="63"/>
      <c s="63"/>
      <c s="63"/>
      <c s="63"/>
    </row>
    <row r="131" spans="1:20" ht="12.75">
      <c r="A131" s="88"/>
      <c s="88"/>
      <c s="88"/>
      <c s="88"/>
      <c s="88"/>
      <c s="88"/>
      <c s="88"/>
      <c s="88"/>
      <c r="K131" s="63"/>
      <c s="63"/>
      <c s="63"/>
      <c s="63"/>
      <c s="63"/>
      <c s="63"/>
      <c s="63"/>
      <c s="63"/>
      <c s="63"/>
      <c s="63"/>
    </row>
    <row r="132" spans="1:20" ht="12.75">
      <c r="A132" s="88"/>
      <c s="88"/>
      <c s="88"/>
      <c s="88"/>
      <c s="88"/>
      <c s="88"/>
      <c s="88"/>
      <c s="88"/>
      <c r="K132" s="63"/>
      <c s="63"/>
      <c s="63"/>
      <c s="63"/>
      <c s="63"/>
      <c s="63"/>
      <c s="63"/>
      <c s="63"/>
      <c s="63"/>
      <c s="63"/>
    </row>
    <row r="133" spans="1:20" ht="12.75">
      <c r="A133" s="88"/>
      <c s="88"/>
      <c s="88"/>
      <c s="88"/>
      <c s="88"/>
      <c s="88"/>
      <c s="88"/>
      <c s="88"/>
      <c r="K133" s="63"/>
      <c s="63"/>
      <c s="63"/>
      <c s="63"/>
      <c s="63"/>
      <c s="63"/>
      <c s="63"/>
      <c s="63"/>
      <c s="63"/>
      <c s="63"/>
    </row>
    <row r="134" spans="1:20" ht="12.75">
      <c r="A134" s="88"/>
      <c s="88"/>
      <c s="88"/>
      <c s="88"/>
      <c s="88"/>
      <c s="88"/>
      <c s="88"/>
      <c s="88"/>
      <c r="K134" s="63"/>
      <c s="63"/>
      <c s="63"/>
      <c s="63"/>
      <c s="63"/>
      <c s="63"/>
      <c s="63"/>
      <c s="63"/>
      <c s="63"/>
      <c s="63"/>
    </row>
    <row r="135" spans="1:20" ht="12.75">
      <c r="A135" s="88"/>
      <c s="88"/>
      <c s="88"/>
      <c s="88"/>
      <c s="88"/>
      <c s="88"/>
      <c s="88"/>
      <c s="88"/>
      <c r="K135" s="63"/>
      <c s="63"/>
      <c s="63"/>
      <c s="63"/>
      <c s="63"/>
      <c s="63"/>
      <c s="63"/>
      <c s="63"/>
      <c s="63"/>
      <c s="63"/>
    </row>
    <row r="136" spans="1:20" ht="12.75">
      <c r="A136" s="88"/>
      <c s="88"/>
      <c s="88"/>
      <c s="88"/>
      <c s="88"/>
      <c s="88"/>
      <c s="88"/>
      <c s="88"/>
      <c r="K136" s="63"/>
      <c s="63"/>
      <c s="63"/>
      <c s="63"/>
      <c s="63"/>
      <c s="63"/>
      <c s="63"/>
      <c s="63"/>
      <c s="63"/>
      <c s="63"/>
    </row>
    <row r="137" spans="1:20" ht="12.75">
      <c r="A137" s="88"/>
      <c s="88"/>
      <c s="88"/>
      <c s="88"/>
      <c s="88"/>
      <c s="88"/>
      <c s="88"/>
      <c s="88"/>
      <c r="K137" s="63"/>
      <c s="63"/>
      <c s="63"/>
      <c s="63"/>
      <c s="63"/>
      <c s="63"/>
      <c s="63"/>
      <c s="63"/>
      <c s="63"/>
      <c s="63"/>
    </row>
    <row r="138" spans="1:20" ht="12.75">
      <c r="A138" s="88"/>
      <c s="88"/>
      <c s="88"/>
      <c s="88"/>
      <c s="88"/>
      <c s="88"/>
      <c s="88"/>
      <c s="88"/>
      <c r="K138" s="63"/>
      <c s="63"/>
      <c s="63"/>
      <c s="63"/>
      <c s="63"/>
      <c s="63"/>
      <c s="63"/>
      <c s="63"/>
      <c s="63"/>
      <c s="63"/>
    </row>
    <row r="139" spans="1:20" ht="12.75">
      <c r="A139" s="88"/>
      <c s="88"/>
      <c s="88"/>
      <c s="88"/>
      <c s="88"/>
      <c s="88"/>
      <c s="88"/>
      <c s="88"/>
      <c r="K139" s="63"/>
      <c s="63"/>
      <c s="63"/>
      <c s="63"/>
      <c s="63"/>
      <c s="63"/>
      <c s="63"/>
      <c s="63"/>
      <c s="63"/>
      <c s="63"/>
    </row>
    <row r="140" spans="1:20" ht="12.75">
      <c r="A140" s="88"/>
      <c s="88"/>
      <c s="88"/>
      <c s="88"/>
      <c s="88"/>
      <c s="88"/>
      <c s="88"/>
      <c s="88"/>
      <c r="K140" s="63"/>
      <c s="63"/>
      <c s="63"/>
      <c s="63"/>
      <c s="63"/>
      <c s="63"/>
      <c s="63"/>
      <c s="63"/>
      <c s="63"/>
      <c s="63"/>
    </row>
    <row r="141" spans="1:20" ht="12.75">
      <c r="A141" s="88"/>
      <c s="88"/>
      <c s="88"/>
      <c s="88"/>
      <c s="88"/>
      <c s="88"/>
      <c s="88"/>
      <c s="88"/>
      <c r="K141" s="63"/>
      <c s="63"/>
      <c s="63"/>
      <c s="63"/>
      <c s="63"/>
      <c s="63"/>
      <c s="63"/>
      <c s="63"/>
      <c s="63"/>
      <c s="63"/>
    </row>
    <row r="142" spans="1:20" ht="12.75">
      <c r="A142" s="88"/>
      <c s="88"/>
      <c s="88"/>
      <c s="88"/>
      <c s="88"/>
      <c s="88"/>
      <c s="88"/>
      <c s="88"/>
      <c r="K142" s="63"/>
      <c s="63"/>
      <c s="63"/>
      <c s="63"/>
      <c s="63"/>
      <c s="63"/>
      <c s="63"/>
      <c s="63"/>
      <c s="63"/>
      <c s="63"/>
    </row>
    <row r="143" spans="1:20" ht="12.75">
      <c r="A143" s="88"/>
      <c s="88"/>
      <c s="88"/>
      <c s="88"/>
      <c s="88"/>
      <c s="88"/>
      <c s="88"/>
      <c s="88"/>
      <c r="K143" s="63"/>
      <c s="63"/>
      <c s="63"/>
      <c s="63"/>
      <c s="63"/>
      <c s="63"/>
      <c s="63"/>
      <c s="63"/>
      <c s="63"/>
      <c s="63"/>
    </row>
    <row r="144" spans="1:20" ht="12.75">
      <c r="A144" s="88"/>
      <c s="88"/>
      <c s="88"/>
      <c s="88"/>
      <c s="88"/>
      <c s="88"/>
      <c s="88"/>
      <c s="88"/>
      <c r="K144" s="63"/>
      <c s="63"/>
      <c s="63"/>
      <c s="63"/>
      <c s="63"/>
      <c s="63"/>
      <c s="63"/>
      <c s="63"/>
      <c s="63"/>
      <c s="63"/>
    </row>
    <row r="145" spans="1:20" ht="12.75">
      <c r="A145" s="88"/>
      <c s="88"/>
      <c s="88"/>
      <c s="88"/>
      <c s="88"/>
      <c s="88"/>
      <c s="88"/>
      <c s="88"/>
      <c r="K145" s="63"/>
      <c s="63"/>
      <c s="63"/>
      <c s="63"/>
      <c s="63"/>
      <c s="63"/>
      <c s="63"/>
      <c s="63"/>
      <c s="63"/>
      <c s="63"/>
    </row>
    <row r="146" spans="1:20" ht="12.75">
      <c r="A146" s="88"/>
      <c s="88"/>
      <c s="88"/>
      <c s="88"/>
      <c s="88"/>
      <c s="88"/>
      <c s="88"/>
      <c s="88"/>
      <c r="K146" s="63"/>
      <c s="63"/>
      <c s="63"/>
      <c s="63"/>
      <c s="63"/>
      <c s="63"/>
      <c s="63"/>
      <c s="63"/>
      <c s="63"/>
      <c s="63"/>
    </row>
    <row r="147" spans="1:20" ht="12.75">
      <c r="A147" s="88"/>
      <c s="88"/>
      <c s="88"/>
      <c s="88"/>
      <c s="88"/>
      <c s="88"/>
      <c s="88"/>
      <c s="88"/>
      <c r="K147" s="63"/>
      <c s="63"/>
      <c s="63"/>
      <c s="63"/>
      <c s="63"/>
      <c s="63"/>
      <c s="63"/>
      <c s="63"/>
      <c s="63"/>
      <c s="63"/>
    </row>
    <row r="148" spans="1:20" ht="12.75">
      <c r="A148" s="88"/>
      <c s="88"/>
      <c s="88"/>
      <c s="88"/>
      <c s="88"/>
      <c s="88"/>
      <c s="88"/>
      <c s="88"/>
      <c r="K148" s="63"/>
      <c s="63"/>
      <c s="63"/>
      <c s="63"/>
      <c s="63"/>
      <c s="63"/>
      <c s="63"/>
      <c s="63"/>
      <c s="63"/>
      <c s="63"/>
    </row>
    <row r="149" spans="1:20" ht="12.75">
      <c r="A149" s="88"/>
      <c s="88"/>
      <c s="88"/>
      <c s="88"/>
      <c s="88"/>
      <c s="88"/>
      <c s="88"/>
      <c s="88"/>
      <c r="K149" s="63"/>
      <c s="63"/>
      <c s="63"/>
      <c s="63"/>
      <c s="63"/>
      <c s="63"/>
      <c s="63"/>
      <c s="63"/>
      <c s="63"/>
      <c s="63"/>
    </row>
    <row r="150" spans="1:20" ht="12.75">
      <c r="A150" s="88"/>
      <c s="88"/>
      <c s="88"/>
      <c s="88"/>
      <c s="88"/>
      <c s="88"/>
      <c s="88"/>
      <c s="88"/>
      <c r="K150" s="63"/>
      <c s="63"/>
      <c s="63"/>
      <c s="63"/>
      <c s="63"/>
      <c s="63"/>
      <c s="63"/>
      <c s="63"/>
      <c s="63"/>
      <c s="63"/>
    </row>
    <row r="151" spans="1:20" ht="12.75">
      <c r="A151" s="88"/>
      <c s="88"/>
      <c s="88"/>
      <c s="88"/>
      <c s="88"/>
      <c s="88"/>
      <c s="88"/>
      <c s="88"/>
      <c r="K151" s="63"/>
      <c s="63"/>
      <c s="63"/>
      <c s="63"/>
      <c s="63"/>
      <c s="63"/>
      <c s="63"/>
      <c s="63"/>
      <c s="63"/>
      <c s="63"/>
    </row>
    <row r="152" spans="1:20" ht="12.75">
      <c r="A152" s="88"/>
      <c s="88"/>
      <c s="88"/>
      <c s="88"/>
      <c s="88"/>
      <c s="88"/>
      <c s="88"/>
      <c s="88"/>
      <c r="K152" s="63"/>
      <c s="63"/>
      <c s="63"/>
      <c s="63"/>
      <c s="63"/>
      <c s="63"/>
      <c s="63"/>
      <c s="63"/>
      <c s="63"/>
      <c s="63"/>
    </row>
    <row r="153" spans="1:20" ht="12.75">
      <c r="A153" s="88"/>
      <c s="88"/>
      <c s="88"/>
      <c s="88"/>
      <c s="88"/>
      <c s="88"/>
      <c s="88"/>
      <c s="88"/>
      <c r="K153" s="63"/>
      <c s="63"/>
      <c s="63"/>
      <c s="63"/>
      <c s="63"/>
      <c s="63"/>
      <c s="63"/>
      <c s="63"/>
      <c s="63"/>
      <c s="63"/>
    </row>
    <row r="154" spans="1:20" ht="12.75">
      <c r="A154" s="88"/>
      <c s="88"/>
      <c s="88"/>
      <c s="88"/>
      <c s="88"/>
      <c s="88"/>
      <c s="88"/>
      <c s="88"/>
      <c r="K154" s="63"/>
      <c s="63"/>
      <c s="63"/>
      <c s="63"/>
      <c s="63"/>
      <c s="63"/>
      <c s="63"/>
      <c s="63"/>
      <c s="63"/>
      <c s="63"/>
    </row>
    <row r="155" spans="1:20" ht="12.75">
      <c r="A155" s="88"/>
      <c s="88"/>
      <c s="88"/>
      <c s="88"/>
      <c s="88"/>
      <c s="88"/>
      <c s="88"/>
      <c s="88"/>
      <c r="K155" s="63"/>
      <c s="63"/>
      <c s="63"/>
      <c s="63"/>
      <c s="63"/>
      <c s="63"/>
      <c s="63"/>
      <c s="63"/>
      <c s="63"/>
      <c s="63"/>
    </row>
    <row r="156" spans="1:20" ht="12.75">
      <c r="A156" s="88"/>
      <c s="88"/>
      <c s="88"/>
      <c s="88"/>
      <c s="88"/>
      <c s="88"/>
      <c s="88"/>
      <c s="88"/>
      <c r="K156" s="63"/>
      <c s="63"/>
      <c s="63"/>
      <c s="63"/>
      <c s="63"/>
      <c s="63"/>
      <c s="63"/>
      <c s="63"/>
      <c s="63"/>
      <c s="63"/>
    </row>
    <row r="157" spans="1:20" ht="12.75">
      <c r="A157" s="88"/>
      <c s="88"/>
      <c s="88"/>
      <c s="88"/>
      <c s="88"/>
      <c s="88"/>
      <c s="88"/>
      <c s="88"/>
      <c r="K157" s="63"/>
      <c s="63"/>
      <c s="63"/>
      <c s="63"/>
      <c s="63"/>
      <c s="63"/>
      <c s="63"/>
      <c s="63"/>
      <c s="63"/>
      <c s="63"/>
    </row>
    <row r="158" spans="1:20" ht="12.75">
      <c r="A158" s="88"/>
      <c s="88"/>
      <c s="88"/>
      <c s="88"/>
      <c s="88"/>
      <c s="88"/>
      <c s="88"/>
      <c s="88"/>
      <c r="K158" s="63"/>
      <c s="63"/>
      <c s="63"/>
      <c s="63"/>
      <c s="63"/>
      <c s="63"/>
      <c s="63"/>
      <c s="63"/>
      <c s="63"/>
      <c s="63"/>
    </row>
    <row r="159" spans="1:20" ht="12.75">
      <c r="A159" s="88"/>
      <c s="88"/>
      <c s="88"/>
      <c s="88"/>
      <c s="88"/>
      <c s="88"/>
      <c s="88"/>
      <c s="88"/>
      <c r="K159" s="63"/>
      <c s="63"/>
      <c s="63"/>
      <c s="63"/>
      <c s="63"/>
      <c s="63"/>
      <c s="63"/>
      <c s="63"/>
      <c s="63"/>
      <c s="63"/>
    </row>
    <row r="160" spans="1:20" ht="12.75">
      <c r="A160" s="88"/>
      <c s="88"/>
      <c s="88"/>
      <c s="88"/>
      <c s="88"/>
      <c s="88"/>
      <c s="88"/>
      <c s="88"/>
      <c r="K160" s="63"/>
      <c s="63"/>
      <c s="63"/>
      <c s="63"/>
      <c s="63"/>
      <c s="63"/>
      <c s="63"/>
      <c s="63"/>
      <c s="63"/>
      <c s="63"/>
    </row>
    <row r="161" spans="1:20" ht="12.75">
      <c r="A161" s="88"/>
      <c s="88"/>
      <c s="88"/>
      <c s="88"/>
      <c s="88"/>
      <c s="88"/>
      <c s="88"/>
      <c s="88"/>
      <c r="K161" s="63"/>
      <c s="63"/>
      <c s="63"/>
      <c s="63"/>
      <c s="63"/>
      <c s="63"/>
      <c s="63"/>
      <c s="63"/>
      <c s="63"/>
      <c s="63"/>
    </row>
    <row r="162" spans="1:20" ht="12.75">
      <c r="A162" s="88"/>
      <c s="88"/>
      <c s="88"/>
      <c s="88"/>
      <c s="88"/>
      <c s="88"/>
      <c s="88"/>
      <c s="88"/>
      <c r="K162" s="63"/>
      <c s="63"/>
      <c s="63"/>
      <c s="63"/>
      <c s="63"/>
      <c s="63"/>
      <c s="63"/>
      <c s="63"/>
      <c s="63"/>
      <c s="63"/>
    </row>
    <row r="163" spans="1:20" ht="12.75">
      <c r="A163" s="88"/>
      <c s="88"/>
      <c s="88"/>
      <c s="88"/>
      <c s="88"/>
      <c s="88"/>
      <c s="88"/>
      <c s="88"/>
      <c r="K163" s="63"/>
      <c s="63"/>
      <c s="63"/>
      <c s="63"/>
      <c s="63"/>
      <c s="63"/>
      <c s="63"/>
      <c s="63"/>
      <c s="63"/>
      <c s="63"/>
    </row>
    <row r="164" spans="1:20" ht="12.75">
      <c r="A164" s="88"/>
      <c s="88"/>
      <c s="88"/>
      <c s="88"/>
      <c s="88"/>
      <c s="88"/>
      <c s="88"/>
      <c s="88"/>
      <c r="K164" s="63"/>
      <c s="63"/>
      <c s="63"/>
      <c s="63"/>
      <c s="63"/>
      <c s="63"/>
      <c s="63"/>
      <c s="63"/>
      <c s="63"/>
      <c s="63"/>
    </row>
    <row r="165" spans="1:20" ht="12.75">
      <c r="A165" s="88"/>
      <c s="88"/>
      <c s="88"/>
      <c s="88"/>
      <c s="88"/>
      <c s="88"/>
      <c s="88"/>
      <c s="88"/>
      <c r="K165" s="63"/>
      <c s="63"/>
      <c s="63"/>
      <c s="63"/>
      <c s="63"/>
      <c s="63"/>
      <c s="63"/>
      <c s="63"/>
      <c s="63"/>
      <c s="63"/>
    </row>
    <row r="166" spans="1:20" ht="12.75">
      <c r="A166" s="88"/>
      <c s="88"/>
      <c s="88"/>
      <c s="88"/>
      <c s="88"/>
      <c s="88"/>
      <c s="88"/>
      <c s="88"/>
      <c r="K166" s="63"/>
      <c s="63"/>
      <c s="63"/>
      <c s="63"/>
      <c s="63"/>
      <c s="63"/>
      <c s="63"/>
      <c s="63"/>
      <c s="63"/>
      <c s="63"/>
    </row>
    <row r="167" spans="1:20" ht="12.75">
      <c r="A167" s="88"/>
      <c s="88"/>
      <c s="88"/>
      <c s="88"/>
      <c s="88"/>
      <c s="88"/>
      <c s="88"/>
      <c s="88"/>
      <c r="K167" s="63"/>
      <c s="63"/>
      <c s="63"/>
      <c s="63"/>
      <c s="63"/>
      <c s="63"/>
      <c s="63"/>
      <c s="63"/>
      <c s="63"/>
      <c s="63"/>
    </row>
    <row r="168" spans="1:20" ht="12.75">
      <c r="A168" s="88"/>
      <c s="88"/>
      <c s="88"/>
      <c s="88"/>
      <c s="88"/>
      <c s="88"/>
      <c s="88"/>
      <c s="88"/>
      <c r="K168" s="63"/>
      <c s="63"/>
      <c s="63"/>
      <c s="63"/>
      <c s="63"/>
      <c s="63"/>
      <c s="63"/>
      <c s="63"/>
      <c s="63"/>
      <c s="63"/>
    </row>
    <row r="169" spans="1:20" ht="12.75">
      <c r="A169" s="88"/>
      <c s="88"/>
      <c s="88"/>
      <c s="88"/>
      <c s="88"/>
      <c s="88"/>
      <c s="88"/>
      <c s="88"/>
      <c r="K169" s="63"/>
      <c s="63"/>
      <c s="63"/>
      <c s="63"/>
      <c s="63"/>
      <c s="63"/>
      <c s="63"/>
      <c s="63"/>
      <c s="63"/>
      <c s="63"/>
    </row>
    <row r="170" spans="1:20" ht="12.75">
      <c r="A170" s="88"/>
      <c s="88"/>
      <c s="88"/>
      <c s="88"/>
      <c s="88"/>
      <c s="88"/>
      <c s="88"/>
      <c s="88"/>
      <c r="K170" s="63"/>
      <c s="63"/>
      <c s="63"/>
      <c s="63"/>
      <c s="63"/>
      <c s="63"/>
      <c s="63"/>
      <c s="63"/>
      <c s="63"/>
      <c s="63"/>
    </row>
    <row r="171" spans="1:20" ht="12.75">
      <c r="A171" s="88"/>
      <c s="88"/>
      <c s="88"/>
      <c s="88"/>
      <c s="88"/>
      <c s="88"/>
      <c s="88"/>
      <c s="88"/>
      <c r="K171" s="63"/>
      <c s="63"/>
      <c s="63"/>
      <c s="63"/>
      <c s="63"/>
      <c s="63"/>
      <c s="63"/>
      <c s="63"/>
      <c s="63"/>
      <c s="63"/>
    </row>
    <row r="172" spans="1:20" ht="12.75">
      <c r="A172" s="88"/>
      <c s="88"/>
      <c s="88"/>
      <c s="88"/>
      <c s="88"/>
      <c s="88"/>
      <c s="88"/>
      <c s="88"/>
      <c r="K172" s="63"/>
      <c s="63"/>
      <c s="63"/>
      <c s="63"/>
      <c s="63"/>
      <c s="63"/>
      <c s="63"/>
      <c s="63"/>
      <c s="63"/>
      <c s="63"/>
    </row>
    <row r="173" spans="1:20" ht="12.75">
      <c r="A173" s="88"/>
      <c s="88"/>
      <c s="88"/>
      <c s="88"/>
      <c s="88"/>
      <c s="88"/>
      <c s="88"/>
      <c s="88"/>
      <c r="K173" s="63"/>
      <c s="63"/>
      <c s="63"/>
      <c s="63"/>
      <c s="63"/>
      <c s="63"/>
      <c s="63"/>
      <c s="63"/>
      <c s="63"/>
      <c s="63"/>
    </row>
    <row r="174" spans="1:20" ht="12.75">
      <c r="A174" s="88"/>
      <c s="88"/>
      <c s="88"/>
      <c s="88"/>
      <c s="88"/>
      <c s="88"/>
      <c s="88"/>
      <c s="88"/>
      <c r="K174" s="63"/>
      <c s="63"/>
      <c s="63"/>
      <c s="63"/>
      <c s="63"/>
      <c s="63"/>
      <c s="63"/>
      <c s="63"/>
      <c s="63"/>
      <c s="63"/>
    </row>
    <row r="175" spans="1:20" ht="12.75">
      <c r="A175" s="88"/>
      <c s="88"/>
      <c s="88"/>
      <c s="88"/>
      <c s="88"/>
      <c s="88"/>
      <c s="88"/>
      <c s="88"/>
      <c r="K175" s="63"/>
      <c s="63"/>
      <c s="63"/>
      <c s="63"/>
      <c s="63"/>
      <c s="63"/>
      <c s="63"/>
      <c s="63"/>
      <c s="63"/>
      <c s="63"/>
    </row>
    <row r="176" spans="1:20" ht="12.75">
      <c r="A176" s="88"/>
      <c s="88"/>
      <c s="88"/>
      <c s="88"/>
      <c s="88"/>
      <c s="88"/>
      <c s="88"/>
      <c s="88"/>
      <c r="K176" s="63"/>
      <c s="63"/>
      <c s="63"/>
      <c s="63"/>
      <c s="63"/>
      <c s="63"/>
      <c s="63"/>
      <c s="63"/>
      <c s="63"/>
      <c s="63"/>
    </row>
    <row r="177" spans="1:20" ht="12.75">
      <c r="A177" s="88"/>
      <c s="88"/>
      <c s="88"/>
      <c s="88"/>
      <c s="88"/>
      <c s="88"/>
      <c s="88"/>
      <c s="88"/>
      <c r="K177" s="63"/>
      <c s="63"/>
      <c s="63"/>
      <c s="63"/>
      <c s="63"/>
      <c s="63"/>
      <c s="63"/>
      <c s="63"/>
      <c s="63"/>
      <c s="63"/>
    </row>
    <row r="178" spans="1:20" ht="12.75">
      <c r="A178" s="88"/>
      <c s="88"/>
      <c s="88"/>
      <c s="88"/>
      <c s="88"/>
      <c s="88"/>
      <c s="88"/>
      <c s="88"/>
      <c r="K178" s="63"/>
      <c s="63"/>
      <c s="63"/>
      <c s="63"/>
      <c s="63"/>
      <c s="63"/>
      <c s="63"/>
      <c s="63"/>
      <c s="63"/>
      <c s="63"/>
    </row>
    <row r="179" spans="1:20" ht="12.75">
      <c r="A179" s="88"/>
      <c s="88"/>
      <c s="88"/>
      <c s="88"/>
      <c s="88"/>
      <c s="88"/>
      <c s="88"/>
      <c s="88"/>
      <c r="K179" s="63"/>
      <c s="63"/>
      <c s="63"/>
      <c s="63"/>
      <c s="63"/>
      <c s="63"/>
      <c s="63"/>
      <c s="63"/>
      <c s="63"/>
      <c s="63"/>
    </row>
    <row r="180" spans="1:20" ht="12.75">
      <c r="A180" s="88"/>
      <c s="88"/>
      <c s="88"/>
      <c s="88"/>
      <c s="88"/>
      <c s="88"/>
      <c s="88"/>
      <c s="88"/>
      <c r="K180" s="63"/>
      <c s="63"/>
      <c s="63"/>
      <c s="63"/>
      <c s="63"/>
      <c s="63"/>
      <c s="63"/>
      <c s="63"/>
      <c s="63"/>
      <c s="63"/>
    </row>
    <row r="181" spans="1:20" ht="12.75">
      <c r="A181" s="88"/>
      <c s="88"/>
      <c s="88"/>
      <c s="88"/>
      <c s="88"/>
      <c s="88"/>
      <c s="88"/>
      <c s="88"/>
      <c r="K181" s="63"/>
      <c s="63"/>
      <c s="63"/>
      <c s="63"/>
      <c s="63"/>
      <c s="63"/>
      <c s="63"/>
      <c s="63"/>
      <c s="63"/>
      <c s="63"/>
    </row>
    <row r="182" spans="1:20" ht="12.75">
      <c r="A182" s="88"/>
      <c s="88"/>
      <c s="88"/>
      <c s="88"/>
      <c s="88"/>
      <c s="88"/>
      <c s="88"/>
      <c s="88"/>
      <c r="K182" s="63"/>
      <c s="63"/>
      <c s="63"/>
      <c s="63"/>
      <c s="63"/>
      <c s="63"/>
      <c s="63"/>
      <c s="63"/>
      <c s="63"/>
      <c s="63"/>
    </row>
    <row r="183" spans="1:20" ht="12.75">
      <c r="A183" s="88"/>
      <c s="88"/>
      <c s="88"/>
      <c s="88"/>
      <c s="88"/>
      <c s="88"/>
      <c s="88"/>
      <c s="88"/>
      <c r="K183" s="63"/>
      <c s="63"/>
      <c s="63"/>
      <c s="63"/>
      <c s="63"/>
      <c s="63"/>
      <c s="63"/>
      <c s="63"/>
      <c s="63"/>
      <c s="63"/>
    </row>
    <row r="184" spans="1:20" ht="12.75">
      <c r="A184" s="88"/>
      <c s="88"/>
      <c s="88"/>
      <c s="88"/>
      <c s="88"/>
      <c s="88"/>
      <c s="88"/>
      <c s="88"/>
      <c r="K184" s="63"/>
      <c s="63"/>
      <c s="63"/>
      <c s="63"/>
      <c s="63"/>
      <c s="63"/>
      <c s="63"/>
      <c s="63"/>
      <c s="63"/>
      <c s="63"/>
    </row>
    <row r="185" spans="1:20" ht="12.75">
      <c r="A185" s="88"/>
      <c s="88"/>
      <c s="88"/>
      <c s="88"/>
      <c s="88"/>
      <c s="88"/>
      <c s="88"/>
      <c s="88"/>
      <c r="K185" s="63"/>
      <c s="63"/>
      <c s="63"/>
      <c s="63"/>
      <c s="63"/>
      <c s="63"/>
      <c s="63"/>
      <c s="63"/>
      <c s="63"/>
      <c s="63"/>
    </row>
    <row r="186" spans="1:20" ht="12.75">
      <c r="A186" s="88"/>
      <c s="88"/>
      <c s="88"/>
      <c s="88"/>
      <c s="88"/>
      <c s="88"/>
      <c s="88"/>
      <c s="88"/>
      <c r="K186" s="63"/>
      <c s="63"/>
      <c s="63"/>
      <c s="63"/>
      <c s="63"/>
      <c s="63"/>
      <c s="63"/>
      <c s="63"/>
      <c s="63"/>
      <c s="63"/>
    </row>
    <row r="187" spans="1:20" ht="12.75">
      <c r="A187" s="88"/>
      <c s="88"/>
      <c s="88"/>
      <c s="88"/>
      <c s="88"/>
      <c s="88"/>
      <c s="88"/>
      <c s="88"/>
      <c r="K187" s="63"/>
      <c s="63"/>
      <c s="63"/>
      <c s="63"/>
      <c s="63"/>
      <c s="63"/>
      <c s="63"/>
      <c s="63"/>
      <c s="63"/>
      <c s="63"/>
    </row>
    <row r="188" spans="1:20" ht="12.75">
      <c r="A188" s="88"/>
      <c s="88"/>
      <c s="88"/>
      <c s="88"/>
      <c s="88"/>
      <c s="88"/>
      <c s="88"/>
      <c s="88"/>
      <c r="K188" s="63"/>
      <c s="63"/>
      <c s="63"/>
      <c s="63"/>
      <c s="63"/>
      <c s="63"/>
      <c s="63"/>
      <c s="63"/>
      <c s="63"/>
      <c s="63"/>
    </row>
    <row r="189" spans="1:20" ht="12.75">
      <c r="A189" s="88"/>
      <c s="88"/>
      <c s="88"/>
      <c s="88"/>
      <c s="88"/>
      <c s="88"/>
      <c s="88"/>
      <c s="88"/>
      <c r="K189" s="63"/>
      <c s="63"/>
      <c s="63"/>
      <c s="63"/>
      <c s="63"/>
      <c s="63"/>
      <c s="63"/>
      <c s="63"/>
      <c s="63"/>
      <c s="63"/>
    </row>
    <row r="190" spans="1:20" ht="12.75">
      <c r="A190" s="88"/>
      <c s="88"/>
      <c s="88"/>
      <c s="88"/>
      <c s="88"/>
      <c s="88"/>
      <c s="88"/>
      <c s="88"/>
      <c r="K190" s="63"/>
      <c s="63"/>
      <c s="63"/>
      <c s="63"/>
      <c s="63"/>
      <c s="63"/>
      <c s="63"/>
      <c s="63"/>
      <c s="63"/>
      <c s="63"/>
    </row>
    <row r="191" spans="1:20" ht="12.75">
      <c r="A191" s="88"/>
      <c s="88"/>
      <c s="88"/>
      <c s="88"/>
      <c s="88"/>
      <c s="88"/>
      <c s="88"/>
      <c s="88"/>
      <c r="K191" s="63"/>
      <c s="63"/>
      <c s="63"/>
      <c s="63"/>
      <c s="63"/>
      <c s="63"/>
      <c s="63"/>
      <c s="63"/>
      <c s="63"/>
      <c s="63"/>
    </row>
    <row r="192" spans="1:20" ht="12.75">
      <c r="A192" s="88"/>
      <c s="88"/>
      <c s="88"/>
      <c s="88"/>
      <c s="88"/>
      <c s="88"/>
      <c s="88"/>
      <c s="88"/>
      <c r="K192" s="63"/>
      <c s="63"/>
      <c s="63"/>
      <c s="63"/>
      <c s="63"/>
      <c s="63"/>
      <c s="63"/>
      <c s="63"/>
      <c s="63"/>
      <c s="63"/>
    </row>
    <row r="193" spans="1:20" ht="12.75">
      <c r="A193" s="88"/>
      <c s="88"/>
      <c s="88"/>
      <c s="88"/>
      <c s="88"/>
      <c s="88"/>
      <c s="88"/>
      <c s="88"/>
      <c r="K193" s="63"/>
      <c s="63"/>
      <c s="63"/>
      <c s="63"/>
      <c s="63"/>
      <c s="63"/>
      <c s="63"/>
      <c s="63"/>
      <c s="63"/>
      <c s="63"/>
    </row>
    <row r="194" spans="1:20" ht="12.75">
      <c r="A194" s="88"/>
      <c s="88"/>
      <c s="88"/>
      <c s="88"/>
      <c s="88"/>
      <c s="88"/>
      <c s="88"/>
      <c s="88"/>
      <c r="K194" s="63"/>
      <c s="63"/>
      <c s="63"/>
      <c s="63"/>
      <c s="63"/>
      <c s="63"/>
      <c s="63"/>
      <c s="63"/>
      <c s="63"/>
      <c s="63"/>
    </row>
    <row r="195" spans="1:20" ht="12.75">
      <c r="A195" s="88"/>
      <c s="88"/>
      <c s="88"/>
      <c s="88"/>
      <c s="88"/>
      <c s="88"/>
      <c s="88"/>
      <c s="88"/>
      <c r="K195" s="63"/>
      <c s="63"/>
      <c s="63"/>
      <c s="63"/>
      <c s="63"/>
      <c s="63"/>
      <c s="63"/>
      <c s="63"/>
      <c s="63"/>
      <c s="63"/>
    </row>
    <row r="196" spans="1:20" ht="12.75">
      <c r="A196" s="88"/>
      <c s="88"/>
      <c s="88"/>
      <c s="88"/>
      <c s="88"/>
      <c s="88"/>
      <c s="88"/>
      <c s="88"/>
      <c r="K196" s="63"/>
      <c s="63"/>
      <c s="63"/>
      <c s="63"/>
      <c s="63"/>
      <c s="63"/>
      <c s="63"/>
      <c s="63"/>
      <c s="63"/>
      <c s="63"/>
    </row>
    <row r="197" spans="1:20" ht="12.75">
      <c r="A197" s="88"/>
      <c s="88"/>
      <c s="88"/>
      <c s="88"/>
      <c s="88"/>
      <c s="88"/>
      <c s="88"/>
      <c s="88"/>
      <c r="K197" s="63"/>
      <c s="63"/>
      <c s="63"/>
      <c s="63"/>
      <c s="63"/>
      <c s="63"/>
      <c s="63"/>
      <c s="63"/>
      <c s="63"/>
      <c s="63"/>
    </row>
    <row r="198" spans="1:20" ht="12.75">
      <c r="A198" s="88"/>
      <c s="88"/>
      <c s="88"/>
      <c s="88"/>
      <c s="88"/>
      <c s="88"/>
      <c s="88"/>
      <c s="88"/>
      <c r="K198" s="63"/>
      <c s="63"/>
      <c s="63"/>
      <c s="63"/>
      <c s="63"/>
      <c s="63"/>
      <c s="63"/>
      <c s="63"/>
      <c s="63"/>
      <c s="63"/>
    </row>
    <row r="199" spans="1:20" ht="12.75">
      <c r="A199" s="88"/>
      <c s="88"/>
      <c s="88"/>
      <c s="88"/>
      <c s="88"/>
      <c s="88"/>
      <c s="88"/>
      <c s="88"/>
      <c r="K199" s="63"/>
      <c s="63"/>
      <c s="63"/>
      <c s="63"/>
      <c s="63"/>
      <c s="63"/>
      <c s="63"/>
      <c s="63"/>
      <c s="63"/>
      <c s="63"/>
    </row>
    <row r="200" spans="1:20" ht="12.75">
      <c r="A200" s="88"/>
      <c s="88"/>
      <c s="88"/>
      <c s="88"/>
      <c s="88"/>
      <c s="88"/>
      <c s="88"/>
      <c s="88"/>
      <c r="K200" s="63"/>
      <c s="63"/>
      <c s="63"/>
      <c s="63"/>
      <c s="63"/>
      <c s="63"/>
      <c s="63"/>
      <c s="63"/>
      <c s="63"/>
      <c s="63"/>
    </row>
    <row r="201" spans="1:20" ht="12.75">
      <c r="A201" s="88"/>
      <c s="88"/>
      <c s="88"/>
      <c s="88"/>
      <c s="88"/>
      <c s="88"/>
      <c s="88"/>
      <c s="88"/>
      <c r="K201" s="63"/>
      <c s="63"/>
      <c s="63"/>
      <c s="63"/>
      <c s="63"/>
      <c s="63"/>
      <c s="63"/>
      <c s="63"/>
      <c s="63"/>
      <c s="63"/>
    </row>
    <row r="202" spans="1:20" ht="12.75">
      <c r="A202" s="88"/>
      <c s="88"/>
      <c s="88"/>
      <c s="88"/>
      <c s="88"/>
      <c s="88"/>
      <c s="88"/>
      <c s="88"/>
      <c r="K202" s="63"/>
      <c s="63"/>
      <c s="63"/>
      <c s="63"/>
      <c s="63"/>
      <c s="63"/>
      <c s="63"/>
      <c s="63"/>
      <c s="63"/>
      <c s="63"/>
    </row>
    <row r="203" spans="1:20" ht="12.75">
      <c r="A203" s="88"/>
      <c s="88"/>
      <c s="88"/>
      <c s="88"/>
      <c s="88"/>
      <c s="88"/>
      <c s="88"/>
      <c s="88"/>
      <c r="K203" s="63"/>
      <c s="63"/>
      <c s="63"/>
      <c s="63"/>
      <c s="63"/>
      <c s="63"/>
      <c s="63"/>
      <c s="63"/>
      <c s="63"/>
      <c s="63"/>
    </row>
    <row r="204" spans="1:20" ht="12.75">
      <c r="A204" s="88"/>
      <c s="88"/>
      <c s="88"/>
      <c s="88"/>
      <c s="88"/>
      <c s="88"/>
      <c s="88"/>
      <c s="88"/>
      <c r="K204" s="63"/>
      <c s="63"/>
      <c s="63"/>
      <c s="63"/>
      <c s="63"/>
      <c s="63"/>
      <c s="63"/>
      <c s="63"/>
      <c s="63"/>
      <c s="63"/>
    </row>
    <row r="205" spans="1:20" ht="12.75">
      <c r="A205" s="88"/>
      <c s="88"/>
      <c s="88"/>
      <c s="88"/>
      <c s="88"/>
      <c s="88"/>
      <c s="88"/>
      <c s="88"/>
      <c r="K205" s="63"/>
      <c s="63"/>
      <c s="63"/>
      <c s="63"/>
      <c s="63"/>
      <c s="63"/>
      <c s="63"/>
      <c s="63"/>
      <c s="63"/>
      <c s="63"/>
    </row>
    <row r="206" spans="1:20" ht="12.75">
      <c r="A206" s="88"/>
      <c s="88"/>
      <c s="88"/>
      <c s="88"/>
      <c s="88"/>
      <c s="88"/>
      <c s="88"/>
      <c s="88"/>
      <c r="K206" s="63"/>
      <c s="63"/>
      <c s="63"/>
      <c s="63"/>
      <c s="63"/>
      <c s="63"/>
      <c s="63"/>
      <c s="63"/>
      <c s="63"/>
      <c s="63"/>
    </row>
    <row r="207" spans="1:20" ht="12.75">
      <c r="A207" s="88"/>
      <c s="88"/>
      <c s="88"/>
      <c s="88"/>
      <c s="88"/>
      <c s="88"/>
      <c s="88"/>
      <c s="88"/>
      <c r="K207" s="63"/>
      <c s="63"/>
      <c s="63"/>
      <c s="63"/>
      <c s="63"/>
      <c s="63"/>
      <c s="63"/>
      <c s="63"/>
      <c s="63"/>
      <c s="63"/>
    </row>
    <row r="208" spans="1:20" ht="12.75">
      <c r="A208" s="88"/>
      <c s="88"/>
      <c s="88"/>
      <c s="88"/>
      <c s="88"/>
      <c s="88"/>
      <c s="88"/>
      <c s="88"/>
      <c r="K208" s="63"/>
      <c s="63"/>
      <c s="63"/>
      <c s="63"/>
      <c s="63"/>
      <c s="63"/>
      <c s="63"/>
      <c s="63"/>
      <c s="63"/>
      <c s="63"/>
    </row>
    <row r="209" spans="1:20" ht="12.75">
      <c r="A209" s="88"/>
      <c s="88"/>
      <c s="88"/>
      <c s="88"/>
      <c s="88"/>
      <c s="88"/>
      <c s="88"/>
      <c s="88"/>
      <c r="K209" s="63"/>
      <c s="63"/>
      <c s="63"/>
      <c s="63"/>
      <c s="63"/>
      <c s="63"/>
      <c s="63"/>
      <c s="63"/>
      <c s="63"/>
      <c s="63"/>
    </row>
    <row r="210" spans="1:20" ht="12.75">
      <c r="A210" s="88"/>
      <c s="88"/>
      <c s="88"/>
      <c s="88"/>
      <c s="88"/>
      <c s="88"/>
      <c s="88"/>
      <c s="88"/>
      <c r="K210" s="63"/>
      <c s="63"/>
      <c s="63"/>
      <c s="63"/>
      <c s="63"/>
      <c s="63"/>
      <c s="63"/>
      <c s="63"/>
      <c s="63"/>
      <c s="63"/>
    </row>
    <row r="211" spans="1:20" ht="12.75">
      <c r="A211" s="88"/>
      <c s="88"/>
      <c s="88"/>
      <c s="88"/>
      <c s="88"/>
      <c s="88"/>
      <c s="88"/>
      <c s="88"/>
      <c r="K211" s="63"/>
      <c s="63"/>
      <c s="63"/>
      <c s="63"/>
      <c s="63"/>
      <c s="63"/>
      <c s="63"/>
      <c s="63"/>
      <c s="63"/>
      <c s="63"/>
    </row>
    <row r="212" spans="1:20" ht="12.75">
      <c r="A212" s="88"/>
      <c s="88"/>
      <c s="88"/>
      <c s="88"/>
      <c s="88"/>
      <c s="88"/>
      <c s="88"/>
      <c s="88"/>
      <c r="K212" s="63"/>
      <c s="63"/>
      <c s="63"/>
      <c s="63"/>
      <c s="63"/>
      <c s="63"/>
      <c s="63"/>
      <c s="63"/>
      <c s="63"/>
      <c s="63"/>
    </row>
    <row r="213" spans="1:20" ht="12.75">
      <c r="A213" s="88"/>
      <c s="88"/>
      <c s="88"/>
      <c s="88"/>
      <c s="88"/>
      <c s="88"/>
      <c s="88"/>
      <c s="88"/>
      <c r="K213" s="63"/>
      <c s="63"/>
      <c s="63"/>
      <c s="63"/>
      <c s="63"/>
      <c s="63"/>
      <c s="63"/>
      <c s="63"/>
      <c s="63"/>
      <c s="63"/>
    </row>
    <row r="214" spans="1:20" ht="12.75">
      <c r="A214" s="88"/>
      <c s="88"/>
      <c s="88"/>
      <c s="88"/>
      <c s="88"/>
      <c s="88"/>
      <c s="88"/>
      <c s="88"/>
      <c r="K214" s="63"/>
      <c s="63"/>
      <c s="63"/>
      <c s="63"/>
      <c s="63"/>
      <c s="63"/>
      <c s="63"/>
      <c s="63"/>
      <c s="63"/>
      <c s="63"/>
    </row>
    <row r="215" spans="1:20" ht="12.75">
      <c r="A215" s="88"/>
      <c s="88"/>
      <c s="88"/>
      <c s="88"/>
      <c s="88"/>
      <c s="88"/>
      <c s="88"/>
      <c s="88"/>
      <c r="K215" s="63"/>
      <c s="63"/>
      <c s="63"/>
      <c s="63"/>
      <c s="63"/>
      <c s="63"/>
      <c s="63"/>
      <c s="63"/>
      <c s="63"/>
      <c s="63"/>
    </row>
    <row r="216" spans="1:20" ht="12.75">
      <c r="A216" s="88"/>
      <c s="88"/>
      <c s="88"/>
      <c s="88"/>
      <c s="88"/>
      <c s="88"/>
      <c s="88"/>
      <c s="88"/>
      <c r="K216" s="63"/>
      <c s="63"/>
      <c s="63"/>
      <c s="63"/>
      <c s="63"/>
      <c s="63"/>
      <c s="63"/>
      <c s="63"/>
      <c s="63"/>
      <c s="63"/>
    </row>
    <row r="217" spans="1:20" ht="12.75">
      <c r="A217" s="88"/>
      <c s="88"/>
      <c s="88"/>
      <c s="88"/>
      <c s="88"/>
      <c s="88"/>
      <c s="88"/>
      <c s="88"/>
      <c r="K217" s="63"/>
      <c s="63"/>
      <c s="63"/>
      <c s="63"/>
      <c s="63"/>
      <c s="63"/>
      <c s="63"/>
      <c s="63"/>
      <c s="63"/>
      <c s="63"/>
    </row>
    <row r="218" spans="1:20" ht="12.75">
      <c r="A218" s="88"/>
      <c s="88"/>
      <c s="88"/>
      <c s="88"/>
      <c s="88"/>
      <c s="88"/>
      <c s="88"/>
      <c s="88"/>
      <c r="K218" s="63"/>
      <c s="63"/>
      <c s="63"/>
      <c s="63"/>
      <c s="63"/>
      <c s="63"/>
      <c s="63"/>
      <c s="63"/>
      <c s="63"/>
      <c s="63"/>
    </row>
    <row r="219" spans="1:20" ht="12.75">
      <c r="A219" s="88"/>
      <c s="88"/>
      <c s="88"/>
      <c s="88"/>
      <c s="88"/>
      <c s="88"/>
      <c s="88"/>
      <c s="88"/>
      <c r="K219" s="63"/>
      <c s="63"/>
      <c s="63"/>
      <c s="63"/>
      <c s="63"/>
      <c s="63"/>
      <c s="63"/>
      <c s="63"/>
      <c s="63"/>
      <c s="63"/>
    </row>
    <row r="220" spans="1:20" ht="12.75">
      <c r="A220" s="88"/>
      <c s="88"/>
      <c s="88"/>
      <c s="88"/>
      <c s="88"/>
      <c s="88"/>
      <c s="88"/>
      <c s="88"/>
      <c r="K220" s="63"/>
      <c s="63"/>
      <c s="63"/>
      <c s="63"/>
      <c s="63"/>
      <c s="63"/>
      <c s="63"/>
      <c s="63"/>
      <c s="63"/>
      <c s="63"/>
    </row>
    <row r="221" spans="1:20" ht="12.75">
      <c r="A221" s="88"/>
      <c s="88"/>
      <c s="88"/>
      <c s="88"/>
      <c s="88"/>
      <c s="88"/>
      <c s="88"/>
      <c s="88"/>
      <c r="K221" s="63"/>
      <c s="63"/>
      <c s="63"/>
      <c s="63"/>
      <c s="63"/>
      <c s="63"/>
      <c s="63"/>
      <c s="63"/>
      <c s="63"/>
      <c s="63"/>
    </row>
    <row r="222" spans="1:20" ht="12.75">
      <c r="A222" s="88"/>
      <c s="88"/>
      <c s="88"/>
      <c s="88"/>
      <c s="88"/>
      <c s="88"/>
      <c s="88"/>
      <c s="88"/>
      <c r="K222" s="63"/>
      <c s="63"/>
      <c s="63"/>
      <c s="63"/>
      <c s="63"/>
      <c s="63"/>
      <c s="63"/>
      <c s="63"/>
      <c s="63"/>
      <c s="63"/>
    </row>
    <row r="223" spans="1:20" ht="12.75">
      <c r="A223" s="88"/>
      <c s="88"/>
      <c s="88"/>
      <c s="88"/>
      <c s="88"/>
      <c s="88"/>
      <c s="88"/>
      <c s="88"/>
      <c r="K223" s="63"/>
      <c s="63"/>
      <c s="63"/>
      <c s="63"/>
      <c s="63"/>
      <c s="63"/>
      <c s="63"/>
      <c s="63"/>
      <c s="63"/>
      <c s="63"/>
    </row>
    <row r="224" spans="1:20" ht="12.75">
      <c r="A224" s="88"/>
      <c s="88"/>
      <c s="88"/>
      <c s="88"/>
      <c s="88"/>
      <c s="88"/>
      <c s="88"/>
      <c s="88"/>
      <c r="K224" s="63"/>
      <c s="63"/>
      <c s="63"/>
      <c s="63"/>
      <c s="63"/>
      <c s="63"/>
      <c s="63"/>
      <c s="63"/>
      <c s="63"/>
      <c s="63"/>
    </row>
    <row r="225" spans="1:20" ht="12.75">
      <c r="A225" s="88"/>
      <c s="88"/>
      <c s="88"/>
      <c s="88"/>
      <c s="88"/>
      <c s="88"/>
      <c s="88"/>
      <c s="88"/>
      <c r="K225" s="63"/>
      <c s="63"/>
      <c s="63"/>
      <c s="63"/>
      <c s="63"/>
      <c s="63"/>
      <c s="63"/>
      <c s="63"/>
      <c s="63"/>
      <c s="63"/>
    </row>
    <row r="226" spans="1:20" ht="12.75">
      <c r="A226" s="88"/>
      <c s="88"/>
      <c s="88"/>
      <c s="88"/>
      <c s="88"/>
      <c s="88"/>
      <c s="88"/>
      <c s="88"/>
      <c r="K226" s="63"/>
      <c s="63"/>
      <c s="63"/>
      <c s="63"/>
      <c s="63"/>
      <c s="63"/>
      <c s="63"/>
      <c s="63"/>
      <c s="63"/>
      <c s="63"/>
    </row>
    <row r="227" spans="1:20" ht="12.75">
      <c r="A227" s="88"/>
      <c s="88"/>
      <c s="88"/>
      <c s="88"/>
      <c s="88"/>
      <c s="88"/>
      <c s="88"/>
      <c s="88"/>
      <c r="K227" s="63"/>
      <c s="63"/>
      <c s="63"/>
      <c s="63"/>
      <c s="63"/>
      <c s="63"/>
      <c s="63"/>
      <c s="63"/>
      <c s="63"/>
      <c s="63"/>
    </row>
    <row r="228" spans="1:20" ht="12.75">
      <c r="A228" s="88"/>
      <c s="88"/>
      <c s="88"/>
      <c s="88"/>
      <c s="88"/>
      <c s="88"/>
      <c s="88"/>
      <c s="88"/>
      <c r="K228" s="63"/>
      <c s="63"/>
      <c s="63"/>
      <c s="63"/>
      <c s="63"/>
      <c s="63"/>
      <c s="63"/>
      <c s="63"/>
      <c s="63"/>
      <c s="63"/>
    </row>
    <row r="229" spans="1:20" ht="12.75">
      <c r="A229" s="88"/>
      <c s="88"/>
      <c s="88"/>
      <c s="88"/>
      <c s="88"/>
      <c s="88"/>
      <c s="88"/>
      <c s="88"/>
      <c r="K229" s="63"/>
      <c s="63"/>
      <c s="63"/>
      <c s="63"/>
      <c s="63"/>
      <c s="63"/>
      <c s="63"/>
      <c s="63"/>
      <c s="63"/>
      <c s="63"/>
    </row>
    <row r="230" spans="1:20" ht="12.75">
      <c r="A230" s="88"/>
      <c s="88"/>
      <c s="88"/>
      <c s="88"/>
      <c s="88"/>
      <c s="88"/>
      <c s="88"/>
      <c s="88"/>
      <c r="K230" s="63"/>
      <c s="63"/>
      <c s="63"/>
      <c s="63"/>
      <c s="63"/>
      <c s="63"/>
      <c s="63"/>
      <c s="63"/>
      <c s="63"/>
      <c s="63"/>
    </row>
    <row r="231" spans="1:20" ht="12.75">
      <c r="A231" s="88"/>
      <c s="88"/>
      <c s="88"/>
      <c s="88"/>
      <c s="88"/>
      <c s="88"/>
      <c s="88"/>
      <c s="88"/>
      <c r="K231" s="63"/>
      <c s="63"/>
      <c s="63"/>
      <c s="63"/>
      <c s="63"/>
      <c s="63"/>
      <c s="63"/>
      <c s="63"/>
      <c s="63"/>
      <c s="63"/>
    </row>
    <row r="232" spans="1:20" ht="12.75">
      <c r="A232" s="88"/>
      <c s="88"/>
      <c s="88"/>
      <c s="88"/>
      <c s="88"/>
      <c s="88"/>
      <c s="88"/>
      <c s="88"/>
      <c r="K232" s="63"/>
      <c s="63"/>
      <c s="63"/>
      <c s="63"/>
      <c s="63"/>
      <c s="63"/>
      <c s="63"/>
      <c s="63"/>
      <c s="63"/>
      <c s="63"/>
    </row>
    <row r="233" spans="1:20" ht="12.75">
      <c r="A233" s="88"/>
      <c s="88"/>
      <c s="88"/>
      <c s="88"/>
      <c s="88"/>
      <c s="88"/>
      <c s="88"/>
      <c s="88"/>
      <c r="K233" s="63"/>
      <c s="63"/>
      <c s="63"/>
      <c s="63"/>
      <c s="63"/>
      <c s="63"/>
      <c s="63"/>
      <c s="63"/>
      <c s="63"/>
      <c s="63"/>
    </row>
    <row r="234" spans="1:20" ht="12.75">
      <c r="A234" s="88"/>
      <c s="88"/>
      <c s="88"/>
      <c s="88"/>
      <c s="88"/>
      <c s="88"/>
      <c s="88"/>
      <c s="88"/>
      <c r="K234" s="63"/>
      <c s="63"/>
      <c s="63"/>
      <c s="63"/>
      <c s="63"/>
      <c s="63"/>
      <c s="63"/>
      <c s="63"/>
      <c s="63"/>
      <c s="63"/>
    </row>
    <row r="235" spans="1:20" ht="12.75">
      <c r="A235" s="88"/>
      <c s="88"/>
      <c s="88"/>
      <c s="88"/>
      <c s="88"/>
      <c s="88"/>
      <c s="88"/>
      <c s="88"/>
      <c r="K235" s="63"/>
      <c s="63"/>
      <c s="63"/>
      <c s="63"/>
      <c s="63"/>
      <c s="63"/>
      <c s="63"/>
      <c s="63"/>
      <c s="63"/>
      <c s="63"/>
    </row>
    <row r="236" spans="1:20" ht="12.75">
      <c r="A236" s="88"/>
      <c s="88"/>
      <c s="88"/>
      <c s="88"/>
      <c s="88"/>
      <c s="88"/>
      <c s="88"/>
      <c s="88"/>
      <c r="K236" s="63"/>
      <c s="63"/>
      <c s="63"/>
      <c s="63"/>
      <c s="63"/>
      <c s="63"/>
      <c s="63"/>
      <c s="63"/>
      <c s="63"/>
      <c s="63"/>
    </row>
    <row r="237" spans="1:20" ht="12.75">
      <c r="A237" s="88"/>
      <c s="88"/>
      <c s="88"/>
      <c s="88"/>
      <c s="88"/>
      <c s="88"/>
      <c s="88"/>
      <c s="88"/>
      <c r="K237" s="63"/>
      <c s="63"/>
      <c s="63"/>
      <c s="63"/>
      <c s="63"/>
      <c s="63"/>
      <c s="63"/>
      <c s="63"/>
      <c s="63"/>
      <c s="63"/>
    </row>
    <row r="238" spans="1:20" ht="12.75">
      <c r="A238" s="88"/>
      <c s="88"/>
      <c s="88"/>
      <c s="88"/>
      <c s="88"/>
      <c s="88"/>
      <c s="88"/>
      <c s="88"/>
      <c r="K238" s="63"/>
      <c s="63"/>
      <c s="63"/>
      <c s="63"/>
      <c s="63"/>
      <c s="63"/>
      <c s="63"/>
      <c s="63"/>
      <c s="63"/>
      <c s="63"/>
    </row>
    <row r="239" spans="1:20" ht="12.75">
      <c r="A239" s="88"/>
      <c s="88"/>
      <c s="88"/>
      <c s="88"/>
      <c s="88"/>
      <c s="88"/>
      <c s="88"/>
      <c s="88"/>
      <c r="K239" s="63"/>
      <c s="63"/>
      <c s="63"/>
      <c s="63"/>
      <c s="63"/>
      <c s="63"/>
      <c s="63"/>
      <c s="63"/>
      <c s="63"/>
      <c s="63"/>
    </row>
    <row r="240" spans="1:20" ht="12.75">
      <c r="A240" s="88"/>
      <c s="88"/>
      <c s="88"/>
      <c s="88"/>
      <c s="88"/>
      <c s="88"/>
      <c s="88"/>
      <c s="88"/>
      <c r="K240" s="63"/>
      <c s="63"/>
      <c s="63"/>
      <c s="63"/>
      <c s="63"/>
      <c s="63"/>
      <c s="63"/>
      <c s="63"/>
      <c s="63"/>
      <c s="63"/>
    </row>
    <row r="241" spans="1:20" ht="12.75">
      <c r="A241" s="88"/>
      <c s="88"/>
      <c s="88"/>
      <c s="88"/>
      <c s="88"/>
      <c s="88"/>
      <c s="88"/>
      <c s="88"/>
      <c r="K241" s="63"/>
      <c s="63"/>
      <c s="63"/>
      <c s="63"/>
      <c s="63"/>
      <c s="63"/>
      <c s="63"/>
      <c s="63"/>
      <c s="63"/>
      <c s="63"/>
    </row>
    <row r="242" spans="1:20" ht="12.75">
      <c r="A242" s="88"/>
      <c s="88"/>
      <c s="88"/>
      <c s="88"/>
      <c s="88"/>
      <c s="88"/>
      <c s="88"/>
      <c s="88"/>
      <c r="K242" s="63"/>
      <c s="63"/>
      <c s="63"/>
      <c s="63"/>
      <c s="63"/>
      <c s="63"/>
      <c s="63"/>
      <c s="63"/>
      <c s="63"/>
      <c s="63"/>
    </row>
    <row r="243" spans="1:20" ht="12.75">
      <c r="A243" s="88"/>
      <c s="88"/>
      <c s="88"/>
      <c s="88"/>
      <c s="88"/>
      <c s="88"/>
      <c s="88"/>
      <c s="88"/>
      <c r="K243" s="63"/>
      <c s="63"/>
      <c s="63"/>
      <c s="63"/>
      <c s="63"/>
      <c s="63"/>
      <c s="63"/>
      <c s="63"/>
      <c s="63"/>
      <c s="63"/>
    </row>
    <row r="244" spans="1:20" ht="12.75">
      <c r="A244" s="88"/>
      <c s="88"/>
      <c s="88"/>
      <c s="88"/>
      <c s="88"/>
      <c s="88"/>
      <c s="88"/>
      <c s="88"/>
      <c r="K244" s="63"/>
      <c s="63"/>
      <c s="63"/>
      <c s="63"/>
      <c s="63"/>
      <c s="63"/>
      <c s="63"/>
      <c s="63"/>
      <c s="63"/>
      <c s="63"/>
    </row>
    <row r="245" spans="1:20" ht="12.75">
      <c r="A245" s="88"/>
      <c s="88"/>
      <c s="88"/>
      <c s="88"/>
      <c s="88"/>
      <c s="88"/>
      <c s="88"/>
      <c s="88"/>
      <c r="K245" s="63"/>
      <c s="63"/>
      <c s="63"/>
      <c s="63"/>
      <c s="63"/>
      <c s="63"/>
      <c s="63"/>
      <c s="63"/>
      <c s="63"/>
      <c s="63"/>
    </row>
    <row r="246" spans="1:20" ht="12.75">
      <c r="A246" s="88"/>
      <c s="88"/>
      <c s="88"/>
      <c s="88"/>
      <c s="88"/>
      <c s="88"/>
      <c s="88"/>
      <c s="88"/>
      <c r="K246" s="63"/>
      <c s="63"/>
      <c s="63"/>
      <c s="63"/>
      <c s="63"/>
      <c s="63"/>
      <c s="63"/>
      <c s="63"/>
      <c s="63"/>
      <c s="63"/>
    </row>
    <row r="247" spans="1:20" ht="12.75">
      <c r="A247" s="88"/>
      <c s="88"/>
      <c s="88"/>
      <c s="88"/>
      <c s="88"/>
      <c s="88"/>
      <c s="88"/>
      <c s="88"/>
      <c r="K247" s="63"/>
      <c s="63"/>
      <c s="63"/>
      <c s="63"/>
      <c s="63"/>
      <c s="63"/>
      <c s="63"/>
      <c s="63"/>
      <c s="63"/>
      <c s="63"/>
    </row>
    <row r="248" spans="1:20" ht="12.75">
      <c r="A248" s="88"/>
      <c s="88"/>
      <c s="88"/>
      <c s="88"/>
      <c s="88"/>
      <c s="88"/>
      <c s="88"/>
      <c s="88"/>
      <c r="K248" s="63"/>
      <c s="63"/>
      <c s="63"/>
      <c s="63"/>
      <c s="63"/>
      <c s="63"/>
      <c s="63"/>
      <c s="63"/>
      <c s="63"/>
      <c s="63"/>
    </row>
    <row r="249" spans="1:20" ht="12.75">
      <c r="A249" s="88"/>
      <c s="88"/>
      <c s="88"/>
      <c s="88"/>
      <c s="88"/>
      <c s="88"/>
      <c s="88"/>
      <c s="88"/>
      <c r="K249" s="63"/>
      <c s="63"/>
      <c s="63"/>
      <c s="63"/>
      <c s="63"/>
      <c s="63"/>
      <c s="63"/>
      <c s="63"/>
      <c s="63"/>
      <c s="63"/>
    </row>
    <row r="250" spans="1:20" ht="12.75">
      <c r="A250" s="88"/>
      <c s="88"/>
      <c s="88"/>
      <c s="88"/>
      <c s="88"/>
      <c s="88"/>
      <c s="88"/>
      <c s="88"/>
      <c r="K250" s="63"/>
      <c s="63"/>
      <c s="63"/>
      <c s="63"/>
      <c s="63"/>
      <c s="63"/>
      <c s="63"/>
      <c s="63"/>
      <c s="63"/>
      <c s="63"/>
    </row>
    <row r="251" spans="1:20" ht="12.75">
      <c r="A251" s="88"/>
      <c s="88"/>
      <c s="88"/>
      <c s="88"/>
      <c s="88"/>
      <c s="88"/>
      <c s="88"/>
      <c s="88"/>
      <c r="K251" s="63"/>
      <c s="63"/>
      <c s="63"/>
      <c s="63"/>
      <c s="63"/>
      <c s="63"/>
      <c s="63"/>
      <c s="63"/>
      <c s="63"/>
      <c s="63"/>
    </row>
    <row r="252" spans="1:20" ht="12.75">
      <c r="A252" s="88"/>
      <c s="88"/>
      <c s="88"/>
      <c s="88"/>
      <c s="88"/>
      <c s="88"/>
      <c s="88"/>
      <c s="88"/>
      <c r="K252" s="63"/>
      <c s="63"/>
      <c s="63"/>
      <c s="63"/>
      <c s="63"/>
      <c s="63"/>
      <c s="63"/>
      <c s="63"/>
      <c s="63"/>
      <c s="63"/>
    </row>
    <row r="253" spans="1:20" ht="12.75">
      <c r="A253" s="88"/>
      <c s="88"/>
      <c s="88"/>
      <c s="88"/>
      <c s="88"/>
      <c s="88"/>
      <c s="88"/>
      <c s="88"/>
      <c r="K253" s="63"/>
      <c s="63"/>
      <c s="63"/>
      <c s="63"/>
      <c s="63"/>
      <c s="63"/>
      <c s="63"/>
      <c s="63"/>
      <c s="63"/>
      <c s="63"/>
    </row>
    <row r="254" spans="1:20" ht="12.75">
      <c r="A254" s="88"/>
      <c s="88"/>
      <c s="88"/>
      <c s="88"/>
      <c s="88"/>
      <c s="88"/>
      <c s="88"/>
      <c s="88"/>
      <c r="K254" s="63"/>
      <c s="63"/>
      <c s="63"/>
      <c s="63"/>
      <c s="63"/>
      <c s="63"/>
      <c s="63"/>
      <c s="63"/>
      <c s="63"/>
      <c s="63"/>
    </row>
    <row r="255" spans="1:20" ht="12.75">
      <c r="A255" s="88"/>
      <c s="88"/>
      <c s="88"/>
      <c s="88"/>
      <c s="88"/>
      <c s="88"/>
      <c s="88"/>
      <c s="88"/>
      <c r="K255" s="63"/>
      <c s="63"/>
      <c s="63"/>
      <c s="63"/>
      <c s="63"/>
      <c s="63"/>
      <c s="63"/>
      <c s="63"/>
      <c s="63"/>
      <c s="63"/>
    </row>
    <row r="256" spans="1:20" ht="12.75">
      <c r="A256" s="88"/>
      <c s="88"/>
      <c s="88"/>
      <c s="88"/>
      <c s="88"/>
      <c s="88"/>
      <c s="88"/>
      <c s="88"/>
      <c r="K256" s="63"/>
      <c s="63"/>
      <c s="63"/>
      <c s="63"/>
      <c s="63"/>
      <c s="63"/>
      <c s="63"/>
      <c s="63"/>
      <c s="63"/>
      <c s="63"/>
    </row>
    <row r="257" spans="1:20" ht="12.75">
      <c r="A257" s="88"/>
      <c s="88"/>
      <c s="88"/>
      <c s="88"/>
      <c s="88"/>
      <c s="88"/>
      <c s="88"/>
      <c s="88"/>
      <c r="K257" s="63"/>
      <c s="63"/>
      <c s="63"/>
      <c s="63"/>
      <c s="63"/>
      <c s="63"/>
      <c s="63"/>
      <c s="63"/>
      <c s="63"/>
      <c s="63"/>
    </row>
    <row r="258" spans="1:20" ht="12.75">
      <c r="A258" s="88"/>
      <c s="88"/>
      <c s="88"/>
      <c s="88"/>
      <c s="88"/>
      <c s="88"/>
      <c s="88"/>
      <c s="88"/>
      <c r="K258" s="63"/>
      <c s="63"/>
      <c s="63"/>
      <c s="63"/>
      <c s="63"/>
      <c s="63"/>
      <c s="63"/>
      <c s="63"/>
      <c s="63"/>
      <c s="63"/>
    </row>
    <row r="259" spans="1:20" ht="12.75">
      <c r="A259" s="88"/>
      <c s="88"/>
      <c s="88"/>
      <c s="88"/>
      <c s="88"/>
      <c s="88"/>
      <c s="88"/>
      <c s="88"/>
      <c r="K259" s="63"/>
      <c s="63"/>
      <c s="63"/>
      <c s="63"/>
      <c s="63"/>
      <c s="63"/>
      <c s="63"/>
      <c s="63"/>
      <c s="63"/>
      <c s="63"/>
    </row>
    <row r="260" spans="1:20" ht="12.75">
      <c r="A260" s="88"/>
      <c s="88"/>
      <c s="88"/>
      <c s="88"/>
      <c s="88"/>
      <c s="88"/>
      <c s="88"/>
      <c s="88"/>
      <c r="K260" s="63"/>
      <c s="63"/>
      <c s="63"/>
      <c s="63"/>
      <c s="63"/>
      <c s="63"/>
      <c s="63"/>
      <c s="63"/>
      <c s="63"/>
      <c s="63"/>
    </row>
    <row r="261" spans="1:20" ht="12.75">
      <c r="A261" s="88"/>
      <c s="88"/>
      <c s="88"/>
      <c s="88"/>
      <c s="88"/>
      <c s="88"/>
      <c s="88"/>
      <c s="88"/>
      <c r="K261" s="63"/>
      <c s="63"/>
      <c s="63"/>
      <c s="63"/>
      <c s="63"/>
      <c s="63"/>
      <c s="63"/>
      <c s="63"/>
      <c s="63"/>
      <c s="63"/>
    </row>
    <row r="262" spans="1:20" ht="12.75">
      <c r="A262" s="88"/>
      <c s="88"/>
      <c s="88"/>
      <c s="88"/>
      <c s="88"/>
      <c s="88"/>
      <c s="88"/>
      <c s="88"/>
      <c r="K262" s="63"/>
      <c s="63"/>
      <c s="63"/>
      <c s="63"/>
      <c s="63"/>
      <c s="63"/>
      <c s="63"/>
      <c s="63"/>
      <c s="63"/>
      <c s="63"/>
    </row>
    <row r="263" spans="1:20" ht="12.75">
      <c r="A263" s="88"/>
      <c s="88"/>
      <c s="88"/>
      <c s="88"/>
      <c s="88"/>
      <c s="88"/>
      <c s="88"/>
      <c s="88"/>
      <c r="K263" s="63"/>
      <c s="63"/>
      <c s="63"/>
      <c s="63"/>
      <c s="63"/>
      <c s="63"/>
      <c s="63"/>
      <c s="63"/>
      <c s="63"/>
      <c s="63"/>
    </row>
    <row r="264" spans="1:20" ht="12.75">
      <c r="A264" s="88"/>
      <c s="88"/>
      <c s="88"/>
      <c s="88"/>
      <c s="88"/>
      <c s="88"/>
      <c s="88"/>
      <c s="88"/>
      <c r="K264" s="63"/>
      <c s="63"/>
      <c s="63"/>
      <c s="63"/>
      <c s="63"/>
      <c s="63"/>
      <c s="63"/>
      <c s="63"/>
      <c s="63"/>
      <c s="63"/>
    </row>
    <row r="265" spans="1:20" ht="12.75">
      <c r="A265" s="88"/>
      <c s="88"/>
      <c s="88"/>
      <c s="88"/>
      <c s="88"/>
      <c s="88"/>
      <c s="88"/>
      <c s="88"/>
      <c r="K265" s="63"/>
      <c s="63"/>
      <c s="63"/>
      <c s="63"/>
      <c s="63"/>
      <c s="63"/>
      <c s="63"/>
      <c s="63"/>
      <c s="63"/>
      <c s="63"/>
    </row>
    <row r="266" spans="1:20" ht="12.75">
      <c r="A266" s="88"/>
      <c s="88"/>
      <c s="88"/>
      <c s="88"/>
      <c s="88"/>
      <c s="88"/>
      <c s="88"/>
      <c s="88"/>
      <c r="K266" s="63"/>
      <c s="63"/>
      <c s="63"/>
      <c s="63"/>
      <c s="63"/>
      <c s="63"/>
      <c s="63"/>
      <c s="63"/>
      <c s="63"/>
      <c s="63"/>
    </row>
    <row r="267" spans="1:20" ht="12.75">
      <c r="A267" s="88"/>
      <c s="88"/>
      <c s="88"/>
      <c s="88"/>
      <c s="88"/>
      <c s="88"/>
      <c s="88"/>
      <c s="88"/>
      <c r="K267" s="63"/>
      <c s="63"/>
      <c s="63"/>
      <c s="63"/>
      <c s="63"/>
      <c s="63"/>
      <c s="63"/>
      <c s="63"/>
      <c s="63"/>
      <c s="63"/>
    </row>
    <row r="268" spans="1:20" ht="12.75">
      <c r="A268" s="88"/>
      <c s="88"/>
      <c s="88"/>
      <c s="88"/>
      <c s="88"/>
      <c s="88"/>
      <c s="88"/>
      <c s="88"/>
      <c r="K268" s="63"/>
      <c s="63"/>
      <c s="63"/>
      <c s="63"/>
      <c s="63"/>
      <c s="63"/>
      <c s="63"/>
      <c s="63"/>
      <c s="63"/>
      <c s="63"/>
    </row>
    <row r="269" spans="1:20" ht="12.75">
      <c r="A269" s="88"/>
      <c s="88"/>
      <c s="88"/>
      <c s="88"/>
      <c s="88"/>
      <c s="88"/>
      <c s="88"/>
      <c s="88"/>
      <c r="K269" s="63"/>
      <c s="63"/>
      <c s="63"/>
      <c s="63"/>
      <c s="63"/>
      <c s="63"/>
      <c s="63"/>
      <c s="63"/>
      <c s="63"/>
      <c s="63"/>
    </row>
    <row r="270" spans="1:20" ht="12.75">
      <c r="A270" s="88"/>
      <c s="88"/>
      <c s="88"/>
      <c s="88"/>
      <c s="88"/>
      <c s="88"/>
      <c s="88"/>
      <c s="88"/>
      <c r="K270" s="63"/>
      <c s="63"/>
      <c s="63"/>
      <c s="63"/>
      <c s="63"/>
      <c s="63"/>
      <c s="63"/>
      <c s="63"/>
      <c s="63"/>
      <c s="63"/>
    </row>
    <row r="271" spans="1:20" ht="12.75">
      <c r="A271" s="88"/>
      <c s="88"/>
      <c s="88"/>
      <c s="88"/>
      <c s="88"/>
      <c s="88"/>
      <c s="88"/>
      <c s="88"/>
      <c r="K271" s="63"/>
      <c s="63"/>
      <c s="63"/>
      <c s="63"/>
      <c s="63"/>
      <c s="63"/>
      <c s="63"/>
      <c s="63"/>
      <c s="63"/>
      <c s="63"/>
    </row>
    <row r="272" spans="1:20" ht="12.75">
      <c r="A272" s="88"/>
      <c s="88"/>
      <c s="88"/>
      <c s="88"/>
      <c s="88"/>
      <c s="88"/>
      <c s="88"/>
      <c s="88"/>
      <c r="K272" s="63"/>
      <c s="63"/>
      <c s="63"/>
      <c s="63"/>
      <c s="63"/>
      <c s="63"/>
      <c s="63"/>
      <c s="63"/>
      <c s="63"/>
      <c s="63"/>
    </row>
    <row r="273" spans="1:20" ht="12.75">
      <c r="A273" s="88"/>
      <c s="88"/>
      <c s="88"/>
      <c s="88"/>
      <c s="88"/>
      <c s="88"/>
      <c s="88"/>
      <c s="88"/>
      <c r="K273" s="63"/>
      <c s="63"/>
      <c s="63"/>
      <c s="63"/>
      <c s="63"/>
      <c s="63"/>
      <c s="63"/>
      <c s="63"/>
      <c s="63"/>
      <c s="63"/>
    </row>
    <row r="274" spans="1:20" ht="12.75">
      <c r="A274" s="88"/>
      <c s="88"/>
      <c s="88"/>
      <c s="88"/>
      <c s="88"/>
      <c s="88"/>
      <c s="88"/>
      <c s="88"/>
      <c r="K274" s="63"/>
      <c s="63"/>
      <c s="63"/>
      <c s="63"/>
      <c s="63"/>
      <c s="63"/>
      <c s="63"/>
      <c s="63"/>
      <c s="63"/>
      <c s="63"/>
    </row>
    <row r="275" spans="1:20" ht="12.75">
      <c r="A275" s="88"/>
      <c s="88"/>
      <c s="88"/>
      <c s="88"/>
      <c s="88"/>
      <c s="88"/>
      <c s="88"/>
      <c s="88"/>
      <c r="K275" s="63"/>
      <c s="63"/>
      <c s="63"/>
      <c s="63"/>
      <c s="63"/>
      <c s="63"/>
      <c s="63"/>
      <c s="63"/>
      <c s="63"/>
      <c s="63"/>
    </row>
    <row r="276" spans="1:20" ht="12.75">
      <c r="A276" s="88"/>
      <c s="88"/>
      <c s="88"/>
      <c s="88"/>
      <c s="88"/>
      <c s="88"/>
      <c s="88"/>
      <c s="88"/>
      <c r="K276" s="63"/>
      <c s="63"/>
      <c s="63"/>
      <c s="63"/>
      <c s="63"/>
      <c s="63"/>
      <c s="63"/>
      <c s="63"/>
      <c s="63"/>
      <c s="63"/>
    </row>
    <row r="277" spans="1:20" ht="12.75">
      <c r="A277" s="88"/>
      <c s="88"/>
      <c s="88"/>
      <c s="88"/>
      <c s="88"/>
      <c s="88"/>
      <c s="88"/>
      <c s="88"/>
      <c r="K277" s="63"/>
      <c s="63"/>
      <c s="63"/>
      <c s="63"/>
      <c s="63"/>
      <c s="63"/>
      <c s="63"/>
      <c s="63"/>
      <c s="63"/>
      <c s="63"/>
    </row>
    <row r="278" spans="1:20" ht="12.75">
      <c r="A278" s="88"/>
      <c s="88"/>
      <c s="88"/>
      <c s="88"/>
      <c s="88"/>
      <c s="88"/>
      <c s="88"/>
      <c s="88"/>
      <c r="K278" s="63"/>
      <c s="63"/>
      <c s="63"/>
      <c s="63"/>
      <c s="63"/>
      <c s="63"/>
      <c s="63"/>
      <c s="63"/>
      <c s="63"/>
      <c s="63"/>
    </row>
    <row r="279" spans="1:20" ht="12.75">
      <c r="A279" s="88"/>
      <c s="88"/>
      <c s="88"/>
      <c s="88"/>
      <c s="88"/>
      <c s="88"/>
      <c s="88"/>
      <c s="88"/>
      <c r="K279" s="63"/>
      <c s="63"/>
      <c s="63"/>
      <c s="63"/>
      <c s="63"/>
      <c s="63"/>
      <c s="63"/>
      <c s="63"/>
      <c s="63"/>
      <c s="63"/>
    </row>
    <row r="280" spans="1:20" ht="12.75">
      <c r="A280" s="88"/>
      <c s="88"/>
      <c s="88"/>
      <c s="88"/>
      <c s="88"/>
      <c s="88"/>
      <c s="88"/>
      <c s="88"/>
      <c r="K280" s="63"/>
      <c s="63"/>
      <c s="63"/>
      <c s="63"/>
      <c s="63"/>
      <c s="63"/>
      <c s="63"/>
      <c s="63"/>
      <c s="63"/>
      <c s="63"/>
    </row>
    <row r="281" spans="1:20" ht="12.75">
      <c r="A281" s="88"/>
      <c s="88"/>
      <c s="88"/>
      <c s="88"/>
      <c s="88"/>
      <c s="88"/>
      <c s="88"/>
      <c s="88"/>
      <c r="K281" s="63"/>
      <c s="63"/>
      <c s="63"/>
      <c s="63"/>
      <c s="63"/>
      <c s="63"/>
      <c s="63"/>
      <c s="63"/>
      <c s="63"/>
      <c s="63"/>
    </row>
    <row r="282" spans="1:20" ht="12.75">
      <c r="A282" s="88"/>
      <c s="88"/>
      <c s="88"/>
      <c s="88"/>
      <c s="88"/>
      <c s="88"/>
      <c s="88"/>
      <c s="88"/>
      <c r="K282" s="63"/>
      <c s="63"/>
      <c s="63"/>
      <c s="63"/>
      <c s="63"/>
      <c s="63"/>
      <c s="63"/>
      <c s="63"/>
      <c s="63"/>
      <c s="63"/>
    </row>
    <row r="283" spans="1:20" ht="12.75">
      <c r="A283" s="88"/>
      <c s="88"/>
      <c s="88"/>
      <c s="88"/>
      <c s="88"/>
      <c s="88"/>
      <c s="88"/>
      <c s="88"/>
      <c r="K283" s="63"/>
      <c s="63"/>
      <c s="63"/>
      <c s="63"/>
      <c s="63"/>
      <c s="63"/>
      <c s="63"/>
      <c s="63"/>
      <c s="63"/>
      <c s="63"/>
    </row>
    <row r="284" spans="1:20" ht="12.75">
      <c r="A284" s="88"/>
      <c s="88"/>
      <c s="88"/>
      <c s="88"/>
      <c s="88"/>
      <c s="88"/>
      <c s="88"/>
      <c s="88"/>
      <c r="K284" s="63"/>
      <c s="63"/>
      <c s="63"/>
      <c s="63"/>
      <c s="63"/>
      <c s="63"/>
      <c s="63"/>
      <c s="63"/>
      <c s="63"/>
      <c s="63"/>
    </row>
    <row r="285" spans="1:20" ht="12.75">
      <c r="A285" s="88"/>
      <c s="88"/>
      <c s="88"/>
      <c s="88"/>
      <c s="88"/>
      <c s="88"/>
      <c s="88"/>
      <c s="88"/>
      <c r="K285" s="63"/>
      <c s="63"/>
      <c s="63"/>
      <c s="63"/>
      <c s="63"/>
      <c s="63"/>
      <c s="63"/>
      <c s="63"/>
      <c s="63"/>
      <c s="63"/>
    </row>
    <row r="286" spans="1:20" ht="12.75">
      <c r="A286" s="88"/>
      <c s="88"/>
      <c s="88"/>
      <c s="88"/>
      <c s="88"/>
      <c s="88"/>
      <c s="88"/>
      <c s="88"/>
      <c r="K286" s="63"/>
      <c s="63"/>
      <c s="63"/>
      <c s="63"/>
      <c s="63"/>
      <c s="63"/>
      <c s="63"/>
      <c s="63"/>
      <c s="63"/>
      <c s="63"/>
    </row>
    <row r="287" spans="1:20" ht="12.75">
      <c r="A287" s="88"/>
      <c s="88"/>
      <c s="88"/>
      <c s="88"/>
      <c s="88"/>
      <c s="88"/>
      <c s="88"/>
      <c s="88"/>
      <c r="K287" s="63"/>
      <c s="63"/>
      <c s="63"/>
      <c s="63"/>
      <c s="63"/>
      <c s="63"/>
      <c s="63"/>
      <c s="63"/>
      <c s="63"/>
      <c s="63"/>
    </row>
    <row r="288" spans="1:20" ht="12.75">
      <c r="A288" s="88"/>
      <c s="88"/>
      <c s="88"/>
      <c s="88"/>
      <c s="88"/>
      <c s="88"/>
      <c s="88"/>
      <c s="88"/>
      <c r="K288" s="63"/>
      <c s="63"/>
      <c s="63"/>
      <c s="63"/>
      <c s="63"/>
      <c s="63"/>
      <c s="63"/>
      <c s="63"/>
      <c s="63"/>
      <c s="63"/>
    </row>
    <row r="289" spans="1:20" ht="12.75">
      <c r="A289" s="88"/>
      <c s="88"/>
      <c s="88"/>
      <c s="88"/>
      <c s="88"/>
      <c s="88"/>
      <c s="88"/>
      <c s="88"/>
      <c r="K289" s="63"/>
      <c s="63"/>
      <c s="63"/>
      <c s="63"/>
      <c s="63"/>
      <c s="63"/>
      <c s="63"/>
      <c s="63"/>
      <c s="63"/>
      <c s="63"/>
    </row>
    <row r="290" spans="1:20" ht="12.75">
      <c r="A290" s="88"/>
      <c s="88"/>
      <c s="88"/>
      <c s="88"/>
      <c s="88"/>
      <c s="88"/>
      <c s="88"/>
      <c s="88"/>
      <c r="K290" s="63"/>
      <c s="63"/>
      <c s="63"/>
      <c s="63"/>
      <c s="63"/>
      <c s="63"/>
      <c s="63"/>
      <c s="63"/>
      <c s="63"/>
      <c s="63"/>
    </row>
    <row r="291" spans="1:20" ht="12.75">
      <c r="A291" s="88"/>
      <c s="88"/>
      <c s="88"/>
      <c s="88"/>
      <c s="88"/>
      <c s="88"/>
      <c s="88"/>
      <c s="88"/>
      <c r="K291" s="63"/>
      <c s="63"/>
      <c s="63"/>
      <c s="63"/>
      <c s="63"/>
      <c s="63"/>
      <c s="63"/>
      <c s="63"/>
      <c s="63"/>
      <c s="63"/>
    </row>
    <row r="292" spans="1:20" ht="12.75">
      <c r="A292" s="88"/>
      <c s="88"/>
      <c s="88"/>
      <c s="88"/>
      <c s="88"/>
      <c s="88"/>
      <c s="88"/>
      <c s="88"/>
      <c r="K292" s="63"/>
      <c s="63"/>
      <c s="63"/>
      <c s="63"/>
      <c s="63"/>
      <c s="63"/>
      <c s="63"/>
      <c s="63"/>
      <c s="63"/>
      <c s="63"/>
    </row>
    <row r="293" spans="1:20" ht="12.75">
      <c r="A293" s="88"/>
      <c s="88"/>
      <c s="88"/>
      <c s="88"/>
      <c s="88"/>
      <c s="88"/>
      <c s="88"/>
      <c s="88"/>
      <c r="K293" s="63"/>
      <c s="63"/>
      <c s="63"/>
      <c s="63"/>
      <c s="63"/>
      <c s="63"/>
      <c s="63"/>
      <c s="63"/>
      <c s="63"/>
      <c s="63"/>
    </row>
    <row r="294" spans="1:20" ht="12.75">
      <c r="A294" s="88"/>
      <c s="88"/>
      <c s="88"/>
      <c s="88"/>
      <c s="88"/>
      <c s="88"/>
      <c s="88"/>
      <c s="88"/>
      <c r="K294" s="63"/>
      <c s="63"/>
      <c s="63"/>
      <c s="63"/>
      <c s="63"/>
      <c s="63"/>
      <c s="63"/>
      <c s="63"/>
      <c s="63"/>
      <c s="63"/>
    </row>
    <row r="295" spans="1:20" ht="12.75">
      <c r="A295" s="88"/>
      <c s="88"/>
      <c s="88"/>
      <c s="88"/>
      <c s="88"/>
      <c s="88"/>
      <c s="88"/>
      <c s="88"/>
      <c r="K295" s="63"/>
      <c s="63"/>
      <c s="63"/>
      <c s="63"/>
      <c s="63"/>
      <c s="63"/>
      <c s="63"/>
      <c s="63"/>
      <c s="63"/>
      <c s="63"/>
    </row>
    <row r="296" spans="1:20" ht="12.75">
      <c r="A296" s="88"/>
      <c s="88"/>
      <c s="88"/>
      <c s="88"/>
      <c s="88"/>
      <c s="88"/>
      <c s="88"/>
      <c s="88"/>
      <c r="K296" s="63"/>
      <c s="63"/>
      <c s="63"/>
      <c s="63"/>
      <c s="63"/>
      <c s="63"/>
      <c s="63"/>
      <c s="63"/>
      <c s="63"/>
      <c s="63"/>
    </row>
    <row r="297" spans="1:20" ht="12.75">
      <c r="A297" s="88"/>
      <c s="88"/>
      <c s="88"/>
      <c s="88"/>
      <c s="88"/>
      <c s="88"/>
      <c s="88"/>
      <c s="88"/>
      <c r="K297" s="63"/>
      <c s="63"/>
      <c s="63"/>
      <c s="63"/>
      <c s="63"/>
      <c s="63"/>
      <c s="63"/>
      <c s="63"/>
      <c s="63"/>
      <c s="63"/>
    </row>
    <row r="298" spans="1:20" ht="12.75">
      <c r="A298" s="88"/>
      <c s="88"/>
      <c s="88"/>
      <c s="88"/>
      <c s="88"/>
      <c s="88"/>
      <c s="88"/>
      <c s="88"/>
      <c r="K298" s="63"/>
      <c s="63"/>
      <c s="63"/>
      <c s="63"/>
      <c s="63"/>
      <c s="63"/>
      <c s="63"/>
      <c s="63"/>
      <c s="63"/>
      <c s="63"/>
    </row>
    <row r="299" spans="1:20" ht="12.75">
      <c r="A299" s="88"/>
      <c s="88"/>
      <c s="88"/>
      <c s="88"/>
      <c s="88"/>
      <c s="88"/>
      <c s="88"/>
      <c s="88"/>
      <c r="K299" s="63"/>
      <c s="63"/>
      <c s="63"/>
      <c s="63"/>
      <c s="63"/>
      <c s="63"/>
      <c s="63"/>
      <c s="63"/>
      <c s="63"/>
      <c s="63"/>
    </row>
    <row r="300" spans="1:20" ht="12.75">
      <c r="A300" s="88"/>
      <c s="88"/>
      <c s="88"/>
      <c s="88"/>
      <c s="88"/>
      <c s="88"/>
      <c s="88"/>
      <c s="88"/>
      <c r="K300" s="63"/>
      <c s="63"/>
      <c s="63"/>
      <c s="63"/>
      <c s="63"/>
      <c s="63"/>
      <c s="63"/>
      <c s="63"/>
      <c s="63"/>
      <c s="63"/>
    </row>
    <row r="301" spans="1:20" ht="12.75">
      <c r="A301" s="88"/>
      <c s="88"/>
      <c s="88"/>
      <c s="88"/>
      <c s="88"/>
      <c s="88"/>
      <c s="88"/>
      <c s="88"/>
      <c r="K301" s="63"/>
      <c s="63"/>
      <c s="63"/>
      <c s="63"/>
      <c s="63"/>
      <c s="63"/>
      <c s="63"/>
      <c s="63"/>
      <c s="63"/>
      <c s="63"/>
    </row>
    <row r="302" spans="1:20" ht="12.75">
      <c r="A302" s="88"/>
      <c s="88"/>
      <c s="88"/>
      <c s="88"/>
      <c s="88"/>
      <c s="88"/>
      <c s="88"/>
      <c s="88"/>
      <c r="K302" s="63"/>
      <c s="63"/>
      <c s="63"/>
      <c s="63"/>
      <c s="63"/>
      <c s="63"/>
      <c s="63"/>
      <c s="63"/>
      <c s="63"/>
      <c s="63"/>
    </row>
    <row r="303" spans="1:20" ht="12.75">
      <c r="A303" s="88"/>
      <c s="88"/>
      <c s="88"/>
      <c s="88"/>
      <c s="88"/>
      <c s="88"/>
      <c s="88"/>
      <c s="88"/>
      <c r="K303" s="63"/>
      <c s="63"/>
      <c s="63"/>
      <c s="63"/>
      <c s="63"/>
      <c s="63"/>
      <c s="63"/>
      <c s="63"/>
      <c s="63"/>
      <c s="63"/>
    </row>
    <row r="304" spans="1:20" ht="12.75">
      <c r="A304" s="88"/>
      <c s="88"/>
      <c s="88"/>
      <c s="88"/>
      <c s="88"/>
      <c s="88"/>
      <c s="88"/>
      <c s="88"/>
      <c r="K304" s="63"/>
      <c s="63"/>
      <c s="63"/>
      <c s="63"/>
      <c s="63"/>
      <c s="63"/>
      <c s="63"/>
      <c s="63"/>
      <c s="63"/>
      <c s="63"/>
    </row>
    <row r="305" spans="1:20" ht="12.75">
      <c r="A305" s="88"/>
      <c s="88"/>
      <c s="88"/>
      <c s="88"/>
      <c s="88"/>
      <c s="88"/>
      <c s="88"/>
      <c s="88"/>
      <c r="K305" s="63"/>
      <c s="63"/>
      <c s="63"/>
      <c s="63"/>
      <c s="63"/>
      <c s="63"/>
      <c s="63"/>
      <c s="63"/>
      <c s="63"/>
      <c s="63"/>
    </row>
    <row r="306" spans="1:20" ht="12.75">
      <c r="A306" s="88"/>
      <c s="88"/>
      <c s="88"/>
      <c s="88"/>
      <c s="88"/>
      <c s="88"/>
      <c s="88"/>
      <c s="88"/>
      <c r="K306" s="63"/>
      <c s="63"/>
      <c s="63"/>
      <c s="63"/>
      <c s="63"/>
      <c s="63"/>
      <c s="63"/>
      <c s="63"/>
      <c s="63"/>
      <c s="63"/>
    </row>
    <row r="307" spans="1:20" ht="12.75">
      <c r="A307" s="88"/>
      <c s="88"/>
      <c s="88"/>
      <c s="88"/>
      <c s="88"/>
      <c s="88"/>
      <c s="88"/>
      <c s="88"/>
      <c r="K307" s="63"/>
      <c s="63"/>
      <c s="63"/>
      <c s="63"/>
      <c s="63"/>
      <c s="63"/>
      <c s="63"/>
      <c s="63"/>
      <c s="63"/>
      <c s="63"/>
    </row>
    <row r="308" spans="1:20" ht="12.75">
      <c r="A308" s="88"/>
      <c s="88"/>
      <c s="88"/>
      <c s="88"/>
      <c s="88"/>
      <c s="88"/>
      <c s="88"/>
      <c s="88"/>
      <c r="K308" s="63"/>
      <c s="63"/>
      <c s="63"/>
      <c s="63"/>
      <c s="63"/>
      <c s="63"/>
      <c s="63"/>
      <c s="63"/>
      <c s="63"/>
      <c s="63"/>
    </row>
    <row r="309" spans="1:20" ht="12.75">
      <c r="A309" s="88"/>
      <c s="88"/>
      <c s="88"/>
      <c s="88"/>
      <c s="88"/>
      <c s="88"/>
      <c s="88"/>
      <c s="88"/>
      <c r="K309" s="63"/>
      <c s="63"/>
      <c s="63"/>
      <c s="63"/>
      <c s="63"/>
      <c s="63"/>
      <c s="63"/>
      <c s="63"/>
      <c s="63"/>
      <c s="63"/>
    </row>
    <row r="310" spans="1:20" ht="12.75">
      <c r="A310" s="88"/>
      <c s="88"/>
      <c s="88"/>
      <c s="88"/>
      <c s="88"/>
      <c s="88"/>
      <c s="88"/>
      <c s="88"/>
      <c r="K310" s="63"/>
      <c s="63"/>
      <c s="63"/>
      <c s="63"/>
      <c s="63"/>
      <c s="63"/>
      <c s="63"/>
      <c s="63"/>
      <c s="63"/>
      <c s="63"/>
    </row>
    <row r="311" spans="1:20" ht="12.75">
      <c r="A311" s="88"/>
      <c s="88"/>
      <c s="88"/>
      <c s="88"/>
      <c s="88"/>
      <c s="88"/>
      <c s="88"/>
      <c s="88"/>
      <c r="K311" s="63"/>
      <c s="63"/>
      <c s="63"/>
      <c s="63"/>
      <c s="63"/>
      <c s="63"/>
      <c s="63"/>
      <c s="63"/>
      <c s="63"/>
      <c s="63"/>
    </row>
    <row r="312" spans="1:20" ht="12.75">
      <c r="A312" s="88"/>
      <c s="88"/>
      <c s="88"/>
      <c s="88"/>
      <c s="88"/>
      <c s="88"/>
      <c s="88"/>
      <c s="88"/>
      <c r="K312" s="63"/>
      <c s="63"/>
      <c s="63"/>
      <c s="63"/>
      <c s="63"/>
      <c s="63"/>
      <c s="63"/>
      <c s="63"/>
      <c s="63"/>
      <c s="63"/>
    </row>
    <row r="313" spans="1:20" ht="12.75">
      <c r="A313" s="88"/>
      <c s="88"/>
      <c s="88"/>
      <c s="88"/>
      <c s="88"/>
      <c s="88"/>
      <c s="88"/>
      <c s="88"/>
      <c r="K313" s="63"/>
      <c s="63"/>
      <c s="63"/>
      <c s="63"/>
      <c s="63"/>
      <c s="63"/>
      <c s="63"/>
      <c s="63"/>
      <c s="63"/>
      <c s="63"/>
    </row>
    <row r="314" spans="1:20" ht="12.75">
      <c r="A314" s="88"/>
      <c s="88"/>
      <c s="88"/>
      <c s="88"/>
      <c s="88"/>
      <c s="88"/>
      <c s="88"/>
      <c s="88"/>
      <c r="K314" s="63"/>
      <c s="63"/>
      <c s="63"/>
      <c s="63"/>
      <c s="63"/>
      <c s="63"/>
      <c s="63"/>
      <c s="63"/>
      <c s="63"/>
      <c s="63"/>
    </row>
    <row r="315" spans="1:20" ht="12.75">
      <c r="A315" s="88"/>
      <c s="88"/>
      <c s="88"/>
      <c s="88"/>
      <c s="88"/>
      <c s="88"/>
      <c s="88"/>
      <c s="88"/>
      <c r="K315" s="63"/>
      <c s="63"/>
      <c s="63"/>
      <c s="63"/>
      <c s="63"/>
      <c s="63"/>
      <c s="63"/>
      <c s="63"/>
      <c s="63"/>
      <c s="63"/>
    </row>
    <row r="316" spans="1:20" ht="12.75">
      <c r="A316" s="88"/>
      <c s="88"/>
      <c s="88"/>
      <c s="88"/>
      <c s="88"/>
      <c s="88"/>
      <c s="88"/>
      <c s="88"/>
      <c r="K316" s="63"/>
      <c s="63"/>
      <c s="63"/>
      <c s="63"/>
      <c s="63"/>
      <c s="63"/>
      <c s="63"/>
      <c s="63"/>
      <c s="63"/>
      <c s="63"/>
    </row>
    <row r="317" spans="1:20" ht="12.75">
      <c r="A317" s="88"/>
      <c s="88"/>
      <c s="88"/>
      <c s="88"/>
      <c s="88"/>
      <c s="88"/>
      <c s="88"/>
      <c s="88"/>
      <c r="K317" s="63"/>
      <c s="63"/>
      <c s="63"/>
      <c s="63"/>
      <c s="63"/>
      <c s="63"/>
      <c s="63"/>
      <c s="63"/>
      <c s="63"/>
      <c s="63"/>
    </row>
    <row r="318" spans="1:20" ht="12.75">
      <c r="A318" s="88"/>
      <c s="88"/>
      <c s="88"/>
      <c s="88"/>
      <c s="88"/>
      <c s="88"/>
      <c s="88"/>
      <c s="88"/>
      <c r="K318" s="63"/>
      <c s="63"/>
      <c s="63"/>
      <c s="63"/>
      <c s="63"/>
      <c s="63"/>
      <c s="63"/>
      <c s="63"/>
      <c s="63"/>
      <c s="63"/>
    </row>
    <row r="319" spans="1:20" ht="12.75">
      <c r="A319" s="88"/>
      <c s="88"/>
      <c s="88"/>
      <c s="88"/>
      <c s="88"/>
      <c s="88"/>
      <c s="88"/>
      <c s="88"/>
      <c r="K319" s="63"/>
      <c s="63"/>
      <c s="63"/>
      <c s="63"/>
      <c s="63"/>
      <c s="63"/>
      <c s="63"/>
      <c s="63"/>
      <c s="63"/>
      <c s="63"/>
    </row>
    <row r="320" spans="1:20" ht="12.75">
      <c r="A320" s="88"/>
      <c s="88"/>
      <c s="88"/>
      <c s="88"/>
      <c s="88"/>
      <c s="88"/>
      <c s="88"/>
      <c s="88"/>
      <c r="K320" s="63"/>
      <c s="63"/>
      <c s="63"/>
      <c s="63"/>
      <c s="63"/>
      <c s="63"/>
      <c s="63"/>
      <c s="63"/>
      <c s="63"/>
      <c s="63"/>
    </row>
    <row r="321" spans="1:20" ht="12.75">
      <c r="A321" s="88"/>
      <c s="88"/>
      <c s="88"/>
      <c s="88"/>
      <c s="88"/>
      <c s="88"/>
      <c s="88"/>
      <c s="88"/>
      <c r="K321" s="63"/>
      <c s="63"/>
      <c s="63"/>
      <c s="63"/>
      <c s="63"/>
      <c s="63"/>
      <c s="63"/>
      <c s="63"/>
      <c s="63"/>
      <c s="63"/>
    </row>
    <row r="322" spans="1:20" ht="12.75">
      <c r="A322" s="88"/>
      <c s="88"/>
      <c s="88"/>
      <c s="88"/>
      <c s="88"/>
      <c s="88"/>
      <c s="88"/>
      <c s="88"/>
      <c r="K322" s="63"/>
      <c s="63"/>
      <c s="63"/>
      <c s="63"/>
      <c s="63"/>
      <c s="63"/>
      <c s="63"/>
      <c s="63"/>
      <c s="63"/>
      <c s="63"/>
    </row>
    <row r="323" spans="1:20" ht="12.75">
      <c r="A323" s="88"/>
      <c s="88"/>
      <c s="88"/>
      <c s="88"/>
      <c s="88"/>
      <c s="88"/>
      <c s="88"/>
      <c s="88"/>
      <c r="K323" s="63"/>
      <c s="63"/>
      <c s="63"/>
      <c s="63"/>
      <c s="63"/>
      <c s="63"/>
      <c s="63"/>
      <c s="63"/>
      <c s="63"/>
      <c s="63"/>
    </row>
    <row r="324" spans="1:20" ht="12.75">
      <c r="A324" s="88"/>
      <c s="88"/>
      <c s="88"/>
      <c s="88"/>
      <c s="88"/>
      <c s="88"/>
      <c s="88"/>
      <c s="88"/>
      <c r="K324" s="63"/>
      <c s="63"/>
      <c s="63"/>
      <c s="63"/>
      <c s="63"/>
      <c s="63"/>
      <c s="63"/>
      <c s="63"/>
      <c s="63"/>
      <c s="63"/>
    </row>
    <row r="325" spans="1:20" ht="12.75">
      <c r="A325" s="88"/>
      <c s="88"/>
      <c s="88"/>
      <c s="88"/>
      <c s="88"/>
      <c s="88"/>
      <c s="88"/>
      <c s="88"/>
      <c r="K325" s="63"/>
      <c s="63"/>
      <c s="63"/>
      <c s="63"/>
      <c s="63"/>
      <c s="63"/>
      <c s="63"/>
      <c s="63"/>
      <c s="63"/>
      <c s="63"/>
    </row>
    <row r="326" spans="1:20" ht="12.75">
      <c r="A326" s="88"/>
      <c s="88"/>
      <c s="88"/>
      <c s="88"/>
      <c s="88"/>
      <c s="88"/>
      <c s="88"/>
      <c s="88"/>
      <c r="K326" s="63"/>
      <c s="63"/>
      <c s="63"/>
      <c s="63"/>
      <c s="63"/>
      <c s="63"/>
      <c s="63"/>
      <c s="63"/>
      <c s="63"/>
      <c s="63"/>
    </row>
    <row r="327" spans="1:20" ht="12.75">
      <c r="A327" s="88"/>
      <c s="88"/>
      <c s="88"/>
      <c s="88"/>
      <c s="88"/>
      <c s="88"/>
      <c s="88"/>
      <c s="88"/>
      <c r="K327" s="63"/>
      <c s="63"/>
      <c s="63"/>
      <c s="63"/>
      <c s="63"/>
      <c s="63"/>
      <c s="63"/>
      <c s="63"/>
      <c s="63"/>
      <c s="63"/>
    </row>
    <row r="328" spans="1:20" ht="12.75">
      <c r="A328" s="88"/>
      <c s="88"/>
      <c s="88"/>
      <c s="88"/>
      <c s="88"/>
      <c s="88"/>
      <c s="88"/>
      <c s="88"/>
      <c r="K328" s="63"/>
      <c s="63"/>
      <c s="63"/>
      <c s="63"/>
      <c s="63"/>
      <c s="63"/>
      <c s="63"/>
      <c s="63"/>
      <c s="63"/>
      <c s="63"/>
    </row>
    <row r="329" spans="1:20" ht="12.75">
      <c r="A329" s="88"/>
      <c s="88"/>
      <c s="88"/>
      <c s="88"/>
      <c s="88"/>
      <c s="88"/>
      <c s="88"/>
      <c s="88"/>
      <c r="K329" s="63"/>
      <c s="63"/>
      <c s="63"/>
      <c s="63"/>
      <c s="63"/>
      <c s="63"/>
      <c s="63"/>
      <c s="63"/>
      <c s="63"/>
      <c s="63"/>
    </row>
    <row r="330" spans="1:20" ht="12.75">
      <c r="A330" s="88"/>
      <c s="88"/>
      <c s="88"/>
      <c s="88"/>
      <c s="88"/>
      <c s="88"/>
      <c s="88"/>
      <c s="88"/>
      <c r="K330" s="63"/>
      <c s="63"/>
      <c s="63"/>
      <c s="63"/>
      <c s="63"/>
      <c s="63"/>
      <c s="63"/>
      <c s="63"/>
      <c s="63"/>
      <c s="63"/>
    </row>
    <row r="331" spans="1:20" ht="12.75">
      <c r="A331" s="88"/>
      <c s="88"/>
      <c s="88"/>
      <c s="88"/>
      <c s="88"/>
      <c s="88"/>
      <c s="88"/>
      <c s="88"/>
      <c r="K331" s="63"/>
      <c s="63"/>
      <c s="63"/>
      <c s="63"/>
      <c s="63"/>
      <c s="63"/>
      <c s="63"/>
      <c s="63"/>
      <c s="63"/>
      <c s="63"/>
    </row>
    <row r="332" spans="1:20" ht="12.75">
      <c r="A332" s="88"/>
      <c s="88"/>
      <c s="88"/>
      <c s="88"/>
      <c s="88"/>
      <c s="88"/>
      <c s="88"/>
      <c s="88"/>
      <c r="K332" s="63"/>
      <c s="63"/>
      <c s="63"/>
      <c s="63"/>
      <c s="63"/>
      <c s="63"/>
      <c s="63"/>
      <c s="63"/>
      <c s="63"/>
      <c s="63"/>
    </row>
    <row r="333" spans="1:20" ht="12.75">
      <c r="A333" s="88"/>
      <c s="88"/>
      <c s="88"/>
      <c s="88"/>
      <c s="88"/>
      <c s="88"/>
      <c s="88"/>
      <c s="88"/>
      <c r="K333" s="63"/>
      <c s="63"/>
      <c s="63"/>
      <c s="63"/>
      <c s="63"/>
      <c s="63"/>
      <c s="63"/>
      <c s="63"/>
      <c s="63"/>
      <c s="63"/>
    </row>
    <row r="334" spans="1:20" ht="12.75">
      <c r="A334" s="88"/>
      <c s="88"/>
      <c s="88"/>
      <c s="88"/>
      <c s="88"/>
      <c s="88"/>
      <c s="88"/>
      <c s="88"/>
      <c r="K334" s="63"/>
      <c s="63"/>
      <c s="63"/>
      <c s="63"/>
      <c s="63"/>
      <c s="63"/>
      <c s="63"/>
      <c s="63"/>
      <c s="63"/>
      <c s="63"/>
    </row>
    <row r="335" spans="1:20" ht="12.75">
      <c r="A335" s="88"/>
      <c s="88"/>
      <c s="88"/>
      <c s="88"/>
      <c s="88"/>
      <c s="88"/>
      <c s="88"/>
      <c s="88"/>
      <c r="K335" s="63"/>
      <c s="63"/>
      <c s="63"/>
      <c s="63"/>
      <c s="63"/>
      <c s="63"/>
      <c s="63"/>
      <c s="63"/>
      <c s="63"/>
      <c s="63"/>
    </row>
    <row r="336" spans="1:20" ht="12.75">
      <c r="A336" s="88"/>
      <c s="88"/>
      <c s="88"/>
      <c s="88"/>
      <c s="88"/>
      <c s="88"/>
      <c s="88"/>
      <c s="88"/>
      <c r="K336" s="63"/>
      <c s="63"/>
      <c s="63"/>
      <c s="63"/>
      <c s="63"/>
      <c s="63"/>
      <c s="63"/>
      <c s="63"/>
      <c s="63"/>
      <c s="63"/>
    </row>
    <row r="337" spans="1:20" ht="12.75">
      <c r="A337" s="88"/>
      <c s="88"/>
      <c s="88"/>
      <c s="88"/>
      <c s="88"/>
      <c s="88"/>
      <c s="88"/>
      <c s="88"/>
      <c r="K337" s="63"/>
      <c s="63"/>
      <c s="63"/>
      <c s="63"/>
      <c s="63"/>
      <c s="63"/>
      <c s="63"/>
      <c s="63"/>
      <c s="63"/>
      <c s="63"/>
    </row>
    <row r="338" spans="1:20" ht="12.75">
      <c r="A338" s="88"/>
      <c s="88"/>
      <c s="88"/>
      <c s="88"/>
      <c s="88"/>
      <c s="88"/>
      <c s="88"/>
      <c s="88"/>
      <c r="K338" s="63"/>
      <c s="63"/>
      <c s="63"/>
      <c s="63"/>
      <c s="63"/>
      <c s="63"/>
      <c s="63"/>
      <c s="63"/>
      <c s="63"/>
      <c s="63"/>
    </row>
    <row r="339" spans="1:20" ht="12.75">
      <c r="A339" s="88"/>
      <c s="88"/>
      <c s="88"/>
      <c s="88"/>
      <c s="88"/>
      <c s="88"/>
      <c s="88"/>
      <c s="88"/>
      <c r="K339" s="63"/>
      <c s="63"/>
      <c s="63"/>
      <c s="63"/>
      <c s="63"/>
      <c s="63"/>
      <c s="63"/>
      <c s="63"/>
      <c s="63"/>
      <c s="63"/>
    </row>
    <row r="340" spans="1:20" ht="12.75">
      <c r="A340" s="88"/>
      <c s="88"/>
      <c s="88"/>
      <c s="88"/>
      <c s="88"/>
      <c s="88"/>
      <c s="88"/>
      <c s="88"/>
      <c r="K340" s="63"/>
      <c s="63"/>
      <c s="63"/>
      <c s="63"/>
      <c s="63"/>
      <c s="63"/>
      <c s="63"/>
      <c s="63"/>
      <c s="63"/>
      <c s="63"/>
    </row>
    <row r="341" spans="1:20" ht="12.75">
      <c r="A341" s="88"/>
      <c s="88"/>
      <c s="88"/>
      <c s="88"/>
      <c s="88"/>
      <c s="88"/>
      <c s="88"/>
      <c s="88"/>
      <c r="K341" s="63"/>
      <c s="63"/>
      <c s="63"/>
      <c s="63"/>
      <c s="63"/>
      <c s="63"/>
      <c s="63"/>
      <c s="63"/>
      <c s="63"/>
      <c s="63"/>
    </row>
    <row r="342" spans="1:20" ht="12.75">
      <c r="A342" s="88"/>
      <c s="88"/>
      <c s="88"/>
      <c s="88"/>
      <c s="88"/>
      <c s="88"/>
      <c s="88"/>
      <c s="88"/>
      <c r="K342" s="63"/>
      <c s="63"/>
      <c s="63"/>
      <c s="63"/>
      <c s="63"/>
      <c s="63"/>
      <c s="63"/>
      <c s="63"/>
      <c s="63"/>
      <c s="63"/>
    </row>
    <row r="343" spans="1:20" ht="12.75">
      <c r="A343" s="88"/>
      <c s="88"/>
      <c s="88"/>
      <c s="88"/>
      <c s="88"/>
      <c s="88"/>
      <c s="88"/>
      <c s="88"/>
      <c r="K343" s="63"/>
      <c s="63"/>
      <c s="63"/>
      <c s="63"/>
      <c s="63"/>
      <c s="63"/>
      <c s="63"/>
      <c s="63"/>
      <c s="63"/>
      <c s="63"/>
    </row>
    <row r="344" spans="1:20" ht="12.75">
      <c r="A344" s="88"/>
      <c s="88"/>
      <c s="88"/>
      <c s="88"/>
      <c s="88"/>
      <c s="88"/>
      <c s="88"/>
      <c s="88"/>
      <c r="K344" s="63"/>
      <c s="63"/>
      <c s="63"/>
      <c s="63"/>
      <c s="63"/>
      <c s="63"/>
      <c s="63"/>
      <c s="63"/>
      <c s="63"/>
      <c s="63"/>
    </row>
    <row r="345" spans="1:20" ht="12.75">
      <c r="A345" s="88"/>
      <c s="88"/>
      <c s="88"/>
      <c s="88"/>
      <c s="88"/>
      <c s="88"/>
      <c s="88"/>
      <c s="88"/>
      <c r="K345" s="63"/>
      <c s="63"/>
      <c s="63"/>
      <c s="63"/>
      <c s="63"/>
      <c s="63"/>
      <c s="63"/>
      <c s="63"/>
      <c s="63"/>
      <c s="63"/>
    </row>
    <row r="346" spans="1:20" ht="12.75">
      <c r="A346" s="88"/>
      <c s="88"/>
      <c s="88"/>
      <c s="88"/>
      <c s="88"/>
      <c s="88"/>
      <c s="88"/>
      <c s="88"/>
      <c r="K346" s="63"/>
      <c s="63"/>
      <c s="63"/>
      <c s="63"/>
      <c s="63"/>
      <c s="63"/>
      <c s="63"/>
      <c s="63"/>
      <c s="63"/>
      <c s="63"/>
    </row>
    <row r="347" spans="1:20" ht="12.75">
      <c r="A347" s="88"/>
      <c s="88"/>
      <c s="88"/>
      <c s="88"/>
      <c s="88"/>
      <c s="88"/>
      <c s="88"/>
      <c s="88"/>
      <c r="K347" s="63"/>
      <c s="63"/>
      <c s="63"/>
      <c s="63"/>
      <c s="63"/>
      <c s="63"/>
      <c s="63"/>
      <c s="63"/>
      <c s="63"/>
      <c s="63"/>
    </row>
    <row r="348" spans="1:20" ht="12.75">
      <c r="A348" s="88"/>
      <c s="88"/>
      <c s="88"/>
      <c s="88"/>
      <c s="88"/>
      <c s="88"/>
      <c s="88"/>
      <c s="88"/>
      <c r="K348" s="63"/>
      <c s="63"/>
      <c s="63"/>
      <c s="63"/>
      <c s="63"/>
      <c s="63"/>
      <c s="63"/>
      <c s="63"/>
      <c s="63"/>
      <c s="63"/>
    </row>
    <row r="349" spans="1:20" ht="12.75">
      <c r="A349" s="88"/>
      <c s="88"/>
      <c s="88"/>
      <c s="88"/>
      <c s="88"/>
      <c s="88"/>
      <c s="88"/>
      <c s="88"/>
      <c r="K349" s="63"/>
      <c s="63"/>
      <c s="63"/>
      <c s="63"/>
      <c s="63"/>
      <c s="63"/>
      <c s="63"/>
      <c s="63"/>
      <c s="63"/>
      <c s="63"/>
    </row>
    <row r="350" spans="1:20" ht="12.75">
      <c r="A350" s="88"/>
      <c s="88"/>
      <c s="88"/>
      <c s="88"/>
      <c s="88"/>
      <c s="88"/>
      <c s="88"/>
      <c s="88"/>
      <c r="K350" s="63"/>
      <c s="63"/>
      <c s="63"/>
      <c s="63"/>
      <c s="63"/>
      <c s="63"/>
      <c s="63"/>
      <c s="63"/>
      <c s="63"/>
      <c s="63"/>
    </row>
    <row r="351" spans="1:20" ht="12.75">
      <c r="A351" s="88"/>
      <c s="88"/>
      <c s="88"/>
      <c s="88"/>
      <c s="88"/>
      <c s="88"/>
      <c s="88"/>
      <c s="88"/>
      <c r="K351" s="63"/>
      <c s="63"/>
      <c s="63"/>
      <c s="63"/>
      <c s="63"/>
      <c s="63"/>
      <c s="63"/>
      <c s="63"/>
      <c s="63"/>
      <c s="63"/>
    </row>
    <row r="352" spans="1:20" ht="12.75">
      <c r="A352" s="88"/>
      <c s="88"/>
      <c s="88"/>
      <c s="88"/>
      <c s="88"/>
      <c s="88"/>
      <c s="88"/>
      <c s="88"/>
      <c r="K352" s="63"/>
      <c s="63"/>
      <c s="63"/>
      <c s="63"/>
      <c s="63"/>
      <c s="63"/>
      <c s="63"/>
      <c s="63"/>
      <c s="63"/>
      <c s="63"/>
    </row>
    <row r="353" spans="1:20" ht="12.75">
      <c r="A353" s="88"/>
      <c s="88"/>
      <c s="88"/>
      <c s="88"/>
      <c s="88"/>
      <c s="88"/>
      <c s="88"/>
      <c s="88"/>
      <c r="K353" s="63"/>
      <c s="63"/>
      <c s="63"/>
      <c s="63"/>
      <c s="63"/>
      <c s="63"/>
      <c s="63"/>
      <c s="63"/>
      <c s="63"/>
      <c s="63"/>
    </row>
    <row r="354" spans="1:20" ht="12.75">
      <c r="A354" s="88"/>
      <c s="88"/>
      <c s="88"/>
      <c s="88"/>
      <c s="88"/>
      <c s="88"/>
      <c s="88"/>
      <c s="88"/>
      <c r="K354" s="63"/>
      <c s="63"/>
      <c s="63"/>
      <c s="63"/>
      <c s="63"/>
      <c s="63"/>
      <c s="63"/>
      <c s="63"/>
      <c s="63"/>
      <c s="63"/>
    </row>
    <row r="355" spans="1:20" ht="12.75">
      <c r="A355" s="88"/>
      <c s="88"/>
      <c s="88"/>
      <c s="88"/>
      <c s="88"/>
      <c s="88"/>
      <c s="88"/>
      <c s="88"/>
      <c r="K355" s="63"/>
      <c s="63"/>
      <c s="63"/>
      <c s="63"/>
      <c s="63"/>
      <c s="63"/>
      <c s="63"/>
      <c s="63"/>
      <c s="63"/>
      <c s="63"/>
    </row>
    <row r="356" spans="1:20" ht="12.75">
      <c r="A356" s="88"/>
      <c s="88"/>
      <c s="88"/>
      <c s="88"/>
      <c s="88"/>
      <c s="88"/>
      <c s="88"/>
      <c s="88"/>
      <c r="K356" s="63"/>
      <c s="63"/>
      <c s="63"/>
      <c s="63"/>
      <c s="63"/>
      <c s="63"/>
      <c s="63"/>
      <c s="63"/>
      <c s="63"/>
      <c s="63"/>
    </row>
    <row r="357" spans="1:20" ht="12.75">
      <c r="A357" s="88"/>
      <c s="88"/>
      <c s="88"/>
      <c s="88"/>
      <c s="88"/>
      <c s="88"/>
      <c s="88"/>
      <c s="88"/>
      <c r="K357" s="63"/>
      <c s="63"/>
      <c s="63"/>
      <c s="63"/>
      <c s="63"/>
      <c s="63"/>
      <c s="63"/>
      <c s="63"/>
      <c s="63"/>
      <c s="63"/>
    </row>
    <row r="358" spans="1:20" ht="12.75">
      <c r="A358" s="88"/>
      <c s="88"/>
      <c s="88"/>
      <c s="88"/>
      <c s="88"/>
      <c s="88"/>
      <c s="88"/>
      <c s="88"/>
      <c r="K358" s="63"/>
      <c s="63"/>
      <c s="63"/>
      <c s="63"/>
      <c s="63"/>
      <c s="63"/>
      <c s="63"/>
      <c s="63"/>
      <c s="63"/>
      <c s="63"/>
    </row>
    <row r="359" spans="1:20" ht="12.75">
      <c r="A359" s="88"/>
      <c s="88"/>
      <c s="88"/>
      <c s="88"/>
      <c s="88"/>
      <c s="88"/>
      <c s="88"/>
      <c s="88"/>
      <c r="K359" s="63"/>
      <c s="63"/>
      <c s="63"/>
      <c s="63"/>
      <c s="63"/>
      <c s="63"/>
      <c s="63"/>
      <c s="63"/>
      <c s="63"/>
      <c s="63"/>
    </row>
    <row r="360" spans="1:20" ht="12.75">
      <c r="A360" s="88"/>
      <c s="88"/>
      <c s="88"/>
      <c s="88"/>
      <c s="88"/>
      <c s="88"/>
      <c s="88"/>
      <c s="88"/>
      <c r="K360" s="63"/>
      <c s="63"/>
      <c s="63"/>
      <c s="63"/>
      <c s="63"/>
      <c s="63"/>
      <c s="63"/>
      <c s="63"/>
      <c s="63"/>
      <c s="63"/>
    </row>
    <row r="361" spans="1:20" ht="12.75">
      <c r="A361" s="88"/>
      <c s="88"/>
      <c s="88"/>
      <c s="88"/>
      <c s="88"/>
      <c s="88"/>
      <c s="88"/>
      <c s="88"/>
      <c r="K361" s="63"/>
      <c s="63"/>
      <c s="63"/>
      <c s="63"/>
      <c s="63"/>
      <c s="63"/>
      <c s="63"/>
      <c s="63"/>
      <c s="63"/>
      <c s="63"/>
    </row>
    <row r="362" spans="1:20" ht="12.75">
      <c r="A362" s="88"/>
      <c s="88"/>
      <c s="88"/>
      <c s="88"/>
      <c s="88"/>
      <c s="88"/>
      <c s="88"/>
      <c s="88"/>
      <c r="K362" s="63"/>
      <c s="63"/>
      <c s="63"/>
      <c s="63"/>
      <c s="63"/>
      <c s="63"/>
      <c s="63"/>
      <c s="63"/>
      <c s="63"/>
      <c s="63"/>
    </row>
    <row r="363" spans="1:20" ht="12.75">
      <c r="A363" s="88"/>
      <c s="88"/>
      <c s="88"/>
      <c s="88"/>
      <c s="88"/>
      <c s="88"/>
      <c s="88"/>
      <c s="88"/>
      <c r="K363" s="63"/>
      <c s="63"/>
      <c s="63"/>
      <c s="63"/>
      <c s="63"/>
      <c s="63"/>
      <c s="63"/>
      <c s="63"/>
      <c s="63"/>
      <c s="63"/>
    </row>
    <row r="364" spans="1:20" ht="12.75">
      <c r="A364" s="88"/>
      <c s="88"/>
      <c s="88"/>
      <c s="88"/>
      <c s="88"/>
      <c s="88"/>
      <c s="88"/>
      <c s="88"/>
      <c r="K364" s="63"/>
      <c s="63"/>
      <c s="63"/>
      <c s="63"/>
      <c s="63"/>
      <c s="63"/>
      <c s="63"/>
      <c s="63"/>
      <c s="63"/>
      <c s="63"/>
    </row>
    <row r="365" spans="1:20" ht="12.75">
      <c r="A365" s="88"/>
      <c s="88"/>
      <c s="88"/>
      <c s="88"/>
      <c s="88"/>
      <c s="88"/>
      <c s="88"/>
      <c s="88"/>
      <c r="K365" s="63"/>
      <c s="63"/>
      <c s="63"/>
      <c s="63"/>
      <c s="63"/>
      <c s="63"/>
      <c s="63"/>
      <c s="63"/>
      <c s="63"/>
      <c s="63"/>
    </row>
    <row r="366" spans="1:20" ht="12.75">
      <c r="A366" s="88"/>
      <c s="88"/>
      <c s="88"/>
      <c s="88"/>
      <c s="88"/>
      <c s="88"/>
      <c s="88"/>
      <c s="88"/>
      <c r="K366" s="63"/>
      <c s="63"/>
      <c s="63"/>
      <c s="63"/>
      <c s="63"/>
      <c s="63"/>
      <c s="63"/>
      <c s="63"/>
      <c s="63"/>
      <c s="63"/>
    </row>
    <row r="367" spans="1:20" ht="12.75">
      <c r="A367" s="88"/>
      <c s="88"/>
      <c s="88"/>
      <c s="88"/>
      <c s="88"/>
      <c s="88"/>
      <c s="88"/>
      <c s="88"/>
      <c r="K367" s="63"/>
      <c s="63"/>
      <c s="63"/>
      <c s="63"/>
      <c s="63"/>
      <c s="63"/>
      <c s="63"/>
      <c s="63"/>
      <c s="63"/>
      <c s="63"/>
    </row>
    <row r="368" spans="1:20" ht="12.75">
      <c r="A368" s="88"/>
      <c s="88"/>
      <c s="88"/>
      <c s="88"/>
      <c s="88"/>
      <c s="88"/>
      <c s="88"/>
      <c s="88"/>
      <c r="K368" s="63"/>
      <c s="63"/>
      <c s="63"/>
      <c s="63"/>
      <c s="63"/>
      <c s="63"/>
      <c s="63"/>
      <c s="63"/>
      <c s="63"/>
      <c s="63"/>
    </row>
    <row r="369" spans="1:20" ht="12.75">
      <c r="A369" s="88"/>
      <c s="88"/>
      <c s="88"/>
      <c s="88"/>
      <c s="88"/>
      <c s="88"/>
      <c s="88"/>
      <c s="88"/>
      <c r="K369" s="63"/>
      <c s="63"/>
      <c s="63"/>
      <c s="63"/>
      <c s="63"/>
      <c s="63"/>
      <c s="63"/>
      <c s="63"/>
      <c s="63"/>
      <c s="63"/>
    </row>
    <row r="370" spans="1:20" ht="12.75">
      <c r="A370" s="88"/>
      <c s="88"/>
      <c s="88"/>
      <c s="88"/>
      <c s="88"/>
      <c s="88"/>
      <c s="88"/>
      <c s="88"/>
      <c r="K370" s="63"/>
      <c s="63"/>
      <c s="63"/>
      <c s="63"/>
      <c s="63"/>
      <c s="63"/>
      <c s="63"/>
      <c s="63"/>
      <c s="63"/>
      <c s="63"/>
    </row>
    <row r="371" spans="1:20" ht="12.75">
      <c r="A371" s="88"/>
      <c s="88"/>
      <c s="88"/>
      <c s="88"/>
      <c s="88"/>
      <c s="88"/>
      <c s="88"/>
      <c s="88"/>
      <c r="K371" s="63"/>
      <c s="63"/>
      <c s="63"/>
      <c s="63"/>
      <c s="63"/>
      <c s="63"/>
      <c s="63"/>
      <c s="63"/>
      <c s="63"/>
      <c s="63"/>
    </row>
    <row r="372" spans="1:20" ht="12.75">
      <c r="A372" s="88"/>
      <c s="88"/>
      <c s="88"/>
      <c s="88"/>
      <c s="88"/>
      <c s="88"/>
      <c s="88"/>
      <c s="88"/>
      <c r="K372" s="63"/>
      <c s="63"/>
      <c s="63"/>
      <c s="63"/>
      <c s="63"/>
      <c s="63"/>
      <c s="63"/>
      <c s="63"/>
      <c s="63"/>
      <c s="63"/>
    </row>
    <row r="373" spans="1:20" ht="12.75">
      <c r="A373" s="88"/>
      <c s="88"/>
      <c s="88"/>
      <c s="88"/>
      <c s="88"/>
      <c s="88"/>
      <c s="88"/>
      <c s="88"/>
      <c r="K373" s="63"/>
      <c s="63"/>
      <c s="63"/>
      <c s="63"/>
      <c s="63"/>
      <c s="63"/>
      <c s="63"/>
      <c s="63"/>
      <c s="63"/>
      <c s="63"/>
    </row>
    <row r="374" spans="1:20" ht="12.75">
      <c r="A374" s="88"/>
      <c s="88"/>
      <c s="88"/>
      <c s="88"/>
      <c s="88"/>
      <c s="88"/>
      <c s="88"/>
      <c s="88"/>
      <c r="K374" s="63"/>
      <c s="63"/>
      <c s="63"/>
      <c s="63"/>
      <c s="63"/>
      <c s="63"/>
      <c s="63"/>
      <c s="63"/>
      <c s="63"/>
      <c s="63"/>
    </row>
    <row r="375" spans="1:20" ht="12.75">
      <c r="A375" s="88"/>
      <c s="88"/>
      <c s="88"/>
      <c s="88"/>
      <c s="88"/>
      <c s="88"/>
      <c s="88"/>
      <c s="88"/>
      <c r="K375" s="63"/>
      <c s="63"/>
      <c s="63"/>
      <c s="63"/>
      <c s="63"/>
      <c s="63"/>
      <c s="63"/>
      <c s="63"/>
      <c s="63"/>
      <c s="63"/>
    </row>
    <row r="376" spans="1:20" ht="12.75">
      <c r="A376" s="88"/>
      <c s="88"/>
      <c s="88"/>
      <c s="88"/>
      <c s="88"/>
      <c s="88"/>
      <c s="88"/>
      <c s="88"/>
      <c r="K376" s="63"/>
      <c s="63"/>
      <c s="63"/>
      <c s="63"/>
      <c s="63"/>
      <c s="63"/>
      <c s="63"/>
      <c s="63"/>
      <c s="63"/>
      <c s="63"/>
    </row>
    <row r="377" spans="1:20" ht="12.75">
      <c r="A377" s="88"/>
      <c s="88"/>
      <c s="88"/>
      <c s="88"/>
      <c s="88"/>
      <c s="88"/>
      <c s="88"/>
      <c s="88"/>
      <c r="K377" s="63"/>
      <c s="63"/>
      <c s="63"/>
      <c s="63"/>
      <c s="63"/>
      <c s="63"/>
      <c s="63"/>
      <c s="63"/>
      <c s="63"/>
      <c s="63"/>
    </row>
    <row r="378" spans="1:20" ht="12.75">
      <c r="A378" s="88"/>
      <c s="88"/>
      <c s="88"/>
      <c s="88"/>
      <c s="88"/>
      <c s="88"/>
      <c s="88"/>
      <c s="88"/>
      <c r="K378" s="63"/>
      <c s="63"/>
      <c s="63"/>
      <c s="63"/>
      <c s="63"/>
      <c s="63"/>
      <c s="63"/>
      <c s="63"/>
      <c s="63"/>
      <c s="63"/>
    </row>
    <row r="379" spans="1:20" ht="12.75">
      <c r="A379" s="88"/>
      <c s="88"/>
      <c s="88"/>
      <c s="88"/>
      <c s="88"/>
      <c s="88"/>
      <c s="88"/>
      <c s="88"/>
      <c r="K379" s="63"/>
      <c s="63"/>
      <c s="63"/>
      <c s="63"/>
      <c s="63"/>
      <c s="63"/>
      <c s="63"/>
      <c s="63"/>
      <c s="63"/>
      <c s="63"/>
    </row>
    <row r="380" spans="1:20" ht="12.75">
      <c r="A380" s="88"/>
      <c s="88"/>
      <c s="88"/>
      <c s="88"/>
      <c s="88"/>
      <c s="88"/>
      <c s="88"/>
      <c s="88"/>
      <c r="K380" s="63"/>
      <c s="63"/>
      <c s="63"/>
      <c s="63"/>
      <c s="63"/>
      <c s="63"/>
      <c s="63"/>
      <c s="63"/>
      <c s="63"/>
      <c s="63"/>
    </row>
    <row r="381" spans="1:20" ht="12.75">
      <c r="A381" s="88"/>
      <c s="88"/>
      <c s="88"/>
      <c s="88"/>
      <c s="88"/>
      <c s="88"/>
      <c s="88"/>
      <c s="88"/>
      <c r="K381" s="63"/>
      <c s="63"/>
      <c s="63"/>
      <c s="63"/>
      <c s="63"/>
      <c s="63"/>
      <c s="63"/>
      <c s="63"/>
      <c s="63"/>
      <c s="63"/>
    </row>
    <row r="382" spans="1:20" ht="12.75">
      <c r="A382" s="88"/>
      <c s="88"/>
      <c s="88"/>
      <c s="88"/>
      <c s="88"/>
      <c s="88"/>
      <c s="88"/>
      <c s="88"/>
      <c r="K382" s="63"/>
      <c s="63"/>
      <c s="63"/>
      <c s="63"/>
      <c s="63"/>
      <c s="63"/>
      <c s="63"/>
      <c s="63"/>
      <c s="63"/>
      <c s="63"/>
    </row>
    <row r="383" spans="1:20" ht="12.75">
      <c r="A383" s="88"/>
      <c s="88"/>
      <c s="88"/>
      <c s="88"/>
      <c s="88"/>
      <c s="88"/>
      <c s="88"/>
      <c s="88"/>
      <c r="K383" s="63"/>
      <c s="63"/>
      <c s="63"/>
      <c s="63"/>
      <c s="63"/>
      <c s="63"/>
      <c s="63"/>
      <c s="63"/>
      <c s="63"/>
      <c s="63"/>
    </row>
    <row r="384" spans="1:20" ht="12.75">
      <c r="A384" s="88"/>
      <c s="88"/>
      <c s="88"/>
      <c s="88"/>
      <c s="88"/>
      <c s="88"/>
      <c s="88"/>
      <c s="88"/>
      <c r="K384" s="63"/>
      <c s="63"/>
      <c s="63"/>
      <c s="63"/>
      <c s="63"/>
      <c s="63"/>
      <c s="63"/>
      <c s="63"/>
      <c s="63"/>
      <c s="63"/>
    </row>
    <row r="385" spans="1:20" ht="12.75">
      <c r="A385" s="88"/>
      <c s="88"/>
      <c s="88"/>
      <c s="88"/>
      <c s="88"/>
      <c s="88"/>
      <c s="88"/>
      <c s="88"/>
      <c r="K385" s="63"/>
      <c s="63"/>
      <c s="63"/>
      <c s="63"/>
      <c s="63"/>
      <c s="63"/>
      <c s="63"/>
      <c s="63"/>
      <c s="63"/>
      <c s="63"/>
    </row>
    <row r="386" spans="1:20" ht="12.75">
      <c r="A386" s="88"/>
      <c s="88"/>
      <c s="88"/>
      <c s="88"/>
      <c s="88"/>
      <c s="88"/>
      <c s="88"/>
      <c s="88"/>
      <c r="K386" s="63"/>
      <c s="63"/>
      <c s="63"/>
      <c s="63"/>
      <c s="63"/>
      <c s="63"/>
      <c s="63"/>
      <c s="63"/>
      <c s="63"/>
      <c s="63"/>
    </row>
    <row r="387" spans="1:20" ht="12.75">
      <c r="A387" s="88"/>
      <c s="88"/>
      <c s="88"/>
      <c s="88"/>
      <c s="88"/>
      <c s="88"/>
      <c s="88"/>
      <c s="88"/>
      <c r="K387" s="63"/>
      <c s="63"/>
      <c s="63"/>
      <c s="63"/>
      <c s="63"/>
      <c s="63"/>
      <c s="63"/>
      <c s="63"/>
      <c s="63"/>
      <c s="63"/>
    </row>
    <row r="388" spans="1:20" ht="12.75">
      <c r="A388" s="88"/>
      <c s="88"/>
      <c s="88"/>
      <c s="88"/>
      <c s="88"/>
      <c s="88"/>
      <c s="88"/>
      <c s="88"/>
      <c r="K388" s="63"/>
      <c s="63"/>
      <c s="63"/>
      <c s="63"/>
      <c s="63"/>
      <c s="63"/>
      <c s="63"/>
      <c s="63"/>
      <c s="63"/>
      <c s="63"/>
    </row>
    <row r="389" spans="1:20" ht="12.75">
      <c r="A389" s="88"/>
      <c s="88"/>
      <c s="88"/>
      <c s="88"/>
      <c s="88"/>
      <c s="88"/>
      <c s="88"/>
      <c s="88"/>
      <c r="K389" s="63"/>
      <c s="63"/>
      <c s="63"/>
      <c s="63"/>
      <c s="63"/>
      <c s="63"/>
      <c s="63"/>
      <c s="63"/>
      <c s="63"/>
      <c s="63"/>
    </row>
    <row r="390" spans="1:20" ht="12.75">
      <c r="A390" s="88"/>
      <c s="88"/>
      <c s="88"/>
      <c s="88"/>
      <c s="88"/>
      <c s="88"/>
      <c s="88"/>
      <c s="88"/>
      <c r="K390" s="63"/>
      <c s="63"/>
      <c s="63"/>
      <c s="63"/>
      <c s="63"/>
      <c s="63"/>
      <c s="63"/>
      <c s="63"/>
      <c s="63"/>
      <c s="63"/>
    </row>
    <row r="391" spans="1:20" ht="12.75">
      <c r="A391" s="88"/>
      <c s="88"/>
      <c s="88"/>
      <c s="88"/>
      <c s="88"/>
      <c s="88"/>
      <c s="88"/>
      <c s="88"/>
      <c r="K391" s="63"/>
      <c s="63"/>
      <c s="63"/>
      <c s="63"/>
      <c s="63"/>
      <c s="63"/>
      <c s="63"/>
      <c s="63"/>
      <c s="63"/>
      <c s="63"/>
    </row>
    <row r="392" spans="1:20" ht="12.75">
      <c r="A392" s="88"/>
      <c s="88"/>
      <c s="88"/>
      <c s="88"/>
      <c s="88"/>
      <c s="88"/>
      <c s="88"/>
      <c s="88"/>
      <c r="K392" s="63"/>
      <c s="63"/>
      <c s="63"/>
      <c s="63"/>
      <c s="63"/>
      <c s="63"/>
      <c s="63"/>
      <c s="63"/>
      <c s="63"/>
      <c s="63"/>
    </row>
    <row r="393" spans="1:20" ht="12.75">
      <c r="A393" s="88"/>
      <c s="88"/>
      <c s="88"/>
      <c s="88"/>
      <c s="88"/>
      <c s="88"/>
      <c s="88"/>
      <c s="88"/>
      <c r="K393" s="63"/>
      <c s="63"/>
      <c s="63"/>
      <c s="63"/>
      <c s="63"/>
      <c s="63"/>
      <c s="63"/>
      <c s="63"/>
      <c s="63"/>
      <c s="63"/>
    </row>
    <row r="394" spans="1:20" ht="12.75">
      <c r="A394" s="88"/>
      <c s="88"/>
      <c s="88"/>
      <c s="88"/>
      <c s="88"/>
      <c s="88"/>
      <c s="88"/>
      <c s="88"/>
      <c r="K394" s="63"/>
      <c s="63"/>
      <c s="63"/>
      <c s="63"/>
      <c s="63"/>
      <c s="63"/>
      <c s="63"/>
      <c s="63"/>
      <c s="63"/>
      <c s="63"/>
    </row>
    <row r="395" spans="1:20" ht="12.75">
      <c r="A395" s="88"/>
      <c s="88"/>
      <c s="88"/>
      <c s="88"/>
      <c s="88"/>
      <c s="88"/>
      <c s="88"/>
      <c s="88"/>
      <c r="K395" s="63"/>
      <c s="63"/>
      <c s="63"/>
      <c s="63"/>
      <c s="63"/>
      <c s="63"/>
      <c s="63"/>
      <c s="63"/>
      <c s="63"/>
      <c s="63"/>
    </row>
    <row r="396" spans="1:20" ht="12.75">
      <c r="A396" s="88"/>
      <c s="88"/>
      <c s="88"/>
      <c s="88"/>
      <c s="88"/>
      <c s="88"/>
      <c s="88"/>
      <c s="88"/>
      <c r="K396" s="63"/>
      <c s="63"/>
      <c s="63"/>
      <c s="63"/>
      <c s="63"/>
      <c s="63"/>
      <c s="63"/>
      <c s="63"/>
      <c s="63"/>
      <c s="63"/>
    </row>
    <row r="397" spans="1:20" ht="12.75">
      <c r="A397" s="88"/>
      <c s="88"/>
      <c s="88"/>
      <c s="88"/>
      <c s="88"/>
      <c s="88"/>
      <c s="88"/>
      <c s="88"/>
      <c r="K397" s="63"/>
      <c s="63"/>
      <c s="63"/>
      <c s="63"/>
      <c s="63"/>
      <c s="63"/>
      <c s="63"/>
      <c s="63"/>
      <c s="63"/>
      <c s="63"/>
    </row>
    <row r="398" spans="1:20" ht="12.75">
      <c r="A398" s="88"/>
      <c s="88"/>
      <c s="88"/>
      <c s="88"/>
      <c s="88"/>
      <c s="88"/>
      <c s="88"/>
      <c s="88"/>
      <c r="K398" s="63"/>
      <c s="63"/>
      <c s="63"/>
      <c s="63"/>
      <c s="63"/>
      <c s="63"/>
      <c s="63"/>
      <c s="63"/>
      <c s="63"/>
      <c s="63"/>
    </row>
    <row r="399" spans="1:20" ht="12.75">
      <c r="A399" s="88"/>
      <c s="88"/>
      <c s="88"/>
      <c s="88"/>
      <c s="88"/>
      <c s="88"/>
      <c s="88"/>
      <c s="88"/>
      <c r="K399" s="63"/>
      <c s="63"/>
      <c s="63"/>
      <c s="63"/>
      <c s="63"/>
      <c s="63"/>
      <c s="63"/>
      <c s="63"/>
      <c s="63"/>
      <c s="63"/>
    </row>
    <row r="400" spans="1:20" ht="12.75">
      <c r="A400" s="88"/>
      <c s="88"/>
      <c s="88"/>
      <c s="88"/>
      <c s="88"/>
      <c s="88"/>
      <c s="88"/>
      <c s="88"/>
      <c r="K400" s="63"/>
      <c s="63"/>
      <c s="63"/>
      <c s="63"/>
      <c s="63"/>
      <c s="63"/>
      <c s="63"/>
      <c s="63"/>
      <c s="63"/>
      <c s="63"/>
    </row>
    <row r="401" spans="1:20" ht="12.75">
      <c r="A401" s="88"/>
      <c s="88"/>
      <c s="88"/>
      <c s="88"/>
      <c s="88"/>
      <c s="88"/>
      <c s="88"/>
      <c s="88"/>
      <c r="K401" s="63"/>
      <c s="63"/>
      <c s="63"/>
      <c s="63"/>
      <c s="63"/>
      <c s="63"/>
      <c s="63"/>
      <c s="63"/>
      <c s="63"/>
      <c s="63"/>
    </row>
    <row r="402" spans="1:20" ht="12.75">
      <c r="A402" s="88"/>
      <c s="88"/>
      <c s="88"/>
      <c s="88"/>
      <c s="88"/>
      <c s="88"/>
      <c s="88"/>
      <c s="88"/>
      <c r="K402" s="63"/>
      <c s="63"/>
      <c s="63"/>
      <c s="63"/>
      <c s="63"/>
      <c s="63"/>
      <c s="63"/>
      <c s="63"/>
      <c s="63"/>
      <c s="63"/>
    </row>
    <row r="403" spans="1:20" ht="12.75">
      <c r="A403" s="88"/>
      <c s="88"/>
      <c s="88"/>
      <c s="88"/>
      <c s="88"/>
      <c s="88"/>
      <c s="88"/>
      <c s="88"/>
      <c r="K403" s="63"/>
      <c s="63"/>
      <c s="63"/>
      <c s="63"/>
      <c s="63"/>
      <c s="63"/>
      <c s="63"/>
      <c s="63"/>
      <c s="63"/>
      <c s="63"/>
    </row>
    <row r="404" spans="1:20" ht="12.75">
      <c r="A404" s="88"/>
      <c s="88"/>
      <c s="88"/>
      <c s="88"/>
      <c s="88"/>
      <c s="88"/>
      <c s="88"/>
      <c s="88"/>
      <c r="K404" s="63"/>
      <c s="63"/>
      <c s="63"/>
      <c s="63"/>
      <c s="63"/>
      <c s="63"/>
      <c s="63"/>
      <c s="63"/>
      <c s="63"/>
      <c s="63"/>
    </row>
    <row r="405" spans="1:20" ht="12.75">
      <c r="A405" s="88"/>
      <c s="88"/>
      <c s="88"/>
      <c s="88"/>
      <c s="88"/>
      <c s="88"/>
      <c s="88"/>
      <c s="88"/>
      <c r="K405" s="63"/>
      <c s="63"/>
      <c s="63"/>
      <c s="63"/>
      <c s="63"/>
      <c s="63"/>
      <c s="63"/>
      <c s="63"/>
      <c s="63"/>
      <c s="63"/>
    </row>
    <row r="406" spans="1:20" ht="12.75">
      <c r="A406" s="88"/>
      <c s="88"/>
      <c s="88"/>
      <c s="88"/>
      <c s="88"/>
      <c s="88"/>
      <c s="88"/>
      <c s="88"/>
      <c r="K406" s="63"/>
      <c s="63"/>
      <c s="63"/>
      <c s="63"/>
      <c s="63"/>
      <c s="63"/>
      <c s="63"/>
      <c s="63"/>
      <c s="63"/>
      <c s="63"/>
    </row>
    <row r="407" spans="1:20" ht="12.75">
      <c r="A407" s="88"/>
      <c s="88"/>
      <c s="88"/>
      <c s="88"/>
      <c s="88"/>
      <c s="88"/>
      <c s="88"/>
      <c s="88"/>
      <c r="K407" s="63"/>
      <c s="63"/>
      <c s="63"/>
      <c s="63"/>
      <c s="63"/>
      <c s="63"/>
      <c s="63"/>
      <c s="63"/>
      <c s="63"/>
      <c s="63"/>
    </row>
    <row r="408" spans="1:20" ht="12.75">
      <c r="A408" s="88"/>
      <c s="88"/>
      <c s="88"/>
      <c s="88"/>
      <c s="88"/>
      <c s="88"/>
      <c s="88"/>
      <c s="88"/>
      <c r="K408" s="63"/>
      <c s="63"/>
      <c s="63"/>
      <c s="63"/>
      <c s="63"/>
      <c s="63"/>
      <c s="63"/>
      <c s="63"/>
      <c s="63"/>
      <c s="63"/>
    </row>
    <row r="409" spans="1:20" ht="12.75">
      <c r="A409" s="88"/>
      <c s="88"/>
      <c s="88"/>
      <c s="88"/>
      <c s="88"/>
      <c s="88"/>
      <c s="88"/>
      <c s="88"/>
      <c r="K409" s="63"/>
      <c s="63"/>
      <c s="63"/>
      <c s="63"/>
      <c s="63"/>
      <c s="63"/>
      <c s="63"/>
      <c s="63"/>
      <c s="63"/>
      <c s="63"/>
    </row>
    <row r="410" spans="1:20" ht="12.75">
      <c r="A410" s="88"/>
      <c s="88"/>
      <c s="88"/>
      <c s="88"/>
      <c s="88"/>
      <c s="88"/>
      <c s="88"/>
      <c s="88"/>
      <c r="K410" s="63"/>
      <c s="63"/>
      <c s="63"/>
      <c s="63"/>
      <c s="63"/>
      <c s="63"/>
      <c s="63"/>
      <c s="63"/>
      <c s="63"/>
      <c s="63"/>
    </row>
    <row r="411" spans="1:20" ht="12.75">
      <c r="A411" s="88"/>
      <c s="88"/>
      <c s="88"/>
      <c s="88"/>
      <c s="88"/>
      <c s="88"/>
      <c s="88"/>
      <c s="88"/>
      <c r="K411" s="63"/>
      <c s="63"/>
      <c s="63"/>
      <c s="63"/>
      <c s="63"/>
      <c s="63"/>
      <c s="63"/>
      <c s="63"/>
      <c s="63"/>
      <c s="63"/>
    </row>
    <row r="412" spans="1:20" ht="12.75">
      <c r="A412" s="88"/>
      <c s="88"/>
      <c s="88"/>
      <c s="88"/>
      <c s="88"/>
      <c s="88"/>
      <c s="88"/>
      <c s="88"/>
      <c r="K412" s="63"/>
      <c s="63"/>
      <c s="63"/>
      <c s="63"/>
      <c s="63"/>
      <c s="63"/>
      <c s="63"/>
      <c s="63"/>
      <c s="63"/>
      <c s="63"/>
    </row>
    <row r="413" spans="1:20" ht="12.75">
      <c r="A413" s="88"/>
      <c s="88"/>
      <c s="88"/>
      <c s="88"/>
      <c s="88"/>
      <c s="88"/>
      <c s="88"/>
      <c s="88"/>
      <c r="K413" s="63"/>
      <c s="63"/>
      <c s="63"/>
      <c s="63"/>
      <c s="63"/>
      <c s="63"/>
      <c s="63"/>
      <c s="63"/>
      <c s="63"/>
      <c s="63"/>
    </row>
    <row r="414" spans="1:20" ht="12.75">
      <c r="A414" s="88"/>
      <c s="88"/>
      <c s="88"/>
      <c s="88"/>
      <c s="88"/>
      <c s="88"/>
      <c s="88"/>
      <c s="88"/>
      <c r="K414" s="63"/>
      <c s="63"/>
      <c s="63"/>
      <c s="63"/>
      <c s="63"/>
      <c s="63"/>
      <c s="63"/>
      <c s="63"/>
      <c s="63"/>
      <c s="63"/>
    </row>
    <row r="415" spans="1:20" ht="12.75">
      <c r="A415" s="88"/>
      <c s="88"/>
      <c s="88"/>
      <c s="88"/>
      <c s="88"/>
      <c s="88"/>
      <c s="88"/>
      <c s="88"/>
      <c r="K415" s="63"/>
      <c s="63"/>
      <c s="63"/>
      <c s="63"/>
      <c s="63"/>
      <c s="63"/>
      <c s="63"/>
      <c s="63"/>
      <c s="63"/>
      <c s="63"/>
    </row>
    <row r="416" spans="1:20" ht="12.75">
      <c r="A416" s="88"/>
      <c s="88"/>
      <c s="88"/>
      <c s="88"/>
      <c s="88"/>
      <c s="88"/>
      <c s="88"/>
      <c s="88"/>
      <c r="K416" s="63"/>
      <c s="63"/>
      <c s="63"/>
      <c s="63"/>
      <c s="63"/>
      <c s="63"/>
      <c s="63"/>
      <c s="63"/>
      <c s="63"/>
      <c s="63"/>
    </row>
    <row r="417" spans="1:20" ht="12.75">
      <c r="A417" s="88"/>
      <c s="88"/>
      <c s="88"/>
      <c s="88"/>
      <c s="88"/>
      <c s="88"/>
      <c s="88"/>
      <c s="88"/>
      <c r="K417" s="63"/>
      <c s="63"/>
      <c s="63"/>
      <c s="63"/>
      <c s="63"/>
      <c s="63"/>
      <c s="63"/>
      <c s="63"/>
      <c s="63"/>
      <c s="63"/>
    </row>
    <row r="418" spans="1:20" ht="12.75">
      <c r="A418" s="88"/>
      <c s="88"/>
      <c s="88"/>
      <c s="88"/>
      <c s="88"/>
      <c s="88"/>
      <c s="88"/>
      <c s="88"/>
      <c r="K418" s="63"/>
      <c s="63"/>
      <c s="63"/>
      <c s="63"/>
      <c s="63"/>
      <c s="63"/>
      <c s="63"/>
      <c s="63"/>
      <c s="63"/>
      <c s="63"/>
    </row>
    <row r="419" spans="1:20" ht="12.75">
      <c r="A419" s="88"/>
      <c s="88"/>
      <c s="88"/>
      <c s="88"/>
      <c s="88"/>
      <c s="88"/>
      <c s="88"/>
      <c s="88"/>
      <c r="K419" s="63"/>
      <c s="63"/>
      <c s="63"/>
      <c s="63"/>
      <c s="63"/>
      <c s="63"/>
      <c s="63"/>
      <c s="63"/>
      <c s="63"/>
      <c s="63"/>
    </row>
    <row r="420" spans="1:20" ht="12.75">
      <c r="A420" s="88"/>
      <c s="88"/>
      <c s="88"/>
      <c s="88"/>
      <c s="88"/>
      <c s="88"/>
      <c s="88"/>
      <c s="88"/>
      <c r="K420" s="63"/>
      <c s="63"/>
      <c s="63"/>
      <c s="63"/>
      <c s="63"/>
      <c s="63"/>
      <c s="63"/>
      <c s="63"/>
      <c s="63"/>
      <c s="63"/>
    </row>
    <row r="421" spans="1:20" ht="12.75">
      <c r="A421" s="88"/>
      <c s="88"/>
      <c s="88"/>
      <c s="88"/>
      <c s="88"/>
      <c s="88"/>
      <c s="88"/>
      <c s="88"/>
      <c r="K421" s="63"/>
      <c s="63"/>
      <c s="63"/>
      <c s="63"/>
      <c s="63"/>
      <c s="63"/>
      <c s="63"/>
      <c s="63"/>
      <c s="63"/>
      <c s="63"/>
    </row>
    <row r="422" spans="1:20" ht="12.75">
      <c r="A422" s="88"/>
      <c s="88"/>
      <c s="88"/>
      <c s="88"/>
      <c s="88"/>
      <c s="88"/>
      <c s="88"/>
      <c s="88"/>
      <c r="K422" s="63"/>
      <c s="63"/>
      <c s="63"/>
      <c s="63"/>
      <c s="63"/>
      <c s="63"/>
      <c s="63"/>
      <c s="63"/>
      <c s="63"/>
      <c s="63"/>
    </row>
    <row r="423" spans="1:20" ht="12.75">
      <c r="A423" s="88"/>
      <c s="88"/>
      <c s="88"/>
      <c s="88"/>
      <c s="88"/>
      <c s="88"/>
      <c s="88"/>
      <c s="88"/>
      <c r="K423" s="63"/>
      <c s="63"/>
      <c s="63"/>
      <c s="63"/>
      <c s="63"/>
      <c s="63"/>
      <c s="63"/>
      <c s="63"/>
      <c s="63"/>
      <c s="63"/>
    </row>
    <row r="424" spans="1:20" ht="12.75">
      <c r="A424" s="88"/>
      <c s="88"/>
      <c s="88"/>
      <c s="88"/>
      <c s="88"/>
      <c s="88"/>
      <c s="88"/>
      <c s="88"/>
      <c r="K424" s="63"/>
      <c s="63"/>
      <c s="63"/>
      <c s="63"/>
      <c s="63"/>
      <c s="63"/>
      <c s="63"/>
      <c s="63"/>
      <c s="63"/>
      <c s="63"/>
    </row>
    <row r="425" spans="1:20" ht="12.75">
      <c r="A425" s="88"/>
      <c s="88"/>
      <c s="88"/>
      <c s="88"/>
      <c s="88"/>
      <c s="88"/>
      <c s="88"/>
      <c s="88"/>
      <c r="K425" s="63"/>
      <c s="63"/>
      <c s="63"/>
      <c s="63"/>
      <c s="63"/>
      <c s="63"/>
      <c s="63"/>
      <c s="63"/>
      <c s="63"/>
      <c s="63"/>
    </row>
    <row r="426" spans="1:20" ht="12.75">
      <c r="A426" s="88"/>
      <c s="88"/>
      <c s="88"/>
      <c s="88"/>
      <c s="88"/>
      <c s="88"/>
      <c s="88"/>
      <c s="88"/>
      <c r="K426" s="63"/>
      <c s="63"/>
      <c s="63"/>
      <c s="63"/>
      <c s="63"/>
      <c s="63"/>
      <c s="63"/>
      <c s="63"/>
      <c s="63"/>
      <c s="63"/>
    </row>
    <row r="427" spans="1:20" ht="12.75">
      <c r="A427" s="88"/>
      <c s="88"/>
      <c s="88"/>
      <c s="88"/>
      <c s="88"/>
      <c s="88"/>
      <c s="88"/>
      <c s="88"/>
      <c r="K427" s="63"/>
      <c s="63"/>
      <c s="63"/>
      <c s="63"/>
      <c s="63"/>
      <c s="63"/>
      <c s="63"/>
      <c s="63"/>
      <c s="63"/>
      <c s="63"/>
    </row>
    <row r="428" spans="1:20" ht="12.75">
      <c r="A428" s="88"/>
      <c s="88"/>
      <c s="88"/>
      <c s="88"/>
      <c s="88"/>
      <c s="88"/>
      <c s="88"/>
      <c s="88"/>
      <c r="K428" s="63"/>
      <c s="63"/>
      <c s="63"/>
      <c s="63"/>
      <c s="63"/>
      <c s="63"/>
      <c s="63"/>
      <c s="63"/>
      <c s="63"/>
      <c s="63"/>
    </row>
    <row r="429" spans="1:20" ht="12.75">
      <c r="A429" s="88"/>
      <c s="88"/>
      <c s="88"/>
      <c s="88"/>
      <c s="88"/>
      <c s="88"/>
      <c s="88"/>
      <c s="88"/>
      <c r="K429" s="63"/>
      <c s="63"/>
      <c s="63"/>
      <c s="63"/>
      <c s="63"/>
      <c s="63"/>
      <c s="63"/>
      <c s="63"/>
      <c s="63"/>
      <c s="63"/>
    </row>
    <row r="430" spans="1:20" ht="12.75">
      <c r="A430" s="88"/>
      <c s="88"/>
      <c s="88"/>
      <c s="88"/>
      <c s="88"/>
      <c s="88"/>
      <c s="88"/>
      <c s="88"/>
      <c r="K430" s="63"/>
      <c s="63"/>
      <c s="63"/>
      <c s="63"/>
      <c s="63"/>
      <c s="63"/>
      <c s="63"/>
      <c s="63"/>
      <c s="63"/>
      <c s="63"/>
    </row>
    <row r="431" spans="1:20" ht="12.75">
      <c r="A431" s="88"/>
      <c s="88"/>
      <c s="88"/>
      <c s="88"/>
      <c s="88"/>
      <c s="88"/>
      <c s="88"/>
      <c s="88"/>
      <c r="K431" s="63"/>
      <c s="63"/>
      <c s="63"/>
      <c s="63"/>
      <c s="63"/>
      <c s="63"/>
      <c s="63"/>
      <c s="63"/>
      <c s="63"/>
      <c s="63"/>
    </row>
    <row r="432" spans="1:20" ht="12.75">
      <c r="A432" s="88"/>
      <c s="88"/>
      <c s="88"/>
      <c s="88"/>
      <c s="88"/>
      <c s="88"/>
      <c s="88"/>
      <c s="88"/>
      <c r="K432" s="63"/>
      <c s="63"/>
      <c s="63"/>
      <c s="63"/>
      <c s="63"/>
      <c s="63"/>
      <c s="63"/>
      <c s="63"/>
      <c s="63"/>
      <c s="63"/>
    </row>
    <row r="433" spans="1:20" ht="12.75">
      <c r="A433" s="88"/>
      <c s="88"/>
      <c s="88"/>
      <c s="88"/>
      <c s="88"/>
      <c s="88"/>
      <c s="88"/>
      <c s="88"/>
      <c r="K433" s="63"/>
      <c s="63"/>
      <c s="63"/>
      <c s="63"/>
      <c s="63"/>
      <c s="63"/>
      <c s="63"/>
      <c s="63"/>
      <c s="63"/>
      <c s="63"/>
    </row>
    <row r="434" spans="1:20" ht="12.75">
      <c r="A434" s="88"/>
      <c s="88"/>
      <c s="88"/>
      <c s="88"/>
      <c s="88"/>
      <c s="88"/>
      <c s="88"/>
      <c s="88"/>
      <c r="K434" s="63"/>
      <c s="63"/>
      <c s="63"/>
      <c s="63"/>
      <c s="63"/>
      <c s="63"/>
      <c s="63"/>
      <c s="63"/>
      <c s="63"/>
      <c s="63"/>
    </row>
    <row r="435" spans="1:20" ht="12.75">
      <c r="A435" s="88"/>
      <c s="88"/>
      <c s="88"/>
      <c s="88"/>
      <c s="88"/>
      <c s="88"/>
      <c s="88"/>
      <c s="88"/>
      <c r="K435" s="63"/>
      <c s="63"/>
      <c s="63"/>
      <c s="63"/>
      <c s="63"/>
      <c s="63"/>
      <c s="63"/>
      <c s="63"/>
      <c s="63"/>
      <c s="63"/>
    </row>
    <row r="436" spans="1:20" ht="12.75">
      <c r="A436" s="88"/>
      <c s="88"/>
      <c s="88"/>
      <c s="88"/>
      <c s="88"/>
      <c s="88"/>
      <c s="88"/>
      <c s="88"/>
      <c r="K436" s="63"/>
      <c s="63"/>
      <c s="63"/>
      <c s="63"/>
      <c s="63"/>
      <c s="63"/>
      <c s="63"/>
      <c s="63"/>
      <c s="63"/>
      <c s="63"/>
    </row>
    <row r="437" spans="1:20" ht="12.75">
      <c r="A437" s="88"/>
      <c s="88"/>
      <c s="88"/>
      <c s="88"/>
      <c s="88"/>
      <c s="88"/>
      <c s="88"/>
      <c s="88"/>
      <c r="K437" s="63"/>
      <c s="63"/>
      <c s="63"/>
      <c s="63"/>
      <c s="63"/>
      <c s="63"/>
      <c s="63"/>
      <c s="63"/>
      <c s="63"/>
      <c s="63"/>
    </row>
    <row r="438" spans="1:20" ht="12.75">
      <c r="A438" s="88"/>
      <c s="88"/>
      <c s="88"/>
      <c s="88"/>
      <c s="88"/>
      <c s="88"/>
      <c s="88"/>
      <c s="88"/>
      <c r="K438" s="63"/>
      <c s="63"/>
      <c s="63"/>
      <c s="63"/>
      <c s="63"/>
      <c s="63"/>
      <c s="63"/>
      <c s="63"/>
      <c s="63"/>
      <c s="63"/>
    </row>
    <row r="439" spans="1:20" ht="12.75">
      <c r="A439" s="88"/>
      <c s="88"/>
      <c s="88"/>
      <c s="88"/>
      <c s="88"/>
      <c s="88"/>
      <c s="88"/>
      <c s="88"/>
      <c r="K439" s="63"/>
      <c s="63"/>
      <c s="63"/>
      <c s="63"/>
      <c s="63"/>
      <c s="63"/>
      <c s="63"/>
      <c s="63"/>
      <c s="63"/>
      <c s="63"/>
    </row>
    <row r="440" spans="1:20" ht="12.75">
      <c r="A440" s="88"/>
      <c s="88"/>
      <c s="88"/>
      <c s="88"/>
      <c s="88"/>
      <c s="88"/>
      <c s="88"/>
      <c s="88"/>
      <c r="K440" s="63"/>
      <c s="63"/>
      <c s="63"/>
      <c s="63"/>
      <c s="63"/>
      <c s="63"/>
      <c s="63"/>
      <c s="63"/>
      <c s="63"/>
      <c s="63"/>
    </row>
    <row r="441" spans="1:20" ht="12.75">
      <c r="A441" s="88"/>
      <c s="88"/>
      <c s="88"/>
      <c s="88"/>
      <c s="88"/>
      <c s="88"/>
      <c s="88"/>
      <c s="88"/>
      <c r="K441" s="63"/>
      <c s="63"/>
      <c s="63"/>
      <c s="63"/>
      <c s="63"/>
      <c s="63"/>
      <c s="63"/>
      <c s="63"/>
      <c s="63"/>
      <c s="63"/>
    </row>
    <row r="442" spans="1:20" ht="12.75">
      <c r="A442" s="88"/>
      <c s="88"/>
      <c s="88"/>
      <c s="88"/>
      <c s="88"/>
      <c s="88"/>
      <c s="88"/>
      <c s="88"/>
      <c r="K442" s="63"/>
      <c s="63"/>
      <c s="63"/>
      <c s="63"/>
      <c s="63"/>
      <c s="63"/>
      <c s="63"/>
      <c s="63"/>
      <c s="63"/>
      <c s="63"/>
    </row>
    <row r="443" spans="1:20" ht="12.75">
      <c r="A443" s="88"/>
      <c s="88"/>
      <c s="88"/>
      <c s="88"/>
      <c s="88"/>
      <c s="88"/>
      <c s="88"/>
      <c s="88"/>
      <c r="K443" s="63"/>
      <c s="63"/>
      <c s="63"/>
      <c s="63"/>
      <c s="63"/>
      <c s="63"/>
      <c s="63"/>
      <c s="63"/>
      <c s="63"/>
      <c s="63"/>
    </row>
    <row r="444" spans="1:20" ht="12.75">
      <c r="A444" s="88"/>
      <c s="88"/>
      <c s="88"/>
      <c s="88"/>
      <c s="88"/>
      <c s="88"/>
      <c s="88"/>
      <c s="88"/>
      <c r="K444" s="63"/>
      <c s="63"/>
      <c s="63"/>
      <c s="63"/>
      <c s="63"/>
      <c s="63"/>
      <c s="63"/>
      <c s="63"/>
      <c s="63"/>
      <c s="63"/>
    </row>
    <row r="445" spans="1:20" ht="12.75">
      <c r="A445" s="88"/>
      <c s="88"/>
      <c s="88"/>
      <c s="88"/>
      <c s="88"/>
      <c s="88"/>
      <c s="88"/>
      <c s="88"/>
      <c r="K445" s="63"/>
      <c s="63"/>
      <c s="63"/>
      <c s="63"/>
      <c s="63"/>
      <c s="63"/>
      <c s="63"/>
      <c s="63"/>
      <c s="63"/>
      <c s="63"/>
    </row>
    <row r="446" spans="1:20" ht="12.75">
      <c r="A446" s="88"/>
      <c s="88"/>
      <c s="88"/>
      <c s="88"/>
      <c s="88"/>
      <c s="88"/>
      <c s="88"/>
      <c s="88"/>
      <c r="K446" s="63"/>
      <c s="63"/>
      <c s="63"/>
      <c s="63"/>
      <c s="63"/>
      <c s="63"/>
      <c s="63"/>
      <c s="63"/>
      <c s="63"/>
      <c s="63"/>
    </row>
    <row r="447" spans="1:20" ht="12.75">
      <c r="A447" s="88"/>
      <c s="88"/>
      <c s="88"/>
      <c s="88"/>
      <c s="88"/>
      <c s="88"/>
      <c s="88"/>
      <c s="88"/>
      <c r="K447" s="63"/>
      <c s="63"/>
      <c s="63"/>
      <c s="63"/>
      <c s="63"/>
      <c s="63"/>
      <c s="63"/>
      <c s="63"/>
      <c s="63"/>
      <c s="63"/>
    </row>
    <row r="448" spans="1:20" ht="12.75">
      <c r="A448" s="88"/>
      <c s="88"/>
      <c s="88"/>
      <c s="88"/>
      <c s="88"/>
      <c s="88"/>
      <c s="88"/>
      <c s="88"/>
      <c r="K448" s="63"/>
      <c s="63"/>
      <c s="63"/>
      <c s="63"/>
      <c s="63"/>
      <c s="63"/>
      <c s="63"/>
      <c s="63"/>
      <c s="63"/>
      <c s="63"/>
    </row>
    <row r="449" spans="1:20" ht="12.75">
      <c r="A449" s="88"/>
      <c s="88"/>
      <c s="88"/>
      <c s="88"/>
      <c s="88"/>
      <c s="88"/>
      <c s="88"/>
      <c s="88"/>
      <c r="K449" s="63"/>
      <c s="63"/>
      <c s="63"/>
      <c s="63"/>
      <c s="63"/>
      <c s="63"/>
      <c s="63"/>
      <c s="63"/>
      <c s="63"/>
      <c s="63"/>
    </row>
    <row r="450" spans="1:20" ht="12.75">
      <c r="A450" s="88"/>
      <c s="88"/>
      <c s="88"/>
      <c s="88"/>
      <c s="88"/>
      <c s="88"/>
      <c s="88"/>
      <c s="88"/>
      <c r="K450" s="63"/>
      <c s="63"/>
      <c s="63"/>
      <c s="63"/>
      <c s="63"/>
      <c s="63"/>
      <c s="63"/>
      <c s="63"/>
      <c s="63"/>
      <c s="63"/>
    </row>
    <row r="451" spans="1:20" ht="12.75">
      <c r="A451" s="88"/>
      <c s="88"/>
      <c s="88"/>
      <c s="88"/>
      <c s="88"/>
      <c s="88"/>
      <c s="88"/>
      <c s="88"/>
      <c r="K451" s="63"/>
      <c s="63"/>
      <c s="63"/>
      <c s="63"/>
      <c s="63"/>
      <c s="63"/>
      <c s="63"/>
      <c s="63"/>
      <c s="63"/>
      <c s="63"/>
    </row>
    <row r="452" spans="1:20" ht="12.75">
      <c r="A452" s="88"/>
      <c s="88"/>
      <c s="88"/>
      <c s="88"/>
      <c s="88"/>
      <c s="88"/>
      <c s="88"/>
      <c s="88"/>
      <c r="K452" s="63"/>
      <c s="63"/>
      <c s="63"/>
      <c s="63"/>
      <c s="63"/>
      <c s="63"/>
      <c s="63"/>
      <c s="63"/>
      <c s="63"/>
      <c s="63"/>
    </row>
    <row r="453" spans="1:20" ht="12.75">
      <c r="A453" s="88"/>
      <c s="88"/>
      <c s="88"/>
      <c s="88"/>
      <c s="88"/>
      <c s="88"/>
      <c s="88"/>
      <c s="88"/>
      <c r="K453" s="63"/>
      <c s="63"/>
      <c s="63"/>
      <c s="63"/>
      <c s="63"/>
      <c s="63"/>
      <c s="63"/>
      <c s="63"/>
      <c s="63"/>
      <c s="63"/>
    </row>
    <row r="454" spans="1:20" ht="12.75">
      <c r="A454" s="88"/>
      <c s="88"/>
      <c s="88"/>
      <c s="88"/>
      <c s="88"/>
      <c s="88"/>
      <c s="88"/>
      <c s="88"/>
      <c r="K454" s="63"/>
      <c s="63"/>
      <c s="63"/>
      <c s="63"/>
      <c s="63"/>
      <c s="63"/>
      <c s="63"/>
      <c s="63"/>
      <c s="63"/>
      <c s="63"/>
    </row>
    <row r="455" spans="1:20" ht="12.75">
      <c r="A455" s="88"/>
      <c s="88"/>
      <c s="88"/>
      <c s="88"/>
      <c s="88"/>
      <c s="88"/>
      <c s="88"/>
      <c s="88"/>
      <c r="K455" s="63"/>
      <c s="63"/>
      <c s="63"/>
      <c s="63"/>
      <c s="63"/>
      <c s="63"/>
      <c s="63"/>
      <c s="63"/>
      <c s="63"/>
      <c s="63"/>
    </row>
    <row r="456" spans="1:20" ht="12.75">
      <c r="A456" s="88"/>
      <c s="88"/>
      <c s="88"/>
      <c s="88"/>
      <c s="88"/>
      <c s="88"/>
      <c s="88"/>
      <c s="88"/>
      <c r="K456" s="63"/>
      <c s="63"/>
      <c s="63"/>
      <c s="63"/>
      <c s="63"/>
      <c s="63"/>
      <c s="63"/>
      <c s="63"/>
      <c s="63"/>
      <c s="63"/>
    </row>
    <row r="457" spans="1:20" ht="12.75">
      <c r="A457" s="88"/>
      <c s="88"/>
      <c s="88"/>
      <c s="88"/>
      <c s="88"/>
      <c s="88"/>
      <c s="88"/>
      <c s="88"/>
      <c r="K457" s="63"/>
      <c s="63"/>
      <c s="63"/>
      <c s="63"/>
      <c s="63"/>
      <c s="63"/>
      <c s="63"/>
      <c s="63"/>
      <c s="63"/>
      <c s="63"/>
    </row>
    <row r="458" spans="1:20" ht="12.75">
      <c r="A458" s="88"/>
      <c s="88"/>
      <c s="88"/>
      <c s="88"/>
      <c s="88"/>
      <c s="88"/>
      <c s="88"/>
      <c s="88"/>
      <c r="K458" s="63"/>
      <c s="63"/>
      <c s="63"/>
      <c s="63"/>
      <c s="63"/>
      <c s="63"/>
      <c s="63"/>
      <c s="63"/>
      <c s="63"/>
      <c s="63"/>
    </row>
    <row r="459" spans="1:20" ht="12.75">
      <c r="A459" s="88"/>
      <c s="88"/>
      <c s="88"/>
      <c s="88"/>
      <c s="88"/>
      <c s="88"/>
      <c s="88"/>
      <c s="88"/>
      <c r="K459" s="63"/>
      <c s="63"/>
      <c s="63"/>
      <c s="63"/>
      <c s="63"/>
      <c s="63"/>
      <c s="63"/>
      <c s="63"/>
      <c s="63"/>
      <c s="63"/>
    </row>
    <row r="460" spans="1:20" ht="12.75">
      <c r="A460" s="88"/>
      <c s="88"/>
      <c s="88"/>
      <c s="88"/>
      <c s="88"/>
      <c s="88"/>
      <c s="88"/>
      <c s="88"/>
      <c r="K460" s="63"/>
      <c s="63"/>
      <c s="63"/>
      <c s="63"/>
      <c s="63"/>
      <c s="63"/>
      <c s="63"/>
      <c s="63"/>
      <c s="63"/>
      <c s="63"/>
    </row>
    <row r="461" spans="1:20" ht="12.75">
      <c r="A461" s="88"/>
      <c s="88"/>
      <c s="88"/>
      <c s="88"/>
      <c s="88"/>
      <c s="88"/>
      <c s="88"/>
      <c s="88"/>
      <c r="K461" s="63"/>
      <c s="63"/>
      <c s="63"/>
      <c s="63"/>
      <c s="63"/>
      <c s="63"/>
      <c s="63"/>
      <c s="63"/>
      <c s="63"/>
      <c s="63"/>
    </row>
    <row r="462" spans="1:20" ht="12.75">
      <c r="A462" s="88"/>
      <c s="88"/>
      <c s="88"/>
      <c s="88"/>
      <c s="88"/>
      <c s="88"/>
      <c s="88"/>
      <c s="88"/>
      <c r="K462" s="63"/>
      <c s="63"/>
      <c s="63"/>
      <c s="63"/>
      <c s="63"/>
      <c s="63"/>
      <c s="63"/>
      <c s="63"/>
      <c s="63"/>
      <c s="63"/>
    </row>
    <row r="463" spans="1:20" ht="12.75">
      <c r="A463" s="88"/>
      <c s="88"/>
      <c s="88"/>
      <c s="88"/>
      <c s="88"/>
      <c s="88"/>
      <c s="88"/>
      <c s="88"/>
      <c r="K463" s="63"/>
      <c s="63"/>
      <c s="63"/>
      <c s="63"/>
      <c s="63"/>
      <c s="63"/>
      <c s="63"/>
      <c s="63"/>
      <c s="63"/>
      <c s="63"/>
    </row>
    <row r="464" spans="1:20" ht="12.75">
      <c r="A464" s="88"/>
      <c s="88"/>
      <c s="88"/>
      <c s="88"/>
      <c s="88"/>
      <c s="88"/>
      <c s="88"/>
      <c s="88"/>
      <c r="K464" s="63"/>
      <c s="63"/>
      <c s="63"/>
      <c s="63"/>
      <c s="63"/>
      <c s="63"/>
      <c s="63"/>
      <c s="63"/>
      <c s="63"/>
      <c s="63"/>
    </row>
    <row r="465" spans="1:20" ht="12.75">
      <c r="A465" s="88"/>
      <c s="88"/>
      <c s="88"/>
      <c s="88"/>
      <c s="88"/>
      <c s="88"/>
      <c s="88"/>
      <c s="88"/>
      <c r="K465" s="63"/>
      <c s="63"/>
      <c s="63"/>
      <c s="63"/>
      <c s="63"/>
      <c s="63"/>
      <c s="63"/>
      <c s="63"/>
      <c s="63"/>
      <c s="63"/>
    </row>
    <row r="466" spans="1:20" ht="12.75">
      <c r="A466" s="88"/>
      <c s="88"/>
      <c s="88"/>
      <c s="88"/>
      <c s="88"/>
      <c s="88"/>
      <c s="88"/>
      <c s="88"/>
      <c r="K466" s="63"/>
      <c s="63"/>
      <c s="63"/>
      <c s="63"/>
      <c s="63"/>
      <c s="63"/>
      <c s="63"/>
      <c s="63"/>
      <c s="63"/>
      <c s="63"/>
    </row>
    <row r="467" spans="1:20" ht="12.75">
      <c r="A467" s="88"/>
      <c s="88"/>
      <c s="88"/>
      <c s="88"/>
      <c s="88"/>
      <c s="88"/>
      <c s="88"/>
      <c s="88"/>
      <c r="K467" s="63"/>
      <c s="63"/>
      <c s="63"/>
      <c s="63"/>
      <c s="63"/>
      <c s="63"/>
      <c s="63"/>
      <c s="63"/>
      <c s="63"/>
      <c s="63"/>
    </row>
    <row r="468" spans="1:20" ht="12.75">
      <c r="A468" s="88"/>
      <c s="88"/>
      <c s="88"/>
      <c s="88"/>
      <c s="88"/>
      <c s="88"/>
      <c s="88"/>
      <c s="88"/>
      <c r="K468" s="63"/>
      <c s="63"/>
      <c s="63"/>
      <c s="63"/>
      <c s="63"/>
      <c s="63"/>
      <c s="63"/>
      <c s="63"/>
      <c s="63"/>
      <c s="63"/>
    </row>
    <row r="469" spans="1:20" ht="12.75">
      <c r="A469" s="88"/>
      <c s="88"/>
      <c s="88"/>
      <c s="88"/>
      <c s="88"/>
      <c s="88"/>
      <c s="88"/>
      <c s="88"/>
      <c r="K469" s="63"/>
      <c s="63"/>
      <c s="63"/>
      <c s="63"/>
      <c s="63"/>
      <c s="63"/>
      <c s="63"/>
      <c s="63"/>
      <c s="63"/>
      <c s="63"/>
    </row>
    <row r="470" spans="1:20" ht="12.75">
      <c r="A470" s="88"/>
      <c s="88"/>
      <c s="88"/>
      <c s="88"/>
      <c s="88"/>
      <c s="88"/>
      <c s="88"/>
      <c s="88"/>
      <c r="K470" s="63"/>
      <c s="63"/>
      <c s="63"/>
      <c s="63"/>
      <c s="63"/>
      <c s="63"/>
      <c s="63"/>
      <c s="63"/>
      <c s="63"/>
      <c s="63"/>
    </row>
    <row r="471" spans="1:20" ht="12.75">
      <c r="A471" s="88"/>
      <c s="88"/>
      <c s="88"/>
      <c s="88"/>
      <c s="88"/>
      <c s="88"/>
      <c s="88"/>
      <c s="88"/>
      <c r="K471" s="63"/>
      <c s="63"/>
      <c s="63"/>
      <c s="63"/>
      <c s="63"/>
      <c s="63"/>
      <c s="63"/>
      <c s="63"/>
      <c s="63"/>
      <c s="63"/>
    </row>
    <row r="472" spans="1:20" ht="12.75">
      <c r="A472" s="88"/>
      <c s="88"/>
      <c s="88"/>
      <c s="88"/>
      <c s="88"/>
      <c s="88"/>
      <c s="88"/>
      <c s="88"/>
      <c r="K472" s="63"/>
      <c s="63"/>
      <c s="63"/>
      <c s="63"/>
      <c s="63"/>
      <c s="63"/>
      <c s="63"/>
      <c s="63"/>
      <c s="63"/>
      <c s="63"/>
    </row>
    <row r="473" spans="1:20" ht="12.75">
      <c r="A473" s="88"/>
      <c s="88"/>
      <c s="88"/>
      <c s="88"/>
      <c s="88"/>
      <c s="88"/>
      <c s="88"/>
      <c s="88"/>
      <c r="K473" s="63"/>
      <c s="63"/>
      <c s="63"/>
      <c s="63"/>
      <c s="63"/>
      <c s="63"/>
      <c s="63"/>
      <c s="63"/>
      <c s="63"/>
      <c s="63"/>
    </row>
    <row r="474" spans="1:20" ht="12.75">
      <c r="A474" s="88"/>
      <c s="88"/>
      <c s="88"/>
      <c s="88"/>
      <c s="88"/>
      <c s="88"/>
      <c s="88"/>
      <c s="88"/>
      <c r="K474" s="63"/>
      <c s="63"/>
      <c s="63"/>
      <c s="63"/>
      <c s="63"/>
      <c s="63"/>
      <c s="63"/>
      <c s="63"/>
      <c s="63"/>
      <c s="63"/>
    </row>
    <row r="475" spans="1:20" ht="12.75">
      <c r="A475" s="88"/>
      <c s="88"/>
      <c s="88"/>
      <c s="88"/>
      <c s="88"/>
      <c s="88"/>
      <c s="88"/>
      <c s="88"/>
      <c r="K475" s="63"/>
      <c s="63"/>
      <c s="63"/>
      <c s="63"/>
      <c s="63"/>
      <c s="63"/>
      <c s="63"/>
      <c s="63"/>
      <c s="63"/>
      <c s="63"/>
    </row>
    <row r="476" spans="1:20" ht="12.75">
      <c r="A476" s="88"/>
      <c s="88"/>
      <c s="88"/>
      <c s="88"/>
      <c s="88"/>
      <c s="88"/>
      <c s="88"/>
      <c s="88"/>
      <c r="K476" s="63"/>
      <c s="63"/>
      <c s="63"/>
      <c s="63"/>
      <c s="63"/>
      <c s="63"/>
      <c s="63"/>
      <c s="63"/>
      <c s="63"/>
      <c s="63"/>
    </row>
    <row r="477" spans="1:20" ht="12.75">
      <c r="A477" s="88"/>
      <c s="88"/>
      <c s="88"/>
      <c s="88"/>
      <c s="88"/>
      <c s="88"/>
      <c s="88"/>
      <c s="88"/>
      <c r="K477" s="63"/>
      <c s="63"/>
      <c s="63"/>
      <c s="63"/>
      <c s="63"/>
      <c s="63"/>
      <c s="63"/>
      <c s="63"/>
      <c s="63"/>
      <c s="63"/>
    </row>
    <row r="478" spans="1:20" ht="12.75">
      <c r="A478" s="88"/>
      <c s="88"/>
      <c s="88"/>
      <c s="88"/>
      <c s="88"/>
      <c s="88"/>
      <c s="88"/>
      <c s="88"/>
      <c r="K478" s="63"/>
      <c s="63"/>
      <c s="63"/>
      <c s="63"/>
      <c s="63"/>
      <c s="63"/>
      <c s="63"/>
      <c s="63"/>
      <c s="63"/>
      <c s="63"/>
    </row>
    <row r="479" spans="1:20" ht="12.75">
      <c r="A479" s="88"/>
      <c s="88"/>
      <c s="88"/>
      <c s="88"/>
      <c s="88"/>
      <c s="88"/>
      <c s="88"/>
      <c s="88"/>
      <c r="K479" s="63"/>
      <c s="63"/>
      <c s="63"/>
      <c s="63"/>
      <c s="63"/>
      <c s="63"/>
      <c s="63"/>
      <c s="63"/>
      <c s="63"/>
      <c s="63"/>
    </row>
    <row r="480" spans="1:20" ht="12.75">
      <c r="A480" s="88"/>
      <c s="88"/>
      <c s="88"/>
      <c s="88"/>
      <c s="88"/>
      <c s="88"/>
      <c s="88"/>
      <c s="88"/>
      <c r="K480" s="63"/>
      <c s="63"/>
      <c s="63"/>
      <c s="63"/>
      <c s="63"/>
      <c s="63"/>
      <c s="63"/>
      <c s="63"/>
      <c s="63"/>
      <c s="63"/>
    </row>
    <row r="481" spans="1:20" ht="12.75">
      <c r="A481" s="88"/>
      <c s="88"/>
      <c s="88"/>
      <c s="88"/>
      <c s="88"/>
      <c s="88"/>
      <c s="88"/>
      <c s="88"/>
      <c r="K481" s="63"/>
      <c s="63"/>
      <c s="63"/>
      <c s="63"/>
      <c s="63"/>
      <c s="63"/>
      <c s="63"/>
      <c s="63"/>
      <c s="63"/>
      <c s="63"/>
    </row>
    <row r="482" spans="1:20" ht="12.75">
      <c r="A482" s="88"/>
      <c s="88"/>
      <c s="88"/>
      <c s="88"/>
      <c s="88"/>
      <c s="88"/>
      <c s="88"/>
      <c s="88"/>
      <c r="K482" s="63"/>
      <c s="63"/>
      <c s="63"/>
      <c s="63"/>
      <c s="63"/>
      <c s="63"/>
      <c s="63"/>
      <c s="63"/>
      <c s="63"/>
      <c s="63"/>
    </row>
    <row r="483" spans="1:20" ht="12.75">
      <c r="A483" s="88"/>
      <c s="88"/>
      <c s="88"/>
      <c s="88"/>
      <c s="88"/>
      <c s="88"/>
      <c s="88"/>
      <c s="88"/>
      <c r="K483" s="63"/>
      <c s="63"/>
      <c s="63"/>
      <c s="63"/>
      <c s="63"/>
      <c s="63"/>
      <c s="63"/>
      <c s="63"/>
      <c s="63"/>
      <c s="63"/>
    </row>
    <row r="484" spans="1:20" ht="12.75">
      <c r="A484" s="88"/>
      <c s="88"/>
      <c s="88"/>
      <c s="88"/>
      <c s="88"/>
      <c s="88"/>
      <c s="88"/>
      <c s="88"/>
      <c r="K484" s="63"/>
      <c s="63"/>
      <c s="63"/>
      <c s="63"/>
      <c s="63"/>
      <c s="63"/>
      <c s="63"/>
      <c s="63"/>
      <c s="63"/>
      <c s="63"/>
    </row>
    <row r="485" spans="1:20" ht="12.75">
      <c r="A485" s="88"/>
      <c s="88"/>
      <c s="88"/>
      <c s="88"/>
      <c s="88"/>
      <c s="88"/>
      <c s="88"/>
      <c s="88"/>
      <c r="K485" s="63"/>
      <c s="63"/>
      <c s="63"/>
      <c s="63"/>
      <c s="63"/>
      <c s="63"/>
      <c s="63"/>
      <c s="63"/>
      <c s="63"/>
      <c s="63"/>
    </row>
    <row r="486" spans="1:20" ht="12.75">
      <c r="A486" s="88"/>
      <c s="88"/>
      <c s="88"/>
      <c s="88"/>
      <c s="88"/>
      <c s="88"/>
      <c s="88"/>
      <c s="88"/>
      <c r="K486" s="63"/>
      <c s="63"/>
      <c s="63"/>
      <c s="63"/>
      <c s="63"/>
      <c s="63"/>
      <c s="63"/>
      <c s="63"/>
      <c s="63"/>
      <c s="63"/>
    </row>
    <row r="487" spans="1:20" ht="12.75">
      <c r="A487" s="88"/>
      <c s="88"/>
      <c s="88"/>
      <c s="88"/>
      <c s="88"/>
      <c s="88"/>
      <c s="88"/>
      <c s="88"/>
      <c r="K487" s="63"/>
      <c s="63"/>
      <c s="63"/>
      <c s="63"/>
      <c s="63"/>
      <c s="63"/>
      <c s="63"/>
      <c s="63"/>
      <c s="63"/>
      <c s="63"/>
    </row>
    <row r="488" spans="1:20" ht="12.75">
      <c r="A488" s="88"/>
      <c s="88"/>
      <c s="88"/>
      <c s="88"/>
      <c s="88"/>
      <c s="88"/>
      <c s="88"/>
      <c s="88"/>
      <c r="K488" s="63"/>
      <c s="63"/>
      <c s="63"/>
      <c s="63"/>
      <c s="63"/>
      <c s="63"/>
      <c s="63"/>
      <c s="63"/>
      <c s="63"/>
      <c s="63"/>
    </row>
    <row r="489" spans="1:20" ht="12.75">
      <c r="A489" s="88"/>
      <c s="88"/>
      <c s="88"/>
      <c s="88"/>
      <c s="88"/>
      <c s="88"/>
      <c s="88"/>
      <c s="88"/>
      <c r="K489" s="63"/>
      <c s="63"/>
      <c s="63"/>
      <c s="63"/>
      <c s="63"/>
      <c s="63"/>
      <c s="63"/>
      <c s="63"/>
      <c s="63"/>
      <c s="63"/>
    </row>
    <row r="490" spans="1:20" ht="12.75">
      <c r="A490" s="88"/>
      <c s="88"/>
      <c s="88"/>
      <c s="88"/>
      <c s="88"/>
      <c s="88"/>
      <c s="88"/>
      <c s="88"/>
      <c r="K490" s="63"/>
      <c s="63"/>
      <c s="63"/>
      <c s="63"/>
      <c s="63"/>
      <c s="63"/>
      <c s="63"/>
      <c s="63"/>
      <c s="63"/>
      <c s="63"/>
    </row>
    <row r="491" spans="1:20" ht="12.75">
      <c r="A491" s="88"/>
      <c s="88"/>
      <c s="88"/>
      <c s="88"/>
      <c s="88"/>
      <c s="88"/>
      <c s="88"/>
      <c s="88"/>
      <c r="K491" s="63"/>
      <c s="63"/>
      <c s="63"/>
      <c s="63"/>
      <c s="63"/>
      <c s="63"/>
      <c s="63"/>
      <c s="63"/>
      <c s="63"/>
      <c s="63"/>
    </row>
    <row r="492" spans="1:20" ht="12.75">
      <c r="A492" s="88"/>
      <c s="88"/>
      <c s="88"/>
      <c s="88"/>
      <c s="88"/>
      <c s="88"/>
      <c s="88"/>
      <c s="88"/>
      <c r="K492" s="63"/>
      <c s="63"/>
      <c s="63"/>
      <c s="63"/>
      <c s="63"/>
      <c s="63"/>
      <c s="63"/>
      <c s="63"/>
      <c s="63"/>
      <c s="63"/>
    </row>
    <row r="493" spans="1:20" ht="12.75">
      <c r="A493" s="88"/>
      <c s="88"/>
      <c s="88"/>
      <c s="88"/>
      <c s="88"/>
      <c s="88"/>
      <c s="88"/>
      <c s="88"/>
      <c r="K493" s="63"/>
      <c s="63"/>
      <c s="63"/>
      <c s="63"/>
      <c s="63"/>
      <c s="63"/>
      <c s="63"/>
      <c s="63"/>
      <c s="63"/>
      <c s="63"/>
    </row>
    <row r="494" spans="1:20" ht="12.75">
      <c r="A494" s="88"/>
      <c s="88"/>
      <c s="88"/>
      <c s="88"/>
      <c s="88"/>
      <c s="88"/>
      <c s="88"/>
      <c s="88"/>
      <c r="K494" s="63"/>
      <c s="63"/>
      <c s="63"/>
      <c s="63"/>
      <c s="63"/>
      <c s="63"/>
      <c s="63"/>
      <c s="63"/>
      <c s="63"/>
      <c s="63"/>
    </row>
    <row r="495" spans="1:20" ht="12.75">
      <c r="A495" s="88"/>
      <c s="88"/>
      <c s="88"/>
      <c s="88"/>
      <c s="88"/>
      <c s="88"/>
      <c s="88"/>
      <c s="88"/>
      <c r="K495" s="63"/>
      <c s="63"/>
      <c s="63"/>
      <c s="63"/>
      <c s="63"/>
      <c s="63"/>
      <c s="63"/>
      <c s="63"/>
      <c s="63"/>
      <c s="63"/>
    </row>
    <row r="496" spans="1:20" ht="12.75">
      <c r="A496" s="88"/>
      <c s="88"/>
      <c s="88"/>
      <c s="88"/>
      <c s="88"/>
      <c s="88"/>
      <c s="88"/>
      <c s="88"/>
      <c r="K496" s="63"/>
      <c s="63"/>
      <c s="63"/>
      <c s="63"/>
      <c s="63"/>
      <c s="63"/>
      <c s="63"/>
      <c s="63"/>
      <c s="63"/>
      <c s="63"/>
    </row>
    <row r="497" spans="1:20" ht="12.75">
      <c r="A497" s="88"/>
      <c s="88"/>
      <c s="88"/>
      <c s="88"/>
      <c s="88"/>
      <c s="88"/>
      <c s="88"/>
      <c s="88"/>
      <c r="K497" s="63"/>
      <c s="63"/>
      <c s="63"/>
      <c s="63"/>
      <c s="63"/>
      <c s="63"/>
      <c s="63"/>
      <c s="63"/>
      <c s="63"/>
      <c s="63"/>
    </row>
    <row r="498" spans="1:20" ht="12.75">
      <c r="A498" s="88"/>
      <c s="88"/>
      <c s="88"/>
      <c s="88"/>
      <c s="88"/>
      <c s="88"/>
      <c s="88"/>
      <c s="88"/>
      <c r="K498" s="63"/>
      <c s="63"/>
      <c s="63"/>
      <c s="63"/>
      <c s="63"/>
      <c s="63"/>
      <c s="63"/>
      <c s="63"/>
      <c s="63"/>
      <c s="63"/>
    </row>
    <row r="499" spans="1:20" ht="12.75">
      <c r="A499" s="88"/>
      <c s="88"/>
      <c s="88"/>
      <c s="88"/>
      <c s="88"/>
      <c s="88"/>
      <c s="88"/>
      <c s="88"/>
      <c r="K499" s="63"/>
      <c s="63"/>
      <c s="63"/>
      <c s="63"/>
      <c s="63"/>
      <c s="63"/>
      <c s="63"/>
      <c s="63"/>
      <c s="63"/>
      <c s="63"/>
    </row>
    <row r="500" spans="1:20" ht="12.75">
      <c r="A500" s="88"/>
      <c s="88"/>
      <c s="88"/>
      <c s="88"/>
      <c s="88"/>
      <c s="88"/>
      <c s="88"/>
      <c s="88"/>
      <c r="K500" s="63"/>
      <c s="63"/>
      <c s="63"/>
      <c s="63"/>
      <c s="63"/>
      <c s="63"/>
      <c s="63"/>
      <c s="63"/>
      <c s="63"/>
      <c s="63"/>
    </row>
    <row r="501" spans="1:20" ht="12.75">
      <c r="A501" s="88"/>
      <c s="88"/>
      <c s="88"/>
      <c s="88"/>
      <c s="88"/>
      <c s="88"/>
      <c s="88"/>
      <c s="88"/>
      <c r="K501" s="63"/>
      <c s="63"/>
      <c s="63"/>
      <c s="63"/>
      <c s="63"/>
      <c s="63"/>
      <c s="63"/>
      <c s="63"/>
      <c s="63"/>
      <c s="63"/>
    </row>
    <row r="502" spans="1:20" ht="12.75">
      <c r="A502" s="88"/>
      <c s="88"/>
      <c s="88"/>
      <c s="88"/>
      <c s="88"/>
      <c s="88"/>
      <c s="88"/>
      <c s="88"/>
      <c r="K502" s="63"/>
      <c s="63"/>
      <c s="63"/>
      <c s="63"/>
      <c s="63"/>
      <c s="63"/>
      <c s="63"/>
      <c s="63"/>
      <c s="63"/>
      <c s="63"/>
    </row>
    <row r="503" spans="1:20" ht="12.75">
      <c r="A503" s="88"/>
      <c s="88"/>
      <c s="88"/>
      <c s="88"/>
      <c s="88"/>
      <c s="88"/>
      <c s="88"/>
      <c s="88"/>
      <c r="K503" s="63"/>
      <c s="63"/>
      <c s="63"/>
      <c s="63"/>
      <c s="63"/>
      <c s="63"/>
      <c s="63"/>
      <c s="63"/>
      <c s="63"/>
      <c s="63"/>
    </row>
    <row r="504" spans="1:20" ht="12.75">
      <c r="A504" s="88"/>
      <c s="88"/>
      <c s="88"/>
      <c s="88"/>
      <c s="88"/>
      <c s="88"/>
      <c s="88"/>
      <c s="88"/>
      <c r="K504" s="63"/>
      <c s="63"/>
      <c s="63"/>
      <c s="63"/>
      <c s="63"/>
      <c s="63"/>
      <c s="63"/>
      <c s="63"/>
      <c s="63"/>
      <c s="63"/>
    </row>
    <row r="505" spans="1:20" ht="12.75">
      <c r="A505" s="88"/>
      <c s="88"/>
      <c s="88"/>
      <c s="88"/>
      <c s="88"/>
      <c s="88"/>
      <c s="88"/>
      <c s="88"/>
      <c r="K505" s="63"/>
      <c s="63"/>
      <c s="63"/>
      <c s="63"/>
      <c s="63"/>
      <c s="63"/>
      <c s="63"/>
      <c s="63"/>
      <c s="63"/>
      <c s="63"/>
    </row>
    <row r="506" spans="1:20" ht="12.75">
      <c r="A506" s="88"/>
      <c s="88"/>
      <c s="88"/>
      <c s="88"/>
      <c s="88"/>
      <c s="88"/>
      <c s="88"/>
      <c s="88"/>
      <c r="K506" s="63"/>
      <c s="63"/>
      <c s="63"/>
      <c s="63"/>
      <c s="63"/>
      <c s="63"/>
      <c s="63"/>
      <c s="63"/>
      <c s="63"/>
      <c s="63"/>
    </row>
    <row r="507" spans="1:20" ht="12.75">
      <c r="A507" s="88"/>
      <c s="88"/>
      <c s="88"/>
      <c s="88"/>
      <c s="88"/>
      <c s="88"/>
      <c s="88"/>
      <c s="88"/>
      <c r="K507" s="63"/>
      <c s="63"/>
      <c s="63"/>
      <c s="63"/>
      <c s="63"/>
      <c s="63"/>
      <c s="63"/>
      <c s="63"/>
      <c s="63"/>
      <c s="63"/>
    </row>
    <row r="508" spans="1:20" ht="12.75">
      <c r="A508" s="88"/>
      <c s="88"/>
      <c s="88"/>
      <c s="88"/>
      <c s="88"/>
      <c s="88"/>
      <c s="88"/>
      <c s="88"/>
      <c r="K508" s="63"/>
      <c s="63"/>
      <c s="63"/>
      <c s="63"/>
      <c s="63"/>
      <c s="63"/>
      <c s="63"/>
      <c s="63"/>
      <c s="63"/>
      <c s="63"/>
    </row>
    <row r="509" spans="1:20" ht="12.75">
      <c r="A509" s="88"/>
      <c s="88"/>
      <c s="88"/>
      <c s="88"/>
      <c s="88"/>
      <c s="88"/>
      <c s="88"/>
      <c s="88"/>
      <c r="K509" s="63"/>
      <c s="63"/>
      <c s="63"/>
      <c s="63"/>
      <c s="63"/>
      <c s="63"/>
      <c s="63"/>
      <c s="63"/>
      <c s="63"/>
      <c s="63"/>
    </row>
    <row r="510" spans="1:20" ht="12.75">
      <c r="A510" s="88"/>
      <c s="88"/>
      <c s="88"/>
      <c s="88"/>
      <c s="88"/>
      <c s="88"/>
      <c s="88"/>
      <c s="88"/>
      <c r="K510" s="63"/>
      <c s="63"/>
      <c s="63"/>
      <c s="63"/>
      <c s="63"/>
      <c s="63"/>
      <c s="63"/>
      <c s="63"/>
      <c s="63"/>
      <c s="63"/>
    </row>
    <row r="511" spans="1:20" ht="12.75">
      <c r="A511" s="88"/>
      <c s="88"/>
      <c s="88"/>
      <c s="88"/>
      <c s="88"/>
      <c s="88"/>
      <c s="88"/>
      <c s="88"/>
      <c r="K511" s="63"/>
      <c s="63"/>
      <c s="63"/>
      <c s="63"/>
      <c s="63"/>
      <c s="63"/>
      <c s="63"/>
      <c s="63"/>
      <c s="63"/>
      <c s="63"/>
    </row>
    <row r="512" spans="1:20" ht="12.75">
      <c r="A512" s="88"/>
      <c s="88"/>
      <c s="88"/>
      <c s="88"/>
      <c s="88"/>
      <c s="88"/>
      <c s="88"/>
      <c s="88"/>
      <c r="K512" s="63"/>
      <c s="63"/>
      <c s="63"/>
      <c s="63"/>
      <c s="63"/>
      <c s="63"/>
      <c s="63"/>
      <c s="63"/>
      <c s="63"/>
      <c s="63"/>
    </row>
    <row r="513" spans="1:20" ht="12.75">
      <c r="A513" s="88"/>
      <c s="88"/>
      <c s="88"/>
      <c s="88"/>
      <c s="88"/>
      <c s="88"/>
      <c s="88"/>
      <c s="88"/>
      <c r="K513" s="63"/>
      <c s="63"/>
      <c s="63"/>
      <c s="63"/>
      <c s="63"/>
      <c s="63"/>
      <c s="63"/>
      <c s="63"/>
      <c s="63"/>
      <c s="63"/>
    </row>
    <row r="514" spans="1:20" ht="12.75">
      <c r="A514" s="88"/>
      <c s="88"/>
      <c s="88"/>
      <c s="88"/>
      <c s="88"/>
      <c s="88"/>
      <c s="88"/>
      <c s="88"/>
      <c r="K514" s="63"/>
      <c s="63"/>
      <c s="63"/>
      <c s="63"/>
      <c s="63"/>
      <c s="63"/>
      <c s="63"/>
      <c s="63"/>
      <c s="63"/>
      <c s="63"/>
    </row>
    <row r="515" spans="1:20" ht="12.75">
      <c r="A515" s="88"/>
      <c s="88"/>
      <c s="88"/>
      <c s="88"/>
      <c s="88"/>
      <c s="88"/>
      <c s="88"/>
      <c s="88"/>
      <c r="K515" s="63"/>
      <c s="63"/>
      <c s="63"/>
      <c s="63"/>
      <c s="63"/>
      <c s="63"/>
      <c s="63"/>
      <c s="63"/>
      <c s="63"/>
      <c s="63"/>
    </row>
    <row r="516" spans="1:20" ht="12.75">
      <c r="A516" s="88"/>
      <c s="88"/>
      <c s="88"/>
      <c s="88"/>
      <c s="88"/>
      <c s="88"/>
      <c s="88"/>
      <c s="88"/>
      <c r="K516" s="63"/>
      <c s="63"/>
      <c s="63"/>
      <c s="63"/>
      <c s="63"/>
      <c s="63"/>
      <c s="63"/>
      <c s="63"/>
      <c s="63"/>
      <c s="63"/>
    </row>
    <row r="517" spans="1:20" ht="12.75">
      <c r="A517" s="88"/>
      <c s="88"/>
      <c s="88"/>
      <c s="88"/>
      <c s="88"/>
      <c s="88"/>
      <c s="88"/>
      <c s="88"/>
      <c r="K517" s="63"/>
      <c s="63"/>
      <c s="63"/>
      <c s="63"/>
      <c s="63"/>
      <c s="63"/>
      <c s="63"/>
      <c s="63"/>
      <c s="63"/>
      <c s="63"/>
    </row>
    <row r="518" spans="1:20" ht="12.75">
      <c r="A518" s="88"/>
      <c s="88"/>
      <c s="88"/>
      <c s="88"/>
      <c s="88"/>
      <c s="88"/>
      <c s="88"/>
      <c s="88"/>
      <c r="K518" s="63"/>
      <c s="63"/>
      <c s="63"/>
      <c s="63"/>
      <c s="63"/>
      <c s="63"/>
      <c s="63"/>
      <c s="63"/>
      <c s="63"/>
      <c s="63"/>
    </row>
    <row r="519" spans="1:20" ht="12.75">
      <c r="A519" s="88"/>
      <c s="88"/>
      <c s="88"/>
      <c s="88"/>
      <c s="88"/>
      <c s="88"/>
      <c s="88"/>
      <c s="88"/>
      <c r="K519" s="63"/>
      <c s="63"/>
      <c s="63"/>
      <c s="63"/>
      <c s="63"/>
      <c s="63"/>
      <c s="63"/>
      <c s="63"/>
      <c s="63"/>
      <c s="63"/>
    </row>
    <row r="520" spans="1:20" ht="12.75">
      <c r="A520" s="88"/>
      <c s="88"/>
      <c s="88"/>
      <c s="88"/>
      <c s="88"/>
      <c s="88"/>
      <c s="88"/>
      <c s="88"/>
      <c r="K520" s="63"/>
      <c s="63"/>
      <c s="63"/>
      <c s="63"/>
      <c s="63"/>
      <c s="63"/>
      <c s="63"/>
      <c s="63"/>
      <c s="63"/>
      <c s="63"/>
    </row>
    <row r="521" spans="1:20" ht="12.75">
      <c r="A521" s="88"/>
      <c s="88"/>
      <c s="88"/>
      <c s="88"/>
      <c s="88"/>
      <c s="88"/>
      <c s="88"/>
      <c s="88"/>
      <c r="K521" s="63"/>
      <c s="63"/>
      <c s="63"/>
      <c s="63"/>
      <c s="63"/>
      <c s="63"/>
      <c s="63"/>
      <c s="63"/>
      <c s="63"/>
      <c s="63"/>
    </row>
    <row r="522" spans="1:20" ht="12.75">
      <c r="A522" s="88"/>
      <c s="88"/>
      <c s="88"/>
      <c s="88"/>
      <c s="88"/>
      <c s="88"/>
      <c s="88"/>
      <c s="88"/>
      <c r="K522" s="63"/>
      <c s="63"/>
      <c s="63"/>
      <c s="63"/>
      <c s="63"/>
      <c s="63"/>
      <c s="63"/>
      <c s="63"/>
      <c s="63"/>
      <c s="63"/>
    </row>
    <row r="523" spans="1:20" ht="12.75">
      <c r="A523" s="88"/>
      <c s="88"/>
      <c s="88"/>
      <c s="88"/>
      <c s="88"/>
      <c s="88"/>
      <c s="88"/>
      <c s="88"/>
      <c r="K523" s="63"/>
      <c s="63"/>
      <c s="63"/>
      <c s="63"/>
      <c s="63"/>
      <c s="63"/>
      <c s="63"/>
      <c s="63"/>
      <c s="63"/>
      <c s="63"/>
    </row>
    <row r="524" spans="1:20" ht="12.75">
      <c r="A524" s="88"/>
      <c s="88"/>
      <c s="88"/>
      <c s="88"/>
      <c s="88"/>
      <c s="88"/>
      <c s="88"/>
      <c s="88"/>
      <c r="K524" s="63"/>
      <c s="63"/>
      <c s="63"/>
      <c s="63"/>
      <c s="63"/>
      <c s="63"/>
      <c s="63"/>
      <c s="63"/>
      <c s="63"/>
      <c s="63"/>
    </row>
    <row r="525" spans="1:20" ht="12.75">
      <c r="A525" s="88"/>
      <c s="88"/>
      <c s="88"/>
      <c s="88"/>
      <c s="88"/>
      <c s="88"/>
      <c s="88"/>
      <c s="88"/>
      <c r="K525" s="63"/>
      <c s="63"/>
      <c s="63"/>
      <c s="63"/>
      <c s="63"/>
      <c s="63"/>
      <c s="63"/>
      <c s="63"/>
      <c s="63"/>
      <c s="63"/>
    </row>
    <row r="526" spans="1:20" ht="12.75">
      <c r="A526" s="88"/>
      <c s="88"/>
      <c s="88"/>
      <c s="88"/>
      <c s="88"/>
      <c s="88"/>
      <c s="88"/>
      <c s="88"/>
      <c r="K526" s="63"/>
      <c s="63"/>
      <c s="63"/>
      <c s="63"/>
      <c s="63"/>
      <c s="63"/>
      <c s="63"/>
      <c s="63"/>
      <c s="63"/>
      <c s="63"/>
    </row>
    <row r="527" spans="1:20" ht="12.75">
      <c r="A527" s="88"/>
      <c s="88"/>
      <c s="88"/>
      <c s="88"/>
      <c s="88"/>
      <c s="88"/>
      <c s="88"/>
      <c s="88"/>
      <c r="K527" s="63"/>
      <c s="63"/>
      <c s="63"/>
      <c s="63"/>
      <c s="63"/>
      <c s="63"/>
      <c s="63"/>
      <c s="63"/>
      <c s="63"/>
      <c s="63"/>
    </row>
    <row r="528" spans="1:20" ht="12.75">
      <c r="A528" s="88"/>
      <c s="88"/>
      <c s="88"/>
      <c s="88"/>
      <c s="88"/>
      <c s="88"/>
      <c s="88"/>
      <c s="88"/>
      <c r="K528" s="63"/>
      <c s="63"/>
      <c s="63"/>
      <c s="63"/>
      <c s="63"/>
      <c s="63"/>
      <c s="63"/>
      <c s="63"/>
      <c s="63"/>
      <c s="63"/>
    </row>
    <row r="529" spans="1:20" ht="12.75">
      <c r="A529" s="88"/>
      <c s="88"/>
      <c s="88"/>
      <c s="88"/>
      <c s="88"/>
      <c s="88"/>
      <c s="88"/>
      <c s="88"/>
      <c r="K529" s="63"/>
      <c s="63"/>
      <c s="63"/>
      <c s="63"/>
      <c s="63"/>
      <c s="63"/>
      <c s="63"/>
      <c s="63"/>
      <c s="63"/>
      <c s="63"/>
    </row>
    <row r="530" spans="1:20" ht="12.75">
      <c r="A530" s="88"/>
      <c s="88"/>
      <c s="88"/>
      <c s="88"/>
      <c s="88"/>
      <c s="88"/>
      <c s="88"/>
      <c s="88"/>
      <c r="K530" s="63"/>
      <c s="63"/>
      <c s="63"/>
      <c s="63"/>
      <c s="63"/>
      <c s="63"/>
      <c s="63"/>
      <c s="63"/>
      <c s="63"/>
      <c s="63"/>
    </row>
    <row r="531" spans="1:20" ht="12.75">
      <c r="A531" s="88"/>
      <c s="88"/>
      <c s="88"/>
      <c s="88"/>
      <c s="88"/>
      <c s="88"/>
      <c s="88"/>
      <c s="88"/>
      <c r="K531" s="63"/>
      <c s="63"/>
      <c s="63"/>
      <c s="63"/>
      <c s="63"/>
      <c s="63"/>
      <c s="63"/>
      <c s="63"/>
      <c s="63"/>
      <c s="63"/>
    </row>
    <row r="532" spans="1:20" ht="12.75">
      <c r="A532" s="88"/>
      <c s="88"/>
      <c s="88"/>
      <c s="88"/>
      <c s="88"/>
      <c s="88"/>
      <c s="88"/>
      <c s="88"/>
      <c r="K532" s="63"/>
      <c s="63"/>
      <c s="63"/>
      <c s="63"/>
      <c s="63"/>
      <c s="63"/>
      <c s="63"/>
      <c s="63"/>
      <c s="63"/>
      <c s="63"/>
    </row>
    <row r="533" spans="1:20" ht="12.75">
      <c r="A533" s="88"/>
      <c s="88"/>
      <c s="88"/>
      <c s="88"/>
      <c s="88"/>
      <c s="88"/>
      <c s="88"/>
      <c s="88"/>
      <c r="K533" s="63"/>
      <c s="63"/>
      <c s="63"/>
      <c s="63"/>
      <c s="63"/>
      <c s="63"/>
      <c s="63"/>
      <c s="63"/>
      <c s="63"/>
      <c s="63"/>
    </row>
    <row r="534" spans="1:20" ht="12.75">
      <c r="A534" s="88"/>
      <c s="88"/>
      <c s="88"/>
      <c s="88"/>
      <c s="88"/>
      <c s="88"/>
      <c s="88"/>
      <c s="88"/>
      <c r="K534" s="63"/>
      <c s="63"/>
      <c s="63"/>
      <c s="63"/>
      <c s="63"/>
      <c s="63"/>
      <c s="63"/>
      <c s="63"/>
      <c s="63"/>
      <c s="63"/>
    </row>
    <row r="535" spans="1:20" ht="12.75">
      <c r="A535" s="88"/>
      <c s="88"/>
      <c s="88"/>
      <c s="88"/>
      <c s="88"/>
      <c s="88"/>
      <c s="88"/>
      <c s="88"/>
      <c r="K535" s="63"/>
      <c s="63"/>
      <c s="63"/>
      <c s="63"/>
      <c s="63"/>
      <c s="63"/>
      <c s="63"/>
      <c s="63"/>
      <c s="63"/>
      <c s="63"/>
    </row>
    <row r="536" spans="1:20" ht="12.75">
      <c r="A536" s="88"/>
      <c s="88"/>
      <c s="88"/>
      <c s="88"/>
      <c s="88"/>
      <c s="88"/>
      <c s="88"/>
      <c s="88"/>
      <c r="K536" s="63"/>
      <c s="63"/>
      <c s="63"/>
      <c s="63"/>
      <c s="63"/>
      <c s="63"/>
      <c s="63"/>
      <c s="63"/>
      <c s="63"/>
      <c s="63"/>
    </row>
    <row r="537" spans="1:20" ht="12.75">
      <c r="A537" s="88"/>
      <c s="88"/>
      <c s="88"/>
      <c s="88"/>
      <c s="88"/>
      <c s="88"/>
      <c s="88"/>
      <c s="88"/>
      <c r="K537" s="63"/>
      <c s="63"/>
      <c s="63"/>
      <c s="63"/>
      <c s="63"/>
      <c s="63"/>
      <c s="63"/>
      <c s="63"/>
      <c s="63"/>
      <c s="63"/>
    </row>
    <row r="538" spans="1:20" ht="12.75">
      <c r="A538" s="88"/>
      <c s="88"/>
      <c s="88"/>
      <c s="88"/>
      <c s="88"/>
      <c s="88"/>
      <c s="88"/>
      <c s="88"/>
      <c r="K538" s="63"/>
      <c s="63"/>
      <c s="63"/>
      <c s="63"/>
      <c s="63"/>
      <c s="63"/>
      <c s="63"/>
      <c s="63"/>
      <c s="63"/>
      <c s="63"/>
    </row>
    <row r="539" spans="1:20" ht="12.75">
      <c r="A539" s="88"/>
      <c s="88"/>
      <c s="88"/>
      <c s="88"/>
      <c s="88"/>
      <c s="88"/>
      <c s="88"/>
      <c s="88"/>
      <c r="K539" s="63"/>
      <c s="63"/>
      <c s="63"/>
      <c s="63"/>
      <c s="63"/>
      <c s="63"/>
      <c s="63"/>
      <c s="63"/>
      <c s="63"/>
      <c s="63"/>
    </row>
    <row r="540" spans="1:20" ht="12.75">
      <c r="A540" s="88"/>
      <c s="88"/>
      <c s="88"/>
      <c s="88"/>
      <c s="88"/>
      <c s="88"/>
      <c s="88"/>
      <c s="88"/>
      <c r="K540" s="63"/>
      <c s="63"/>
      <c s="63"/>
      <c s="63"/>
      <c s="63"/>
      <c s="63"/>
      <c s="63"/>
      <c s="63"/>
      <c s="63"/>
      <c s="63"/>
    </row>
    <row r="541" spans="1:20" ht="12.75">
      <c r="A541" s="88"/>
      <c s="88"/>
      <c s="88"/>
      <c s="88"/>
      <c s="88"/>
      <c s="88"/>
      <c s="88"/>
      <c s="88"/>
      <c r="K541" s="63"/>
      <c s="63"/>
      <c s="63"/>
      <c s="63"/>
      <c s="63"/>
      <c s="63"/>
      <c s="63"/>
      <c s="63"/>
      <c s="63"/>
      <c s="63"/>
    </row>
    <row r="542" spans="1:20" ht="12.75">
      <c r="A542" s="88"/>
      <c s="88"/>
      <c s="88"/>
      <c s="88"/>
      <c s="88"/>
      <c s="88"/>
      <c s="88"/>
      <c s="88"/>
      <c r="K542" s="63"/>
      <c s="63"/>
      <c s="63"/>
      <c s="63"/>
      <c s="63"/>
      <c s="63"/>
      <c s="63"/>
      <c s="63"/>
      <c s="63"/>
      <c s="63"/>
    </row>
    <row r="543" spans="1:20" ht="12.75">
      <c r="A543" s="88"/>
      <c s="88"/>
      <c s="88"/>
      <c s="88"/>
      <c s="88"/>
      <c s="88"/>
      <c s="88"/>
      <c s="88"/>
      <c r="K543" s="63"/>
      <c s="63"/>
      <c s="63"/>
      <c s="63"/>
      <c s="63"/>
      <c s="63"/>
      <c s="63"/>
      <c s="63"/>
      <c s="63"/>
      <c s="63"/>
    </row>
    <row r="544" spans="1:20" ht="12.75">
      <c r="A544" s="88"/>
      <c s="88"/>
      <c s="88"/>
      <c s="88"/>
      <c s="88"/>
      <c s="88"/>
      <c s="88"/>
      <c s="88"/>
      <c r="K544" s="63"/>
      <c s="63"/>
      <c s="63"/>
      <c s="63"/>
      <c s="63"/>
      <c s="63"/>
      <c s="63"/>
      <c s="63"/>
      <c s="63"/>
      <c s="63"/>
    </row>
    <row r="545" spans="1:20" ht="12.75">
      <c r="A545" s="88"/>
      <c s="88"/>
      <c s="88"/>
      <c s="88"/>
      <c s="88"/>
      <c s="88"/>
      <c s="88"/>
      <c s="88"/>
      <c r="K545" s="63"/>
      <c s="63"/>
      <c s="63"/>
      <c s="63"/>
      <c s="63"/>
      <c s="63"/>
      <c s="63"/>
      <c s="63"/>
      <c s="63"/>
      <c s="63"/>
    </row>
    <row r="546" spans="1:20" ht="12.75">
      <c r="A546" s="88"/>
      <c s="88"/>
      <c s="88"/>
      <c s="88"/>
      <c s="88"/>
      <c s="88"/>
      <c s="88"/>
      <c s="88"/>
      <c r="K546" s="63"/>
      <c s="63"/>
      <c s="63"/>
      <c s="63"/>
      <c s="63"/>
      <c s="63"/>
      <c s="63"/>
      <c s="63"/>
      <c s="63"/>
      <c s="63"/>
    </row>
    <row r="547" spans="1:20" ht="12.75">
      <c r="A547" s="88"/>
      <c s="88"/>
      <c s="88"/>
      <c s="88"/>
      <c s="88"/>
      <c s="88"/>
      <c s="88"/>
      <c s="88"/>
      <c r="K547" s="63"/>
      <c s="63"/>
      <c s="63"/>
      <c s="63"/>
      <c s="63"/>
      <c s="63"/>
      <c s="63"/>
      <c s="63"/>
      <c s="63"/>
      <c s="63"/>
    </row>
    <row r="548" spans="1:20" ht="12.75">
      <c r="A548" s="88"/>
      <c s="88"/>
      <c s="88"/>
      <c s="88"/>
      <c s="88"/>
      <c s="88"/>
      <c s="88"/>
      <c s="88"/>
      <c r="K548" s="63"/>
      <c s="63"/>
      <c s="63"/>
      <c s="63"/>
      <c s="63"/>
      <c s="63"/>
      <c s="63"/>
      <c s="63"/>
      <c s="63"/>
      <c s="63"/>
    </row>
    <row r="549" spans="1:20" ht="12.75">
      <c r="A549" s="88"/>
      <c s="88"/>
      <c s="88"/>
      <c s="88"/>
      <c s="88"/>
      <c s="88"/>
      <c s="88"/>
      <c s="88"/>
      <c r="K549" s="63"/>
      <c s="63"/>
      <c s="63"/>
      <c s="63"/>
      <c s="63"/>
      <c s="63"/>
      <c s="63"/>
      <c s="63"/>
      <c s="63"/>
      <c s="63"/>
    </row>
    <row r="550" spans="1:20" ht="12.75">
      <c r="A550" s="88"/>
      <c s="88"/>
      <c s="88"/>
      <c s="88"/>
      <c s="88"/>
      <c s="88"/>
      <c s="88"/>
      <c s="88"/>
      <c r="K550" s="63"/>
      <c s="63"/>
      <c s="63"/>
      <c s="63"/>
      <c s="63"/>
      <c s="63"/>
      <c s="63"/>
      <c s="63"/>
      <c s="63"/>
      <c s="63"/>
    </row>
    <row r="551" spans="1:20" ht="12.75">
      <c r="A551" s="88"/>
      <c s="88"/>
      <c s="88"/>
      <c s="88"/>
      <c s="88"/>
      <c s="88"/>
      <c s="88"/>
      <c s="88"/>
      <c r="K551" s="63"/>
      <c s="63"/>
      <c s="63"/>
      <c s="63"/>
      <c s="63"/>
      <c s="63"/>
      <c s="63"/>
      <c s="63"/>
      <c s="63"/>
      <c s="63"/>
    </row>
    <row r="552" spans="1:20" ht="12.75">
      <c r="A552" s="88"/>
      <c s="88"/>
      <c s="88"/>
      <c s="88"/>
      <c s="88"/>
      <c s="88"/>
      <c s="88"/>
      <c s="88"/>
      <c r="K552" s="63"/>
      <c s="63"/>
      <c s="63"/>
      <c s="63"/>
      <c s="63"/>
      <c s="63"/>
      <c s="63"/>
      <c s="63"/>
      <c s="63"/>
      <c s="63"/>
    </row>
    <row r="553" spans="1:20" ht="12.75">
      <c r="A553" s="88"/>
      <c s="88"/>
      <c s="88"/>
      <c s="88"/>
      <c s="88"/>
      <c s="88"/>
      <c s="88"/>
      <c s="88"/>
      <c r="K553" s="63"/>
      <c s="63"/>
      <c s="63"/>
      <c s="63"/>
      <c s="63"/>
      <c s="63"/>
      <c s="63"/>
      <c s="63"/>
      <c s="63"/>
      <c s="63"/>
    </row>
    <row r="554" spans="1:20" ht="12.75">
      <c r="A554" s="88"/>
      <c s="88"/>
      <c s="88"/>
      <c s="88"/>
      <c s="88"/>
      <c s="88"/>
      <c s="88"/>
      <c s="88"/>
      <c r="K554" s="63"/>
      <c s="63"/>
      <c s="63"/>
      <c s="63"/>
      <c s="63"/>
      <c s="63"/>
      <c s="63"/>
      <c s="63"/>
      <c s="63"/>
      <c s="63"/>
    </row>
    <row r="555" spans="1:20" ht="12.75">
      <c r="A555" s="88"/>
      <c s="88"/>
      <c s="88"/>
      <c s="88"/>
      <c s="88"/>
      <c s="88"/>
      <c s="88"/>
      <c s="88"/>
      <c r="K555" s="63"/>
      <c s="63"/>
      <c s="63"/>
      <c s="63"/>
      <c s="63"/>
      <c s="63"/>
      <c s="63"/>
      <c s="63"/>
      <c s="63"/>
      <c s="63"/>
    </row>
    <row r="556" spans="1:20" ht="12.75">
      <c r="A556" s="88"/>
      <c s="88"/>
      <c s="88"/>
      <c s="88"/>
      <c s="88"/>
      <c s="88"/>
      <c s="88"/>
      <c s="88"/>
      <c r="K556" s="63"/>
      <c s="63"/>
      <c s="63"/>
      <c s="63"/>
      <c s="63"/>
      <c s="63"/>
      <c s="63"/>
      <c s="63"/>
      <c s="63"/>
      <c s="63"/>
    </row>
    <row r="557" spans="1:20" ht="12.75">
      <c r="A557" s="88"/>
      <c s="88"/>
      <c s="88"/>
      <c s="88"/>
      <c s="88"/>
      <c s="88"/>
      <c s="88"/>
      <c s="88"/>
      <c r="K557" s="63"/>
      <c s="63"/>
      <c s="63"/>
      <c s="63"/>
      <c s="63"/>
      <c s="63"/>
      <c s="63"/>
      <c s="63"/>
      <c s="63"/>
      <c s="63"/>
    </row>
    <row r="558" spans="1:20" ht="12.75">
      <c r="A558" s="88"/>
      <c s="88"/>
      <c s="88"/>
      <c s="88"/>
      <c s="88"/>
      <c s="88"/>
      <c s="88"/>
      <c s="88"/>
      <c r="K558" s="63"/>
      <c s="63"/>
      <c s="63"/>
      <c s="63"/>
      <c s="63"/>
      <c s="63"/>
      <c s="63"/>
      <c s="63"/>
      <c s="63"/>
      <c s="63"/>
    </row>
    <row r="559" spans="1:20" ht="12.75">
      <c r="A559" s="88"/>
      <c s="88"/>
      <c s="88"/>
      <c s="88"/>
      <c s="88"/>
      <c s="88"/>
      <c s="88"/>
      <c s="88"/>
      <c r="K559" s="63"/>
      <c s="63"/>
      <c s="63"/>
      <c s="63"/>
      <c s="63"/>
      <c s="63"/>
      <c s="63"/>
      <c s="63"/>
      <c s="63"/>
      <c s="63"/>
    </row>
    <row r="560" spans="1:20" ht="12.75">
      <c r="A560" s="88"/>
      <c s="88"/>
      <c s="88"/>
      <c s="88"/>
      <c s="88"/>
      <c s="88"/>
      <c s="88"/>
      <c s="88"/>
      <c r="K560" s="63"/>
      <c s="63"/>
      <c s="63"/>
      <c s="63"/>
      <c s="63"/>
      <c s="63"/>
      <c s="63"/>
      <c s="63"/>
      <c s="63"/>
      <c s="63"/>
    </row>
    <row r="561" spans="1:20" ht="12.75">
      <c r="A561" s="88"/>
      <c s="88"/>
      <c s="88"/>
      <c s="88"/>
      <c s="88"/>
      <c s="88"/>
      <c s="88"/>
      <c s="88"/>
      <c r="K561" s="63"/>
      <c s="63"/>
      <c s="63"/>
      <c s="63"/>
      <c s="63"/>
      <c s="63"/>
      <c s="63"/>
      <c s="63"/>
      <c s="63"/>
      <c s="63"/>
    </row>
    <row r="562" spans="1:20" ht="12.75">
      <c r="A562" s="88"/>
      <c s="88"/>
      <c s="88"/>
      <c s="88"/>
      <c s="88"/>
      <c s="88"/>
      <c s="88"/>
      <c s="88"/>
      <c r="K562" s="63"/>
      <c s="63"/>
      <c s="63"/>
      <c s="63"/>
      <c s="63"/>
      <c s="63"/>
      <c s="63"/>
      <c s="63"/>
      <c s="63"/>
      <c s="63"/>
    </row>
    <row r="563" spans="1:20" ht="12.75">
      <c r="A563" s="88"/>
      <c s="88"/>
      <c s="88"/>
      <c s="88"/>
      <c s="88"/>
      <c s="88"/>
      <c s="88"/>
      <c s="88"/>
      <c r="K563" s="63"/>
      <c s="63"/>
      <c s="63"/>
      <c s="63"/>
      <c s="63"/>
      <c s="63"/>
      <c s="63"/>
      <c s="63"/>
      <c s="63"/>
      <c s="63"/>
    </row>
    <row r="564" spans="1:20" ht="12.75">
      <c r="A564" s="88"/>
      <c s="88"/>
      <c s="88"/>
      <c s="88"/>
      <c s="88"/>
      <c s="88"/>
      <c s="88"/>
      <c s="88"/>
      <c r="K564" s="63"/>
      <c s="63"/>
      <c s="63"/>
      <c s="63"/>
      <c s="63"/>
      <c s="63"/>
      <c s="63"/>
      <c s="63"/>
      <c s="63"/>
      <c s="63"/>
    </row>
    <row r="565" spans="1:20" ht="12.75">
      <c r="A565" s="88"/>
      <c s="88"/>
      <c s="88"/>
      <c s="88"/>
      <c s="88"/>
      <c s="88"/>
      <c s="88"/>
      <c s="88"/>
      <c r="K565" s="63"/>
      <c s="63"/>
      <c s="63"/>
      <c s="63"/>
      <c s="63"/>
      <c s="63"/>
      <c s="63"/>
      <c s="63"/>
      <c s="63"/>
      <c s="63"/>
    </row>
    <row r="566" spans="1:20" ht="12.75">
      <c r="A566" s="88"/>
      <c s="88"/>
      <c s="88"/>
      <c s="88"/>
      <c s="88"/>
      <c s="88"/>
      <c s="88"/>
      <c s="88"/>
      <c r="K566" s="63"/>
      <c s="63"/>
      <c s="63"/>
      <c s="63"/>
      <c s="63"/>
      <c s="63"/>
      <c s="63"/>
      <c s="63"/>
      <c s="63"/>
      <c s="63"/>
    </row>
    <row r="567" spans="1:20" ht="12.75">
      <c r="A567" s="88"/>
      <c s="88"/>
      <c s="88"/>
      <c s="88"/>
      <c s="88"/>
      <c s="88"/>
      <c s="88"/>
      <c s="88"/>
      <c r="K567" s="63"/>
      <c s="63"/>
      <c s="63"/>
      <c s="63"/>
      <c s="63"/>
      <c s="63"/>
      <c s="63"/>
      <c s="63"/>
      <c s="63"/>
      <c s="63"/>
    </row>
    <row r="568" spans="1:20" ht="12.75">
      <c r="A568" s="88"/>
      <c s="88"/>
      <c s="88"/>
      <c s="88"/>
      <c s="88"/>
      <c s="88"/>
      <c s="88"/>
      <c s="88"/>
      <c r="K568" s="63"/>
      <c s="63"/>
      <c s="63"/>
      <c s="63"/>
      <c s="63"/>
      <c s="63"/>
      <c s="63"/>
      <c s="63"/>
      <c s="63"/>
      <c s="63"/>
    </row>
    <row r="569" spans="1:20" ht="12.75">
      <c r="A569" s="88"/>
      <c s="88"/>
      <c s="88"/>
      <c s="88"/>
      <c s="88"/>
      <c s="88"/>
      <c s="88"/>
      <c s="88"/>
      <c r="K569" s="63"/>
      <c s="63"/>
      <c s="63"/>
      <c s="63"/>
      <c s="63"/>
      <c s="63"/>
      <c s="63"/>
      <c s="63"/>
      <c s="63"/>
      <c s="63"/>
    </row>
    <row r="570" spans="1:20" ht="12.75">
      <c r="A570" s="88"/>
      <c s="88"/>
      <c s="88"/>
      <c s="88"/>
      <c s="88"/>
      <c s="88"/>
      <c s="88"/>
      <c s="88"/>
      <c r="K570" s="63"/>
      <c s="63"/>
      <c s="63"/>
      <c s="63"/>
      <c s="63"/>
      <c s="63"/>
      <c s="63"/>
      <c s="63"/>
      <c s="63"/>
      <c s="63"/>
    </row>
    <row r="571" spans="1:20" ht="12.75">
      <c r="A571" s="88"/>
      <c s="88"/>
      <c s="88"/>
      <c s="88"/>
      <c s="88"/>
      <c s="88"/>
      <c s="88"/>
      <c s="88"/>
      <c r="K571" s="63"/>
      <c s="63"/>
      <c s="63"/>
      <c s="63"/>
      <c s="63"/>
      <c s="63"/>
      <c s="63"/>
      <c s="63"/>
      <c s="63"/>
      <c s="63"/>
    </row>
    <row r="572" spans="1:20" ht="12.75">
      <c r="A572" s="88"/>
      <c s="88"/>
      <c s="88"/>
      <c s="88"/>
      <c s="88"/>
      <c s="88"/>
      <c s="88"/>
      <c s="88"/>
      <c r="K572" s="63"/>
      <c s="63"/>
      <c s="63"/>
      <c s="63"/>
      <c s="63"/>
      <c s="63"/>
      <c s="63"/>
      <c s="63"/>
      <c s="63"/>
      <c s="63"/>
    </row>
    <row r="573" spans="1:20" ht="12.75">
      <c r="A573" s="88"/>
      <c s="88"/>
      <c s="88"/>
      <c s="88"/>
      <c s="88"/>
      <c s="88"/>
      <c s="88"/>
      <c s="88"/>
      <c r="K573" s="63"/>
      <c s="63"/>
      <c s="63"/>
      <c s="63"/>
      <c s="63"/>
      <c s="63"/>
      <c s="63"/>
      <c s="63"/>
      <c s="63"/>
      <c s="63"/>
    </row>
    <row r="574" spans="1:20" ht="12.75">
      <c r="A574" s="88"/>
      <c s="88"/>
      <c s="88"/>
      <c s="88"/>
      <c s="88"/>
      <c s="88"/>
      <c s="88"/>
      <c s="88"/>
      <c r="K574" s="63"/>
      <c s="63"/>
      <c s="63"/>
      <c s="63"/>
      <c s="63"/>
      <c s="63"/>
      <c s="63"/>
      <c s="63"/>
      <c s="63"/>
      <c s="63"/>
    </row>
    <row r="575" spans="1:20" ht="12.75">
      <c r="A575" s="88"/>
      <c s="88"/>
      <c s="88"/>
      <c s="88"/>
      <c s="88"/>
      <c s="88"/>
      <c s="88"/>
      <c s="88"/>
      <c r="K575" s="63"/>
      <c s="63"/>
      <c s="63"/>
      <c s="63"/>
      <c s="63"/>
      <c s="63"/>
      <c s="63"/>
      <c s="63"/>
      <c s="63"/>
      <c s="63"/>
    </row>
    <row r="576" spans="1:20" ht="12.75">
      <c r="A576" s="88"/>
      <c s="88"/>
      <c s="88"/>
      <c s="88"/>
      <c s="88"/>
      <c s="88"/>
      <c s="88"/>
      <c s="88"/>
      <c r="K576" s="63"/>
      <c s="63"/>
      <c s="63"/>
      <c s="63"/>
      <c s="63"/>
      <c s="63"/>
      <c s="63"/>
      <c s="63"/>
      <c s="63"/>
      <c s="63"/>
    </row>
    <row r="577" spans="1:20" ht="12.75">
      <c r="A577" s="88"/>
      <c s="88"/>
      <c s="88"/>
      <c s="88"/>
      <c s="88"/>
      <c s="88"/>
      <c s="88"/>
      <c s="88"/>
      <c r="K577" s="63"/>
      <c s="63"/>
      <c s="63"/>
      <c s="63"/>
      <c s="63"/>
      <c s="63"/>
      <c s="63"/>
      <c s="63"/>
      <c s="63"/>
      <c s="63"/>
    </row>
    <row r="578" spans="1:20" ht="12.75">
      <c r="A578" s="88"/>
      <c s="88"/>
      <c s="88"/>
      <c s="88"/>
      <c s="88"/>
      <c s="88"/>
      <c s="88"/>
      <c s="88"/>
      <c r="K578" s="63"/>
      <c s="63"/>
      <c s="63"/>
      <c s="63"/>
      <c s="63"/>
      <c s="63"/>
      <c s="63"/>
      <c s="63"/>
      <c s="63"/>
      <c s="63"/>
    </row>
    <row r="579" spans="1:20" ht="12.75">
      <c r="A579" s="88"/>
      <c s="88"/>
      <c s="88"/>
      <c s="88"/>
      <c s="88"/>
      <c s="88"/>
      <c s="88"/>
      <c s="88"/>
      <c r="K579" s="63"/>
      <c s="63"/>
      <c s="63"/>
      <c s="63"/>
      <c s="63"/>
      <c s="63"/>
      <c s="63"/>
      <c s="63"/>
      <c s="63"/>
      <c s="63"/>
    </row>
    <row r="580" spans="1:20" ht="12.75">
      <c r="A580" s="88"/>
      <c s="88"/>
      <c s="88"/>
      <c s="88"/>
      <c s="88"/>
      <c s="88"/>
      <c s="88"/>
      <c s="88"/>
      <c r="K580" s="63"/>
      <c s="63"/>
      <c s="63"/>
      <c s="63"/>
      <c s="63"/>
      <c s="63"/>
      <c s="63"/>
      <c s="63"/>
      <c s="63"/>
      <c s="63"/>
    </row>
    <row r="581" spans="1:20" ht="12.75">
      <c r="A581" s="88"/>
      <c s="88"/>
      <c s="88"/>
      <c s="88"/>
      <c s="88"/>
      <c s="88"/>
      <c s="88"/>
      <c s="88"/>
      <c r="K581" s="63"/>
      <c s="63"/>
      <c s="63"/>
      <c s="63"/>
      <c s="63"/>
      <c s="63"/>
      <c s="63"/>
      <c s="63"/>
      <c s="63"/>
      <c s="63"/>
    </row>
    <row r="582" spans="1:20" ht="12.75">
      <c r="A582" s="88"/>
      <c s="88"/>
      <c s="88"/>
      <c s="88"/>
      <c s="88"/>
      <c s="88"/>
      <c s="88"/>
      <c s="88"/>
      <c r="K582" s="63"/>
      <c s="63"/>
      <c s="63"/>
      <c s="63"/>
      <c s="63"/>
      <c s="63"/>
      <c s="63"/>
      <c s="63"/>
      <c s="63"/>
      <c s="63"/>
    </row>
    <row r="583" spans="1:20" ht="12.75">
      <c r="A583" s="88"/>
      <c s="88"/>
      <c s="88"/>
      <c s="88"/>
      <c s="88"/>
      <c s="88"/>
      <c s="88"/>
      <c s="88"/>
      <c r="K583" s="63"/>
      <c s="63"/>
      <c s="63"/>
      <c s="63"/>
      <c s="63"/>
      <c s="63"/>
      <c s="63"/>
      <c s="63"/>
      <c s="63"/>
      <c s="63"/>
    </row>
    <row r="584" spans="1:20" ht="12.75">
      <c r="A584" s="88"/>
      <c s="88"/>
      <c s="88"/>
      <c s="88"/>
      <c s="88"/>
      <c s="88"/>
      <c s="88"/>
      <c s="88"/>
      <c r="K584" s="63"/>
      <c s="63"/>
      <c s="63"/>
      <c s="63"/>
      <c s="63"/>
      <c s="63"/>
      <c s="63"/>
      <c s="63"/>
      <c s="63"/>
      <c s="63"/>
    </row>
    <row r="585" spans="1:20" ht="12.75">
      <c r="A585" s="88"/>
      <c s="88"/>
      <c s="88"/>
      <c s="88"/>
      <c s="88"/>
      <c s="88"/>
      <c s="88"/>
      <c s="88"/>
      <c r="K585" s="63"/>
      <c s="63"/>
      <c s="63"/>
      <c s="63"/>
      <c s="63"/>
      <c s="63"/>
      <c s="63"/>
      <c s="63"/>
      <c s="63"/>
      <c s="63"/>
    </row>
    <row r="586" spans="1:20" ht="12.75">
      <c r="A586" s="88"/>
      <c s="88"/>
      <c s="88"/>
      <c s="88"/>
      <c s="88"/>
      <c s="88"/>
      <c s="88"/>
      <c s="88"/>
      <c r="K586" s="63"/>
      <c s="63"/>
      <c s="63"/>
      <c s="63"/>
      <c s="63"/>
      <c s="63"/>
      <c s="63"/>
      <c s="63"/>
      <c s="63"/>
      <c s="63"/>
    </row>
    <row r="587" spans="1:20" ht="12.75">
      <c r="A587" s="88"/>
      <c s="88"/>
      <c s="88"/>
      <c s="88"/>
      <c s="88"/>
      <c s="88"/>
      <c s="88"/>
      <c s="88"/>
      <c r="K587" s="63"/>
      <c s="63"/>
      <c s="63"/>
      <c s="63"/>
      <c s="63"/>
      <c s="63"/>
      <c s="63"/>
      <c s="63"/>
      <c s="63"/>
      <c s="63"/>
    </row>
    <row r="588" spans="1:20" ht="12.75">
      <c r="A588" s="88"/>
      <c s="88"/>
      <c s="88"/>
      <c s="88"/>
      <c s="88"/>
      <c s="88"/>
      <c s="88"/>
      <c s="88"/>
      <c r="K588" s="63"/>
      <c s="63"/>
      <c s="63"/>
      <c s="63"/>
      <c s="63"/>
      <c s="63"/>
      <c s="63"/>
      <c s="63"/>
      <c s="63"/>
      <c s="63"/>
    </row>
    <row r="589" spans="1:20" ht="12.75">
      <c r="A589" s="88"/>
      <c s="88"/>
      <c s="88"/>
      <c s="88"/>
      <c s="88"/>
      <c s="88"/>
      <c s="88"/>
      <c s="88"/>
      <c r="K589" s="63"/>
      <c s="63"/>
      <c s="63"/>
      <c s="63"/>
      <c s="63"/>
      <c s="63"/>
      <c s="63"/>
      <c s="63"/>
      <c s="63"/>
      <c s="63"/>
    </row>
    <row r="590" spans="1:20" ht="12.75">
      <c r="A590" s="88"/>
      <c s="88"/>
      <c s="88"/>
      <c s="88"/>
      <c s="88"/>
      <c s="88"/>
      <c s="88"/>
      <c s="88"/>
      <c r="K590" s="63"/>
      <c s="63"/>
      <c s="63"/>
      <c s="63"/>
      <c s="63"/>
      <c s="63"/>
      <c s="63"/>
      <c s="63"/>
      <c s="63"/>
      <c s="63"/>
    </row>
    <row r="591" spans="1:20" ht="12.75">
      <c r="A591" s="88"/>
      <c s="88"/>
      <c s="88"/>
      <c s="88"/>
      <c s="88"/>
      <c s="88"/>
      <c s="88"/>
      <c s="88"/>
      <c r="K591" s="63"/>
      <c s="63"/>
      <c s="63"/>
      <c s="63"/>
      <c s="63"/>
      <c s="63"/>
      <c s="63"/>
      <c s="63"/>
      <c s="63"/>
      <c s="63"/>
    </row>
    <row r="592" spans="1:20" ht="12.75">
      <c r="A592" s="88"/>
      <c s="88"/>
      <c s="88"/>
      <c s="88"/>
      <c s="88"/>
      <c s="88"/>
      <c s="88"/>
      <c s="88"/>
      <c r="K592" s="63"/>
      <c s="63"/>
      <c s="63"/>
      <c s="63"/>
      <c s="63"/>
      <c s="63"/>
      <c s="63"/>
      <c s="63"/>
      <c s="63"/>
      <c s="63"/>
    </row>
    <row r="593" spans="1:20" ht="12.75">
      <c r="A593" s="88"/>
      <c s="88"/>
      <c s="88"/>
      <c s="88"/>
      <c s="88"/>
      <c s="88"/>
      <c s="88"/>
      <c s="88"/>
      <c r="K593" s="63"/>
      <c s="63"/>
      <c s="63"/>
      <c s="63"/>
      <c s="63"/>
      <c s="63"/>
      <c s="63"/>
      <c s="63"/>
      <c s="63"/>
      <c s="63"/>
    </row>
    <row r="594" spans="1:20" ht="12.75">
      <c r="A594" s="88"/>
      <c s="88"/>
      <c s="88"/>
      <c s="88"/>
      <c s="88"/>
      <c s="88"/>
      <c s="88"/>
      <c s="88"/>
      <c r="K594" s="63"/>
      <c s="63"/>
      <c s="63"/>
      <c s="63"/>
      <c s="63"/>
      <c s="63"/>
      <c s="63"/>
      <c s="63"/>
      <c s="63"/>
      <c s="63"/>
    </row>
    <row r="595" spans="1:20" ht="12.75">
      <c r="A595" s="88"/>
      <c s="88"/>
      <c s="88"/>
      <c s="88"/>
      <c s="88"/>
      <c s="88"/>
      <c s="88"/>
      <c s="88"/>
      <c r="K595" s="63"/>
      <c s="63"/>
      <c s="63"/>
      <c s="63"/>
      <c s="63"/>
      <c s="63"/>
      <c s="63"/>
      <c s="63"/>
      <c s="63"/>
      <c s="63"/>
    </row>
    <row r="596" spans="1:20" ht="12.75">
      <c r="A596" s="88"/>
      <c s="88"/>
      <c s="88"/>
      <c s="88"/>
      <c s="88"/>
      <c s="88"/>
      <c s="88"/>
      <c s="88"/>
      <c r="K596" s="63"/>
      <c s="63"/>
      <c s="63"/>
      <c s="63"/>
      <c s="63"/>
      <c s="63"/>
      <c s="63"/>
      <c s="63"/>
      <c s="63"/>
      <c s="63"/>
    </row>
    <row r="597" spans="1:20" ht="12.75">
      <c r="A597" s="88"/>
      <c s="88"/>
      <c s="88"/>
      <c s="88"/>
      <c s="88"/>
      <c s="88"/>
      <c s="88"/>
      <c s="88"/>
      <c r="K597" s="63"/>
      <c s="63"/>
      <c s="63"/>
      <c s="63"/>
      <c s="63"/>
      <c s="63"/>
      <c s="63"/>
      <c s="63"/>
      <c s="63"/>
      <c s="63"/>
    </row>
    <row r="598" spans="1:20" ht="12.75">
      <c r="A598" s="88"/>
      <c s="88"/>
      <c s="88"/>
      <c s="88"/>
      <c s="88"/>
      <c s="88"/>
      <c s="88"/>
      <c s="88"/>
      <c r="K598" s="63"/>
      <c s="63"/>
      <c s="63"/>
      <c s="63"/>
      <c s="63"/>
      <c s="63"/>
      <c s="63"/>
      <c s="63"/>
      <c s="63"/>
      <c s="63"/>
    </row>
    <row r="599" spans="1:20" ht="12.75">
      <c r="A599" s="88"/>
      <c s="88"/>
      <c s="88"/>
      <c s="88"/>
      <c s="88"/>
      <c s="88"/>
      <c s="88"/>
      <c s="88"/>
      <c r="K599" s="63"/>
      <c s="63"/>
      <c s="63"/>
      <c s="63"/>
      <c s="63"/>
      <c s="63"/>
      <c s="63"/>
      <c s="63"/>
      <c s="63"/>
      <c s="63"/>
    </row>
    <row r="600" spans="1:20" ht="12.75">
      <c r="A600" s="88"/>
      <c s="88"/>
      <c s="88"/>
      <c s="88"/>
      <c s="88"/>
      <c s="88"/>
      <c s="88"/>
      <c s="88"/>
      <c r="K600" s="63"/>
      <c s="63"/>
      <c s="63"/>
      <c s="63"/>
      <c s="63"/>
      <c s="63"/>
      <c s="63"/>
      <c s="63"/>
      <c s="63"/>
      <c s="63"/>
    </row>
    <row r="601" spans="1:20" ht="12.75">
      <c r="A601" s="88"/>
      <c s="88"/>
      <c s="88"/>
      <c s="88"/>
      <c s="88"/>
      <c s="88"/>
      <c s="88"/>
      <c s="88"/>
      <c r="K601" s="63"/>
      <c s="63"/>
      <c s="63"/>
      <c s="63"/>
      <c s="63"/>
      <c s="63"/>
      <c s="63"/>
      <c s="63"/>
      <c s="63"/>
      <c s="63"/>
    </row>
    <row r="602" spans="1:20" ht="12.75">
      <c r="A602" s="88"/>
      <c s="88"/>
      <c s="88"/>
      <c s="88"/>
      <c s="88"/>
      <c s="88"/>
      <c s="88"/>
      <c s="88"/>
      <c r="K602" s="63"/>
      <c s="63"/>
      <c s="63"/>
      <c s="63"/>
      <c s="63"/>
      <c s="63"/>
      <c s="63"/>
      <c s="63"/>
      <c s="63"/>
      <c s="63"/>
    </row>
    <row r="603" spans="1:20" ht="12.75">
      <c r="A603" s="88"/>
      <c s="88"/>
      <c s="88"/>
      <c s="88"/>
      <c s="88"/>
      <c s="88"/>
      <c s="88"/>
      <c s="88"/>
      <c r="K603" s="63"/>
      <c s="63"/>
      <c s="63"/>
      <c s="63"/>
      <c s="63"/>
      <c s="63"/>
      <c s="63"/>
      <c s="63"/>
      <c s="63"/>
      <c s="63"/>
    </row>
    <row r="604" spans="1:20" ht="12.75">
      <c r="A604" s="88"/>
      <c s="88"/>
      <c s="88"/>
      <c s="88"/>
      <c s="88"/>
      <c s="88"/>
      <c s="88"/>
      <c s="88"/>
      <c r="K604" s="63"/>
      <c s="63"/>
      <c s="63"/>
      <c s="63"/>
      <c s="63"/>
      <c s="63"/>
      <c s="63"/>
      <c s="63"/>
      <c s="63"/>
      <c s="63"/>
    </row>
    <row r="605" spans="1:20" ht="12.75">
      <c r="A605" s="88"/>
      <c s="88"/>
      <c s="88"/>
      <c s="88"/>
      <c s="88"/>
      <c s="88"/>
      <c s="88"/>
      <c s="88"/>
      <c r="K605" s="63"/>
      <c s="63"/>
      <c s="63"/>
      <c s="63"/>
      <c s="63"/>
      <c s="63"/>
      <c s="63"/>
      <c s="63"/>
      <c s="63"/>
      <c s="63"/>
    </row>
    <row r="606" spans="1:20" ht="12.75">
      <c r="A606" s="88"/>
      <c s="88"/>
      <c s="88"/>
      <c s="88"/>
      <c s="88"/>
      <c s="88"/>
      <c s="88"/>
      <c s="88"/>
      <c r="K606" s="63"/>
      <c s="63"/>
      <c s="63"/>
      <c s="63"/>
      <c s="63"/>
      <c s="63"/>
      <c s="63"/>
      <c s="63"/>
      <c s="63"/>
      <c s="63"/>
    </row>
    <row r="607" spans="1:20" ht="12.75">
      <c r="A607" s="88"/>
      <c s="88"/>
      <c s="88"/>
      <c s="88"/>
      <c s="88"/>
      <c s="88"/>
      <c s="88"/>
      <c s="88"/>
      <c r="K607" s="63"/>
      <c s="63"/>
      <c s="63"/>
      <c s="63"/>
      <c s="63"/>
      <c s="63"/>
      <c s="63"/>
      <c s="63"/>
      <c s="63"/>
      <c s="63"/>
    </row>
    <row r="608" spans="1:20" ht="12.75">
      <c r="A608" s="88"/>
      <c s="88"/>
      <c s="88"/>
      <c s="88"/>
      <c s="88"/>
      <c s="88"/>
      <c s="88"/>
      <c s="88"/>
      <c r="K608" s="63"/>
      <c s="63"/>
      <c s="63"/>
      <c s="63"/>
      <c s="63"/>
      <c s="63"/>
      <c s="63"/>
      <c s="63"/>
      <c s="63"/>
      <c s="63"/>
    </row>
    <row r="609" spans="1:20" ht="12.75">
      <c r="A609" s="88"/>
      <c s="88"/>
      <c s="88"/>
      <c s="88"/>
      <c s="88"/>
      <c s="88"/>
      <c s="88"/>
      <c s="88"/>
      <c r="K609" s="63"/>
      <c s="63"/>
      <c s="63"/>
      <c s="63"/>
      <c s="63"/>
      <c s="63"/>
      <c s="63"/>
      <c s="63"/>
      <c s="63"/>
      <c s="63"/>
    </row>
    <row r="610" spans="1:20" ht="12.75">
      <c r="A610" s="88"/>
      <c s="88"/>
      <c s="88"/>
      <c s="88"/>
      <c s="88"/>
      <c s="88"/>
      <c s="88"/>
      <c s="88"/>
      <c r="K610" s="63"/>
      <c s="63"/>
      <c s="63"/>
      <c s="63"/>
      <c s="63"/>
      <c s="63"/>
      <c s="63"/>
      <c s="63"/>
      <c s="63"/>
      <c s="63"/>
    </row>
    <row r="611" spans="1:20" ht="12.75">
      <c r="A611" s="88"/>
      <c s="88"/>
      <c s="88"/>
      <c s="88"/>
      <c s="88"/>
      <c s="88"/>
      <c s="88"/>
      <c s="88"/>
      <c r="K611" s="63"/>
      <c s="63"/>
      <c s="63"/>
      <c s="63"/>
      <c s="63"/>
      <c s="63"/>
      <c s="63"/>
      <c s="63"/>
      <c s="63"/>
      <c s="63"/>
    </row>
    <row r="612" spans="1:20" ht="12.75">
      <c r="A612" s="88"/>
      <c s="88"/>
      <c s="88"/>
      <c s="88"/>
      <c s="88"/>
      <c s="88"/>
      <c s="88"/>
      <c s="88"/>
      <c r="K612" s="63"/>
      <c s="63"/>
      <c s="63"/>
      <c s="63"/>
      <c s="63"/>
      <c s="63"/>
      <c s="63"/>
      <c s="63"/>
      <c s="63"/>
      <c s="63"/>
    </row>
    <row r="613" spans="1:20" ht="12.75">
      <c r="A613" s="88"/>
      <c s="88"/>
      <c s="88"/>
      <c s="88"/>
      <c s="88"/>
      <c s="88"/>
      <c s="88"/>
      <c s="88"/>
      <c r="K613" s="63"/>
      <c s="63"/>
      <c s="63"/>
      <c s="63"/>
      <c s="63"/>
      <c s="63"/>
      <c s="63"/>
      <c s="63"/>
      <c s="63"/>
      <c s="63"/>
    </row>
    <row r="614" spans="1:20" ht="12.75">
      <c r="A614" s="88"/>
      <c s="88"/>
      <c s="88"/>
      <c s="88"/>
      <c s="88"/>
      <c s="88"/>
      <c s="88"/>
      <c s="88"/>
      <c r="K614" s="63"/>
      <c s="63"/>
      <c s="63"/>
      <c s="63"/>
      <c s="63"/>
      <c s="63"/>
      <c s="63"/>
      <c s="63"/>
      <c s="63"/>
      <c s="63"/>
    </row>
    <row r="615" spans="1:20" ht="12.75">
      <c r="A615" s="88"/>
      <c s="88"/>
      <c s="88"/>
      <c s="88"/>
      <c s="88"/>
      <c s="88"/>
      <c s="88"/>
      <c s="88"/>
      <c r="K615" s="63"/>
      <c s="63"/>
      <c s="63"/>
      <c s="63"/>
      <c s="63"/>
      <c s="63"/>
      <c s="63"/>
      <c s="63"/>
      <c s="63"/>
      <c s="63"/>
    </row>
    <row r="616" spans="1:20" ht="12.75">
      <c r="A616" s="88"/>
      <c s="88"/>
      <c s="88"/>
      <c s="88"/>
      <c s="88"/>
      <c s="88"/>
      <c s="88"/>
      <c s="88"/>
      <c r="K616" s="63"/>
      <c s="63"/>
      <c s="63"/>
      <c s="63"/>
      <c s="63"/>
      <c s="63"/>
      <c s="63"/>
      <c s="63"/>
      <c s="63"/>
      <c s="63"/>
    </row>
    <row r="617" spans="1:20" ht="12.75">
      <c r="A617" s="88"/>
      <c s="88"/>
      <c s="88"/>
      <c s="88"/>
      <c s="88"/>
      <c s="88"/>
      <c s="88"/>
      <c s="88"/>
      <c r="K617" s="63"/>
      <c s="63"/>
      <c s="63"/>
      <c s="63"/>
      <c s="63"/>
      <c s="63"/>
      <c s="63"/>
      <c s="63"/>
      <c s="63"/>
      <c s="63"/>
    </row>
    <row r="618" spans="1:20" ht="12.75">
      <c r="A618" s="88"/>
      <c s="88"/>
      <c s="88"/>
      <c s="88"/>
      <c s="88"/>
      <c s="88"/>
      <c s="88"/>
      <c s="88"/>
      <c r="K618" s="63"/>
      <c s="63"/>
      <c s="63"/>
      <c s="63"/>
      <c s="63"/>
      <c s="63"/>
      <c s="63"/>
      <c s="63"/>
      <c s="63"/>
      <c s="63"/>
    </row>
    <row r="619" spans="1:20" ht="12.75">
      <c r="A619" s="88"/>
      <c s="88"/>
      <c s="88"/>
      <c s="88"/>
      <c s="88"/>
      <c s="88"/>
      <c s="88"/>
      <c s="88"/>
      <c r="K619" s="63"/>
      <c s="63"/>
      <c s="63"/>
      <c s="63"/>
      <c s="63"/>
      <c s="63"/>
      <c s="63"/>
      <c s="63"/>
      <c s="63"/>
      <c s="63"/>
    </row>
    <row r="620" spans="1:20" ht="12.75">
      <c r="A620" s="88"/>
      <c s="88"/>
      <c s="88"/>
      <c s="88"/>
      <c s="88"/>
      <c s="88"/>
      <c s="88"/>
      <c s="88"/>
      <c r="K620" s="63"/>
      <c s="63"/>
      <c s="63"/>
      <c s="63"/>
      <c s="63"/>
      <c s="63"/>
      <c s="63"/>
      <c s="63"/>
      <c s="63"/>
      <c s="63"/>
    </row>
    <row r="621" spans="1:20" ht="12.75">
      <c r="A621" s="88"/>
      <c s="88"/>
      <c s="88"/>
      <c s="88"/>
      <c s="88"/>
      <c s="88"/>
      <c s="88"/>
      <c s="88"/>
      <c r="K621" s="63"/>
      <c s="63"/>
      <c s="63"/>
      <c s="63"/>
      <c s="63"/>
      <c s="63"/>
      <c s="63"/>
      <c s="63"/>
      <c s="63"/>
      <c s="63"/>
    </row>
    <row r="622" spans="1:20" ht="12.75">
      <c r="A622" s="88"/>
      <c s="88"/>
      <c s="88"/>
      <c s="88"/>
      <c s="88"/>
      <c s="88"/>
      <c s="88"/>
      <c s="88"/>
      <c r="K622" s="63"/>
      <c s="63"/>
      <c s="63"/>
      <c s="63"/>
      <c s="63"/>
      <c s="63"/>
      <c s="63"/>
      <c s="63"/>
      <c s="63"/>
      <c s="63"/>
    </row>
    <row r="623" spans="1:20" ht="12.75">
      <c r="A623" s="88"/>
      <c s="88"/>
      <c s="88"/>
      <c s="88"/>
      <c s="88"/>
      <c s="88"/>
      <c s="88"/>
      <c s="88"/>
      <c r="K623" s="63"/>
      <c s="63"/>
      <c s="63"/>
      <c s="63"/>
      <c s="63"/>
      <c s="63"/>
      <c s="63"/>
      <c s="63"/>
      <c s="63"/>
      <c s="63"/>
    </row>
    <row r="624" spans="1:20" ht="12.75">
      <c r="A624" s="88"/>
      <c s="88"/>
      <c s="88"/>
      <c s="88"/>
      <c s="88"/>
      <c s="88"/>
      <c s="88"/>
      <c s="88"/>
      <c r="K624" s="63"/>
      <c s="63"/>
      <c s="63"/>
      <c s="63"/>
      <c s="63"/>
      <c s="63"/>
      <c s="63"/>
      <c s="63"/>
      <c s="63"/>
      <c s="63"/>
    </row>
    <row r="625" spans="1:20" ht="12.75">
      <c r="A625" s="88"/>
      <c s="88"/>
      <c s="88"/>
      <c s="88"/>
      <c s="88"/>
      <c s="88"/>
      <c s="88"/>
      <c s="88"/>
      <c r="K625" s="63"/>
      <c s="63"/>
      <c s="63"/>
      <c s="63"/>
      <c s="63"/>
      <c s="63"/>
      <c s="63"/>
      <c s="63"/>
      <c s="63"/>
      <c s="63"/>
    </row>
    <row r="626" spans="1:20" ht="12.75">
      <c r="A626" s="88"/>
      <c s="88"/>
      <c s="88"/>
      <c s="88"/>
      <c s="88"/>
      <c s="88"/>
      <c s="88"/>
      <c s="88"/>
      <c r="K626" s="63"/>
      <c s="63"/>
      <c s="63"/>
      <c s="63"/>
      <c s="63"/>
      <c s="63"/>
      <c s="63"/>
      <c s="63"/>
      <c s="63"/>
      <c s="63"/>
    </row>
    <row r="627" spans="1:20" ht="12.75">
      <c r="A627" s="88"/>
      <c s="88"/>
      <c s="88"/>
      <c s="88"/>
      <c s="88"/>
      <c s="88"/>
      <c s="88"/>
      <c s="88"/>
      <c r="K627" s="63"/>
      <c s="63"/>
      <c s="63"/>
      <c s="63"/>
      <c s="63"/>
      <c s="63"/>
      <c s="63"/>
      <c s="63"/>
      <c s="63"/>
      <c s="63"/>
    </row>
    <row r="628" spans="1:20" ht="12.75">
      <c r="A628" s="88"/>
      <c s="88"/>
      <c s="88"/>
      <c s="88"/>
      <c s="88"/>
      <c s="88"/>
      <c s="88"/>
      <c s="88"/>
      <c r="K628" s="63"/>
      <c s="63"/>
      <c s="63"/>
      <c s="63"/>
      <c s="63"/>
      <c s="63"/>
      <c s="63"/>
      <c s="63"/>
      <c s="63"/>
      <c s="63"/>
    </row>
    <row r="629" spans="1:20" ht="12.75">
      <c r="A629" s="88"/>
      <c s="88"/>
      <c s="88"/>
      <c s="88"/>
      <c s="88"/>
      <c s="88"/>
      <c s="88"/>
      <c s="88"/>
      <c r="K629" s="63"/>
      <c s="63"/>
      <c s="63"/>
      <c s="63"/>
      <c s="63"/>
      <c s="63"/>
      <c s="63"/>
      <c s="63"/>
      <c s="63"/>
      <c s="63"/>
    </row>
    <row r="630" spans="1:20" ht="12.75">
      <c r="A630" s="88"/>
      <c s="88"/>
      <c s="88"/>
      <c s="88"/>
      <c s="88"/>
      <c s="88"/>
      <c s="88"/>
      <c s="88"/>
      <c r="K630" s="63"/>
      <c s="63"/>
      <c s="63"/>
      <c s="63"/>
      <c s="63"/>
      <c s="63"/>
      <c s="63"/>
      <c s="63"/>
      <c s="63"/>
      <c s="63"/>
    </row>
    <row r="631" spans="1:20" ht="12.75">
      <c r="A631" s="88"/>
      <c s="88"/>
      <c s="88"/>
      <c s="88"/>
      <c s="88"/>
      <c s="88"/>
      <c s="88"/>
      <c s="88"/>
      <c r="K631" s="63"/>
      <c s="63"/>
      <c s="63"/>
      <c s="63"/>
      <c s="63"/>
      <c s="63"/>
      <c s="63"/>
      <c s="63"/>
      <c s="63"/>
      <c s="63"/>
    </row>
    <row r="632" spans="1:20" ht="12.75">
      <c r="A632" s="88"/>
      <c s="88"/>
      <c s="88"/>
      <c s="88"/>
      <c s="88"/>
      <c s="88"/>
      <c s="88"/>
      <c s="88"/>
      <c r="K632" s="63"/>
      <c s="63"/>
      <c s="63"/>
      <c s="63"/>
      <c s="63"/>
      <c s="63"/>
      <c s="63"/>
      <c s="63"/>
      <c s="63"/>
      <c s="63"/>
    </row>
    <row r="633" spans="1:20" ht="12.75">
      <c r="A633" s="88"/>
      <c s="88"/>
      <c s="88"/>
      <c s="88"/>
      <c s="88"/>
      <c s="88"/>
      <c s="88"/>
      <c s="88"/>
      <c r="K633" s="63"/>
      <c s="63"/>
      <c s="63"/>
      <c s="63"/>
      <c s="63"/>
      <c s="63"/>
      <c s="63"/>
      <c s="63"/>
      <c s="63"/>
      <c s="63"/>
    </row>
    <row r="634" spans="1:20" ht="12.75">
      <c r="A634" s="88"/>
      <c s="88"/>
      <c s="88"/>
      <c s="88"/>
      <c s="88"/>
      <c s="88"/>
      <c s="88"/>
      <c s="88"/>
      <c r="K634" s="63"/>
      <c s="63"/>
      <c s="63"/>
      <c s="63"/>
      <c s="63"/>
      <c s="63"/>
      <c s="63"/>
      <c s="63"/>
      <c s="63"/>
      <c s="63"/>
    </row>
    <row r="635" spans="1:20" ht="12.75">
      <c r="A635" s="88"/>
      <c s="88"/>
      <c s="88"/>
      <c s="88"/>
      <c s="88"/>
      <c s="88"/>
      <c s="88"/>
      <c s="88"/>
      <c r="K635" s="63"/>
      <c s="63"/>
      <c s="63"/>
      <c s="63"/>
      <c s="63"/>
      <c s="63"/>
      <c s="63"/>
      <c s="63"/>
      <c s="63"/>
      <c s="63"/>
    </row>
    <row r="636" spans="1:20" ht="12.75">
      <c r="A636" s="88"/>
      <c s="88"/>
      <c s="88"/>
      <c s="88"/>
      <c s="88"/>
      <c s="88"/>
      <c s="88"/>
      <c s="88"/>
      <c r="K636" s="63"/>
      <c s="63"/>
      <c s="63"/>
      <c s="63"/>
      <c s="63"/>
      <c s="63"/>
      <c s="63"/>
      <c s="63"/>
      <c s="63"/>
      <c s="63"/>
    </row>
    <row r="637" spans="1:20" ht="12.75">
      <c r="A637" s="88"/>
      <c s="88"/>
      <c s="88"/>
      <c s="88"/>
      <c s="88"/>
      <c s="88"/>
      <c s="88"/>
      <c s="88"/>
      <c r="K637" s="63"/>
      <c s="63"/>
      <c s="63"/>
      <c s="63"/>
      <c s="63"/>
      <c s="63"/>
      <c s="63"/>
      <c s="63"/>
      <c s="63"/>
      <c s="63"/>
    </row>
    <row r="638" spans="1:20" ht="12.75">
      <c r="A638" s="88"/>
      <c s="88"/>
      <c s="88"/>
      <c s="88"/>
      <c s="88"/>
      <c s="88"/>
      <c s="88"/>
      <c s="88"/>
      <c r="K638" s="63"/>
      <c s="63"/>
      <c s="63"/>
      <c s="63"/>
      <c s="63"/>
      <c s="63"/>
      <c s="63"/>
      <c s="63"/>
      <c s="63"/>
      <c s="63"/>
    </row>
    <row r="639" spans="1:20" ht="12.75">
      <c r="A639" s="88"/>
      <c s="88"/>
      <c s="88"/>
      <c s="88"/>
      <c s="88"/>
      <c s="88"/>
      <c s="88"/>
      <c s="88"/>
      <c r="K639" s="63"/>
      <c s="63"/>
      <c s="63"/>
      <c s="63"/>
      <c s="63"/>
      <c s="63"/>
      <c s="63"/>
      <c s="63"/>
      <c s="63"/>
      <c s="63"/>
    </row>
    <row r="640" spans="1:20" ht="12.75">
      <c r="A640" s="88"/>
      <c s="88"/>
      <c s="88"/>
      <c s="88"/>
      <c s="88"/>
      <c s="88"/>
      <c s="88"/>
      <c s="88"/>
      <c r="K640" s="63"/>
      <c s="63"/>
      <c s="63"/>
      <c s="63"/>
      <c s="63"/>
      <c s="63"/>
      <c s="63"/>
      <c s="63"/>
      <c s="63"/>
      <c s="63"/>
    </row>
    <row r="641" spans="1:20" ht="12.75">
      <c r="A641" s="88"/>
      <c s="88"/>
      <c s="88"/>
      <c s="88"/>
      <c s="88"/>
      <c s="88"/>
      <c s="88"/>
      <c s="88"/>
      <c r="K641" s="63"/>
      <c s="63"/>
      <c s="63"/>
      <c s="63"/>
      <c s="63"/>
      <c s="63"/>
      <c s="63"/>
      <c s="63"/>
      <c s="63"/>
      <c s="63"/>
    </row>
    <row r="642" spans="1:20" ht="12.75">
      <c r="A642" s="88"/>
      <c s="88"/>
      <c s="88"/>
      <c s="88"/>
      <c s="88"/>
      <c s="88"/>
      <c s="88"/>
      <c s="88"/>
      <c r="K642" s="63"/>
      <c s="63"/>
      <c s="63"/>
      <c s="63"/>
      <c s="63"/>
      <c s="63"/>
      <c s="63"/>
      <c s="63"/>
      <c s="63"/>
      <c s="63"/>
    </row>
    <row r="643" spans="1:20" ht="12.75">
      <c r="A643" s="88"/>
      <c s="88"/>
      <c s="88"/>
      <c s="88"/>
      <c s="88"/>
      <c s="88"/>
      <c s="88"/>
      <c s="88"/>
      <c r="K643" s="63"/>
      <c s="63"/>
      <c s="63"/>
      <c s="63"/>
      <c s="63"/>
      <c s="63"/>
      <c s="63"/>
      <c s="63"/>
      <c s="63"/>
      <c s="63"/>
    </row>
    <row r="644" spans="1:20" ht="12.75">
      <c r="A644" s="88"/>
      <c s="88"/>
      <c s="88"/>
      <c s="88"/>
      <c s="88"/>
      <c s="88"/>
      <c s="88"/>
      <c s="88"/>
      <c r="K644" s="63"/>
      <c s="63"/>
      <c s="63"/>
      <c s="63"/>
      <c s="63"/>
      <c s="63"/>
      <c s="63"/>
      <c s="63"/>
      <c s="63"/>
      <c s="63"/>
    </row>
    <row r="645" spans="1:20" ht="12.75">
      <c r="A645" s="88"/>
      <c s="88"/>
      <c s="88"/>
      <c s="88"/>
      <c s="88"/>
      <c s="88"/>
      <c s="88"/>
      <c s="88"/>
      <c r="K645" s="63"/>
      <c s="63"/>
      <c s="63"/>
      <c s="63"/>
      <c s="63"/>
      <c s="63"/>
      <c s="63"/>
      <c s="63"/>
      <c s="63"/>
      <c s="63"/>
    </row>
    <row r="646" spans="1:20" ht="12.75">
      <c r="A646" s="88"/>
      <c s="88"/>
      <c s="88"/>
      <c s="88"/>
      <c s="88"/>
      <c s="88"/>
      <c s="88"/>
      <c s="88"/>
      <c r="K646" s="63"/>
      <c s="63"/>
      <c s="63"/>
      <c s="63"/>
      <c s="63"/>
      <c s="63"/>
      <c s="63"/>
      <c s="63"/>
      <c s="63"/>
      <c s="63"/>
    </row>
    <row r="647" spans="1:20" ht="12.75">
      <c r="A647" s="88"/>
      <c s="88"/>
      <c s="88"/>
      <c s="88"/>
      <c s="88"/>
      <c s="88"/>
      <c s="88"/>
      <c s="88"/>
      <c r="K647" s="63"/>
      <c s="63"/>
      <c s="63"/>
      <c s="63"/>
      <c s="63"/>
      <c s="63"/>
      <c s="63"/>
      <c s="63"/>
      <c s="63"/>
      <c s="63"/>
    </row>
    <row r="648" spans="1:20" ht="12.75">
      <c r="A648" s="88"/>
      <c s="88"/>
      <c s="88"/>
      <c s="88"/>
      <c s="88"/>
      <c s="88"/>
      <c s="88"/>
      <c s="88"/>
      <c r="K648" s="63"/>
      <c s="63"/>
      <c s="63"/>
      <c s="63"/>
      <c s="63"/>
      <c s="63"/>
      <c s="63"/>
      <c s="63"/>
      <c s="63"/>
      <c s="63"/>
    </row>
    <row r="649" spans="1:20" ht="12.75">
      <c r="A649" s="88"/>
      <c s="88"/>
      <c s="88"/>
      <c s="88"/>
      <c s="88"/>
      <c s="88"/>
      <c s="88"/>
      <c s="88"/>
      <c r="K649" s="63"/>
      <c s="63"/>
      <c s="63"/>
      <c s="63"/>
      <c s="63"/>
      <c s="63"/>
      <c s="63"/>
      <c s="63"/>
      <c s="63"/>
      <c s="63"/>
    </row>
    <row r="650" spans="1:20" ht="12.75">
      <c r="A650" s="88"/>
      <c s="88"/>
      <c s="88"/>
      <c s="88"/>
      <c s="88"/>
      <c s="88"/>
      <c s="88"/>
      <c s="88"/>
      <c r="K650" s="63"/>
      <c s="63"/>
      <c s="63"/>
      <c s="63"/>
      <c s="63"/>
      <c s="63"/>
      <c s="63"/>
      <c s="63"/>
      <c s="63"/>
      <c s="63"/>
    </row>
    <row r="651" spans="1:20" ht="12.75">
      <c r="A651" s="88"/>
      <c s="88"/>
      <c s="88"/>
      <c s="88"/>
      <c s="88"/>
      <c s="88"/>
      <c s="88"/>
      <c s="88"/>
      <c r="K651" s="63"/>
      <c s="63"/>
      <c s="63"/>
      <c s="63"/>
      <c s="63"/>
      <c s="63"/>
      <c s="63"/>
      <c s="63"/>
      <c s="63"/>
      <c s="63"/>
    </row>
    <row r="652" spans="1:20" ht="12.75">
      <c r="A652" s="88"/>
      <c s="88"/>
      <c s="88"/>
      <c s="88"/>
      <c s="88"/>
      <c s="88"/>
      <c s="88"/>
      <c s="88"/>
      <c r="K652" s="63"/>
      <c s="63"/>
      <c s="63"/>
      <c s="63"/>
      <c s="63"/>
      <c s="63"/>
      <c s="63"/>
      <c s="63"/>
      <c s="63"/>
      <c s="63"/>
    </row>
    <row r="653" spans="1:20" ht="12.75">
      <c r="A653" s="88"/>
      <c s="88"/>
      <c s="88"/>
      <c s="88"/>
      <c s="88"/>
      <c s="88"/>
      <c s="88"/>
      <c s="88"/>
      <c r="K653" s="63"/>
      <c s="63"/>
      <c s="63"/>
      <c s="63"/>
      <c s="63"/>
      <c s="63"/>
      <c s="63"/>
      <c s="63"/>
      <c s="63"/>
      <c s="63"/>
    </row>
    <row r="654" spans="1:20" ht="12.75">
      <c r="A654" s="88"/>
      <c s="88"/>
      <c s="88"/>
      <c s="88"/>
      <c s="88"/>
      <c s="88"/>
      <c s="88"/>
      <c s="88"/>
      <c r="K654" s="63"/>
      <c s="63"/>
      <c s="63"/>
      <c s="63"/>
      <c s="63"/>
      <c s="63"/>
      <c s="63"/>
      <c s="63"/>
      <c s="63"/>
      <c s="63"/>
    </row>
    <row r="655" spans="1:20" ht="12.75">
      <c r="A655" s="88"/>
      <c s="88"/>
      <c s="88"/>
      <c s="88"/>
      <c s="88"/>
      <c s="88"/>
      <c s="88"/>
      <c s="88"/>
      <c r="K655" s="63"/>
      <c s="63"/>
      <c s="63"/>
      <c s="63"/>
      <c s="63"/>
      <c s="63"/>
      <c s="63"/>
      <c s="63"/>
      <c s="63"/>
      <c s="63"/>
    </row>
    <row r="656" spans="1:20" ht="12.75">
      <c r="A656" s="88"/>
      <c s="88"/>
      <c s="88"/>
      <c s="88"/>
      <c s="88"/>
      <c s="88"/>
      <c s="88"/>
      <c s="88"/>
      <c r="K656" s="63"/>
      <c s="63"/>
      <c s="63"/>
      <c s="63"/>
      <c s="63"/>
      <c s="63"/>
      <c s="63"/>
      <c s="63"/>
      <c s="63"/>
      <c s="63"/>
    </row>
    <row r="657" spans="1:20" ht="12.75">
      <c r="A657" s="88"/>
      <c s="88"/>
      <c s="88"/>
      <c s="88"/>
      <c s="88"/>
      <c s="88"/>
      <c s="88"/>
      <c s="88"/>
      <c r="K657" s="63"/>
      <c s="63"/>
      <c s="63"/>
      <c s="63"/>
      <c s="63"/>
      <c s="63"/>
      <c s="63"/>
      <c s="63"/>
      <c s="63"/>
      <c s="63"/>
    </row>
    <row r="658" spans="1:20" ht="12.75">
      <c r="A658" s="88"/>
      <c s="88"/>
      <c s="88"/>
      <c s="88"/>
      <c s="88"/>
      <c s="88"/>
      <c s="88"/>
      <c s="88"/>
      <c r="K658" s="63"/>
      <c s="63"/>
      <c s="63"/>
      <c s="63"/>
      <c s="63"/>
      <c s="63"/>
      <c s="63"/>
      <c s="63"/>
      <c s="63"/>
      <c s="63"/>
    </row>
    <row r="659" spans="1:20" ht="12.75">
      <c r="A659" s="88"/>
      <c s="88"/>
      <c s="88"/>
      <c s="88"/>
      <c s="88"/>
      <c s="88"/>
      <c s="88"/>
      <c s="88"/>
      <c r="K659" s="63"/>
      <c s="63"/>
      <c s="63"/>
      <c s="63"/>
      <c s="63"/>
      <c s="63"/>
      <c s="63"/>
      <c s="63"/>
      <c s="63"/>
      <c s="63"/>
    </row>
    <row r="660" spans="1:20" ht="12.75">
      <c r="A660" s="88"/>
      <c s="88"/>
      <c s="88"/>
      <c s="88"/>
      <c s="88"/>
      <c s="88"/>
      <c s="88"/>
      <c s="88"/>
      <c r="K660" s="63"/>
      <c s="63"/>
      <c s="63"/>
      <c s="63"/>
      <c s="63"/>
      <c s="63"/>
      <c s="63"/>
      <c s="63"/>
      <c s="63"/>
      <c s="63"/>
    </row>
    <row r="661" spans="1:20" ht="12.75">
      <c r="A661" s="88"/>
      <c s="88"/>
      <c s="88"/>
      <c s="88"/>
      <c s="88"/>
      <c s="88"/>
      <c s="88"/>
      <c s="88"/>
      <c r="K661" s="63"/>
      <c s="63"/>
      <c s="63"/>
      <c s="63"/>
      <c s="63"/>
      <c s="63"/>
      <c s="63"/>
      <c s="63"/>
      <c s="63"/>
      <c s="63"/>
    </row>
    <row r="662" spans="1:20" ht="12.75">
      <c r="A662" s="88"/>
      <c s="88"/>
      <c s="88"/>
      <c s="88"/>
      <c s="88"/>
      <c s="88"/>
      <c s="88"/>
      <c s="88"/>
      <c r="K662" s="63"/>
      <c s="63"/>
      <c s="63"/>
      <c s="63"/>
      <c s="63"/>
      <c s="63"/>
      <c s="63"/>
      <c s="63"/>
      <c s="63"/>
      <c s="63"/>
    </row>
    <row r="663" spans="1:20" ht="12.75">
      <c r="A663" s="88"/>
      <c s="88"/>
      <c s="88"/>
      <c s="88"/>
      <c s="88"/>
      <c s="88"/>
      <c s="88"/>
      <c s="88"/>
      <c r="K663" s="63"/>
      <c s="63"/>
      <c s="63"/>
      <c s="63"/>
      <c s="63"/>
      <c s="63"/>
      <c s="63"/>
      <c s="63"/>
      <c s="63"/>
      <c s="63"/>
    </row>
    <row r="664" spans="1:20" ht="12.75">
      <c r="A664" s="88"/>
      <c s="88"/>
      <c s="88"/>
      <c s="88"/>
      <c s="88"/>
      <c s="88"/>
      <c s="88"/>
      <c s="88"/>
      <c r="K664" s="63"/>
      <c s="63"/>
      <c s="63"/>
      <c s="63"/>
      <c s="63"/>
      <c s="63"/>
      <c s="63"/>
      <c s="63"/>
      <c s="63"/>
      <c s="63"/>
    </row>
    <row r="665" spans="1:20" ht="12.75">
      <c r="A665" s="88"/>
      <c s="88"/>
      <c s="88"/>
      <c s="88"/>
      <c s="88"/>
      <c s="88"/>
      <c s="88"/>
      <c s="88"/>
      <c r="K665" s="63"/>
      <c s="63"/>
      <c s="63"/>
      <c s="63"/>
      <c s="63"/>
      <c s="63"/>
      <c s="63"/>
      <c s="63"/>
      <c s="63"/>
      <c s="63"/>
    </row>
    <row r="666" spans="1:20" ht="12.75">
      <c r="A666" s="88"/>
      <c s="88"/>
      <c s="88"/>
      <c s="88"/>
      <c s="88"/>
      <c s="88"/>
      <c s="88"/>
      <c s="88"/>
      <c r="K666" s="63"/>
      <c s="63"/>
      <c s="63"/>
      <c s="63"/>
      <c s="63"/>
      <c s="63"/>
      <c s="63"/>
      <c s="63"/>
      <c s="63"/>
      <c s="63"/>
    </row>
    <row r="667" spans="1:20" ht="12.75">
      <c r="A667" s="88"/>
      <c s="88"/>
      <c s="88"/>
      <c s="88"/>
      <c s="88"/>
      <c s="88"/>
      <c s="88"/>
      <c s="88"/>
      <c r="K667" s="63"/>
      <c s="63"/>
      <c s="63"/>
      <c s="63"/>
      <c s="63"/>
      <c s="63"/>
      <c s="63"/>
      <c s="63"/>
      <c s="63"/>
      <c s="63"/>
    </row>
    <row r="668" spans="1:20" ht="12.75">
      <c r="A668" s="88"/>
      <c s="88"/>
      <c s="88"/>
      <c s="88"/>
      <c s="88"/>
      <c s="88"/>
      <c s="88"/>
      <c s="88"/>
      <c r="K668" s="63"/>
      <c s="63"/>
      <c s="63"/>
      <c s="63"/>
      <c s="63"/>
      <c s="63"/>
      <c s="63"/>
      <c s="63"/>
      <c s="63"/>
      <c s="63"/>
    </row>
    <row r="669" spans="1:20" ht="12.75">
      <c r="A669" s="88"/>
      <c s="88"/>
      <c s="88"/>
      <c s="88"/>
      <c s="88"/>
      <c s="88"/>
      <c s="88"/>
      <c s="88"/>
      <c r="K669" s="63"/>
      <c s="63"/>
      <c s="63"/>
      <c s="63"/>
      <c s="63"/>
      <c s="63"/>
      <c s="63"/>
      <c s="63"/>
      <c s="63"/>
      <c s="63"/>
    </row>
    <row r="670" spans="1:20" ht="12.75">
      <c r="A670" s="88"/>
      <c s="88"/>
      <c s="88"/>
      <c s="88"/>
      <c s="88"/>
      <c s="88"/>
      <c s="88"/>
      <c s="88"/>
      <c r="K670" s="63"/>
      <c s="63"/>
      <c s="63"/>
      <c s="63"/>
      <c s="63"/>
      <c s="63"/>
      <c s="63"/>
      <c s="63"/>
      <c s="63"/>
      <c s="63"/>
    </row>
    <row r="671" spans="1:20" ht="12.75">
      <c r="A671" s="88"/>
      <c s="88"/>
      <c s="88"/>
      <c s="88"/>
      <c s="88"/>
      <c s="88"/>
      <c s="88"/>
      <c s="88"/>
      <c r="K671" s="63"/>
      <c s="63"/>
      <c s="63"/>
      <c s="63"/>
      <c s="63"/>
      <c s="63"/>
      <c s="63"/>
      <c s="63"/>
      <c s="63"/>
      <c s="63"/>
    </row>
    <row r="672" spans="1:20" ht="12.75">
      <c r="A672" s="88"/>
      <c s="88"/>
      <c s="88"/>
      <c s="88"/>
      <c s="88"/>
      <c s="88"/>
      <c s="88"/>
      <c s="88"/>
      <c r="K672" s="63"/>
      <c s="63"/>
      <c s="63"/>
      <c s="63"/>
      <c s="63"/>
      <c s="63"/>
      <c s="63"/>
      <c s="63"/>
      <c s="63"/>
      <c s="63"/>
    </row>
    <row r="673" spans="1:20" ht="12.75">
      <c r="A673" s="88"/>
      <c s="88"/>
      <c s="88"/>
      <c s="88"/>
      <c s="88"/>
      <c s="88"/>
      <c s="88"/>
      <c s="88"/>
      <c r="K673" s="63"/>
      <c s="63"/>
      <c s="63"/>
      <c s="63"/>
      <c s="63"/>
      <c s="63"/>
      <c s="63"/>
      <c s="63"/>
      <c s="63"/>
      <c s="63"/>
    </row>
    <row r="674" spans="1:20" ht="12.75">
      <c r="A674" s="88"/>
      <c s="88"/>
      <c s="88"/>
      <c s="88"/>
      <c s="88"/>
      <c s="88"/>
      <c s="88"/>
      <c s="88"/>
      <c r="K674" s="63"/>
      <c s="63"/>
      <c s="63"/>
      <c s="63"/>
      <c s="63"/>
      <c s="63"/>
      <c s="63"/>
      <c s="63"/>
      <c s="63"/>
      <c s="63"/>
    </row>
    <row r="675" spans="1:20" ht="12.75">
      <c r="A675" s="88"/>
      <c s="88"/>
      <c s="88"/>
      <c s="88"/>
      <c s="88"/>
      <c s="88"/>
      <c s="88"/>
      <c s="88"/>
      <c r="K675" s="63"/>
      <c s="63"/>
      <c s="63"/>
      <c s="63"/>
      <c s="63"/>
      <c s="63"/>
      <c s="63"/>
      <c s="63"/>
      <c s="63"/>
      <c s="63"/>
    </row>
    <row r="676" spans="1:20" ht="12.75">
      <c r="A676" s="88"/>
      <c s="88"/>
      <c s="88"/>
      <c s="88"/>
      <c s="88"/>
      <c s="88"/>
      <c s="88"/>
      <c s="88"/>
      <c r="K676" s="63"/>
      <c s="63"/>
      <c s="63"/>
      <c s="63"/>
      <c s="63"/>
      <c s="63"/>
      <c s="63"/>
      <c s="63"/>
      <c s="63"/>
      <c s="63"/>
    </row>
    <row r="677" spans="1:20" ht="12.75">
      <c r="A677" s="88"/>
      <c s="88"/>
      <c s="88"/>
      <c s="88"/>
      <c s="88"/>
      <c s="88"/>
      <c s="88"/>
      <c s="88"/>
      <c r="K677" s="63"/>
      <c s="63"/>
      <c s="63"/>
      <c s="63"/>
      <c s="63"/>
      <c s="63"/>
      <c s="63"/>
      <c s="63"/>
      <c s="63"/>
      <c s="63"/>
    </row>
    <row r="678" spans="1:20" ht="12.75">
      <c r="A678" s="88"/>
      <c s="88"/>
      <c s="88"/>
      <c s="88"/>
      <c s="88"/>
      <c s="88"/>
      <c s="88"/>
      <c s="88"/>
      <c r="K678" s="63"/>
      <c s="63"/>
      <c s="63"/>
      <c s="63"/>
      <c s="63"/>
      <c s="63"/>
      <c s="63"/>
      <c s="63"/>
      <c s="63"/>
      <c s="63"/>
    </row>
    <row r="679" spans="1:20" ht="12.75">
      <c r="A679" s="88"/>
      <c s="88"/>
      <c s="88"/>
      <c s="88"/>
      <c s="88"/>
      <c s="88"/>
      <c s="88"/>
      <c s="88"/>
      <c r="K679" s="63"/>
      <c s="63"/>
      <c s="63"/>
      <c s="63"/>
      <c s="63"/>
      <c s="63"/>
      <c s="63"/>
      <c s="63"/>
      <c s="63"/>
      <c s="63"/>
    </row>
    <row r="680" spans="1:20" ht="12.75">
      <c r="A680" s="88"/>
      <c s="88"/>
      <c s="88"/>
      <c s="88"/>
      <c s="88"/>
      <c s="88"/>
      <c s="88"/>
      <c s="88"/>
      <c r="K680" s="63"/>
      <c s="63"/>
      <c s="63"/>
      <c s="63"/>
      <c s="63"/>
      <c s="63"/>
      <c s="63"/>
      <c s="63"/>
      <c s="63"/>
      <c s="63"/>
    </row>
    <row r="681" spans="1:20" ht="12.75">
      <c r="A681" s="88"/>
      <c s="88"/>
      <c s="88"/>
      <c s="88"/>
      <c s="88"/>
      <c s="88"/>
      <c s="88"/>
      <c s="88"/>
      <c r="K681" s="63"/>
      <c s="63"/>
      <c s="63"/>
      <c s="63"/>
      <c s="63"/>
      <c s="63"/>
      <c s="63"/>
      <c s="63"/>
      <c s="63"/>
      <c s="63"/>
    </row>
    <row r="682" spans="1:20" ht="12.75">
      <c r="A682" s="88"/>
      <c s="88"/>
      <c s="88"/>
      <c s="88"/>
      <c s="88"/>
      <c s="88"/>
      <c s="88"/>
      <c s="88"/>
      <c r="K682" s="63"/>
      <c s="63"/>
      <c s="63"/>
      <c s="63"/>
      <c s="63"/>
      <c s="63"/>
      <c s="63"/>
      <c s="63"/>
      <c s="63"/>
      <c s="63"/>
    </row>
    <row r="683" spans="1:20" ht="12.75">
      <c r="A683" s="88"/>
      <c s="88"/>
      <c s="88"/>
      <c s="88"/>
      <c s="88"/>
      <c s="88"/>
      <c s="88"/>
      <c s="88"/>
      <c r="K683" s="63"/>
      <c s="63"/>
      <c s="63"/>
      <c s="63"/>
      <c s="63"/>
      <c s="63"/>
      <c s="63"/>
      <c s="63"/>
      <c s="63"/>
      <c s="63"/>
    </row>
    <row r="684" spans="1:20" ht="12.75">
      <c r="A684" s="88"/>
      <c s="88"/>
      <c s="88"/>
      <c s="88"/>
      <c s="88"/>
      <c s="88"/>
      <c s="88"/>
      <c s="88"/>
      <c r="K684" s="63"/>
      <c s="63"/>
      <c s="63"/>
      <c s="63"/>
      <c s="63"/>
      <c s="63"/>
      <c s="63"/>
      <c s="63"/>
      <c s="63"/>
      <c s="63"/>
    </row>
    <row r="685" spans="1:20" ht="12.75">
      <c r="A685" s="88"/>
      <c s="88"/>
      <c s="88"/>
      <c s="88"/>
      <c s="88"/>
      <c s="88"/>
      <c s="88"/>
      <c s="88"/>
      <c r="K685" s="63"/>
      <c s="63"/>
      <c s="63"/>
      <c s="63"/>
      <c s="63"/>
      <c s="63"/>
      <c s="63"/>
      <c s="63"/>
      <c s="63"/>
      <c s="63"/>
    </row>
    <row r="686" spans="1:20" ht="12.75">
      <c r="A686" s="88"/>
      <c s="88"/>
      <c s="88"/>
      <c s="88"/>
      <c s="88"/>
      <c s="88"/>
      <c s="88"/>
      <c s="88"/>
      <c r="K686" s="63"/>
      <c s="63"/>
      <c s="63"/>
      <c s="63"/>
      <c s="63"/>
      <c s="63"/>
      <c s="63"/>
      <c s="63"/>
      <c s="63"/>
      <c s="63"/>
    </row>
    <row r="687" spans="1:20" ht="12.75">
      <c r="A687" s="88"/>
      <c s="88"/>
      <c s="88"/>
      <c s="88"/>
      <c s="88"/>
      <c s="88"/>
      <c s="88"/>
      <c s="88"/>
      <c r="K687" s="63"/>
      <c s="63"/>
      <c s="63"/>
      <c s="63"/>
      <c s="63"/>
      <c s="63"/>
      <c s="63"/>
      <c s="63"/>
      <c s="63"/>
      <c s="63"/>
    </row>
    <row r="688" spans="1:20" ht="12.75">
      <c r="A688" s="88"/>
      <c s="88"/>
      <c s="88"/>
      <c s="88"/>
      <c s="88"/>
      <c s="88"/>
      <c s="88"/>
      <c s="88"/>
      <c r="K688" s="63"/>
      <c s="63"/>
      <c s="63"/>
      <c s="63"/>
      <c s="63"/>
      <c s="63"/>
      <c s="63"/>
      <c s="63"/>
      <c s="63"/>
      <c s="63"/>
    </row>
    <row r="689" spans="1:20" ht="12.75">
      <c r="A689" s="88"/>
      <c s="88"/>
      <c s="88"/>
      <c s="88"/>
      <c s="88"/>
      <c s="88"/>
      <c s="88"/>
      <c s="88"/>
      <c r="K689" s="63"/>
      <c s="63"/>
      <c s="63"/>
      <c s="63"/>
      <c s="63"/>
      <c s="63"/>
      <c s="63"/>
      <c s="63"/>
      <c s="63"/>
      <c s="63"/>
    </row>
    <row r="690" spans="1:20" ht="12.75">
      <c r="A690" s="88"/>
      <c s="88"/>
      <c s="88"/>
      <c s="88"/>
      <c s="88"/>
      <c s="88"/>
      <c s="88"/>
      <c s="88"/>
      <c r="K690" s="63"/>
      <c s="63"/>
      <c s="63"/>
      <c s="63"/>
      <c s="63"/>
      <c s="63"/>
      <c s="63"/>
      <c s="63"/>
      <c s="63"/>
      <c s="63"/>
    </row>
    <row r="691" spans="1:20" ht="12.75">
      <c r="A691" s="88"/>
      <c s="88"/>
      <c s="88"/>
      <c s="88"/>
      <c s="88"/>
      <c s="88"/>
      <c s="88"/>
      <c s="88"/>
      <c r="K691" s="63"/>
      <c s="63"/>
      <c s="63"/>
      <c s="63"/>
      <c s="63"/>
      <c s="63"/>
      <c s="63"/>
      <c s="63"/>
      <c s="63"/>
      <c s="63"/>
    </row>
    <row r="692" spans="1:20" ht="12.75">
      <c r="A692" s="88"/>
      <c s="88"/>
      <c s="88"/>
      <c s="88"/>
      <c s="88"/>
      <c s="88"/>
      <c s="88"/>
      <c s="88"/>
      <c r="K692" s="63"/>
      <c s="63"/>
      <c s="63"/>
      <c s="63"/>
      <c s="63"/>
      <c s="63"/>
      <c s="63"/>
      <c s="63"/>
      <c s="63"/>
      <c s="63"/>
    </row>
    <row r="693" spans="1:20" ht="12.75">
      <c r="A693" s="88"/>
      <c s="88"/>
      <c s="88"/>
      <c s="88"/>
      <c s="88"/>
      <c s="88"/>
      <c s="88"/>
      <c s="88"/>
      <c r="K693" s="63"/>
      <c s="63"/>
      <c s="63"/>
      <c s="63"/>
      <c s="63"/>
      <c s="63"/>
      <c s="63"/>
      <c s="63"/>
      <c s="63"/>
      <c s="63"/>
    </row>
    <row r="694" spans="1:20" ht="12.75">
      <c r="A694" s="88"/>
      <c s="88"/>
      <c s="88"/>
      <c s="88"/>
      <c s="88"/>
      <c s="88"/>
      <c s="88"/>
      <c s="88"/>
      <c r="K694" s="63"/>
      <c s="63"/>
      <c s="63"/>
      <c s="63"/>
      <c s="63"/>
      <c s="63"/>
      <c s="63"/>
      <c s="63"/>
      <c s="63"/>
      <c s="63"/>
    </row>
    <row r="695" spans="1:20" ht="12.75">
      <c r="A695" s="88"/>
      <c s="88"/>
      <c s="88"/>
      <c s="88"/>
      <c s="88"/>
      <c s="88"/>
      <c s="88"/>
      <c s="88"/>
      <c r="K695" s="63"/>
      <c s="63"/>
      <c s="63"/>
      <c s="63"/>
      <c s="63"/>
      <c s="63"/>
      <c s="63"/>
      <c s="63"/>
      <c s="63"/>
      <c s="63"/>
    </row>
    <row r="696" spans="1:20" ht="12.75">
      <c r="A696" s="88"/>
      <c s="88"/>
      <c s="88"/>
      <c s="88"/>
      <c s="88"/>
      <c s="88"/>
      <c s="88"/>
      <c s="88"/>
      <c r="K696" s="63"/>
      <c s="63"/>
      <c s="63"/>
      <c s="63"/>
      <c s="63"/>
      <c s="63"/>
      <c s="63"/>
      <c s="63"/>
      <c s="63"/>
      <c s="63"/>
    </row>
    <row r="697" spans="1:20" ht="12.75">
      <c r="A697" s="88"/>
      <c s="88"/>
      <c s="88"/>
      <c s="88"/>
      <c s="88"/>
      <c s="88"/>
      <c s="88"/>
      <c s="88"/>
      <c r="K697" s="63"/>
      <c s="63"/>
      <c s="63"/>
      <c s="63"/>
      <c s="63"/>
      <c s="63"/>
      <c s="63"/>
      <c s="63"/>
      <c s="63"/>
      <c s="63"/>
    </row>
    <row r="698" spans="1:20" ht="12.75">
      <c r="A698" s="88"/>
      <c s="88"/>
      <c s="88"/>
      <c s="88"/>
      <c s="88"/>
      <c s="88"/>
      <c s="88"/>
      <c s="88"/>
      <c r="K698" s="63"/>
      <c s="63"/>
      <c s="63"/>
      <c s="63"/>
      <c s="63"/>
      <c s="63"/>
      <c s="63"/>
      <c s="63"/>
      <c s="63"/>
      <c s="63"/>
    </row>
    <row r="699" spans="1:20" ht="12.75">
      <c r="A699" s="88"/>
      <c s="88"/>
      <c s="88"/>
      <c s="88"/>
      <c s="88"/>
      <c s="88"/>
      <c s="88"/>
      <c s="88"/>
      <c r="K699" s="63"/>
      <c s="63"/>
      <c s="63"/>
      <c s="63"/>
      <c s="63"/>
      <c s="63"/>
      <c s="63"/>
      <c s="63"/>
      <c s="63"/>
      <c s="63"/>
    </row>
    <row r="700" spans="1:20" ht="12.75">
      <c r="A700" s="88"/>
      <c s="88"/>
      <c s="88"/>
      <c s="88"/>
      <c s="88"/>
      <c s="88"/>
      <c s="88"/>
      <c s="88"/>
      <c r="K700" s="63"/>
      <c s="63"/>
      <c s="63"/>
      <c s="63"/>
      <c s="63"/>
      <c s="63"/>
      <c s="63"/>
      <c s="63"/>
      <c s="63"/>
      <c s="63"/>
    </row>
    <row r="701" spans="1:20" ht="12.75">
      <c r="A701" s="88"/>
      <c s="88"/>
      <c s="88"/>
      <c s="88"/>
      <c s="88"/>
      <c s="88"/>
      <c s="88"/>
      <c s="88"/>
      <c r="K701" s="63"/>
      <c s="63"/>
      <c s="63"/>
      <c s="63"/>
      <c s="63"/>
      <c s="63"/>
      <c s="63"/>
      <c s="63"/>
      <c s="63"/>
      <c s="63"/>
    </row>
    <row r="702" spans="1:20" ht="12.75">
      <c r="A702" s="88"/>
      <c s="88"/>
      <c s="88"/>
      <c s="88"/>
      <c s="88"/>
      <c s="88"/>
      <c s="88"/>
      <c s="88"/>
      <c r="K702" s="63"/>
      <c s="63"/>
      <c s="63"/>
      <c s="63"/>
      <c s="63"/>
      <c s="63"/>
      <c s="63"/>
      <c s="63"/>
      <c s="63"/>
      <c s="63"/>
    </row>
    <row r="703" spans="1:20" ht="12.75">
      <c r="A703" s="88"/>
      <c s="88"/>
      <c s="88"/>
      <c s="88"/>
      <c s="88"/>
      <c s="88"/>
      <c s="88"/>
      <c s="88"/>
      <c r="K703" s="63"/>
      <c s="63"/>
      <c s="63"/>
      <c s="63"/>
      <c s="63"/>
      <c s="63"/>
      <c s="63"/>
      <c s="63"/>
      <c s="63"/>
      <c s="63"/>
    </row>
    <row r="704" spans="1:20" ht="12.75">
      <c r="A704" s="88"/>
      <c s="88"/>
      <c s="88"/>
      <c s="88"/>
      <c s="88"/>
      <c s="88"/>
      <c s="88"/>
      <c s="88"/>
      <c r="K704" s="63"/>
      <c s="63"/>
      <c s="63"/>
      <c s="63"/>
      <c s="63"/>
      <c s="63"/>
      <c s="63"/>
      <c s="63"/>
      <c s="63"/>
      <c s="63"/>
    </row>
    <row r="705" spans="1:20" ht="12.75">
      <c r="A705" s="88"/>
      <c s="88"/>
      <c s="88"/>
      <c s="88"/>
      <c s="88"/>
      <c s="88"/>
      <c s="88"/>
      <c s="88"/>
      <c r="K705" s="63"/>
      <c s="63"/>
      <c s="63"/>
      <c s="63"/>
      <c s="63"/>
      <c s="63"/>
      <c s="63"/>
      <c s="63"/>
      <c s="63"/>
      <c s="63"/>
    </row>
    <row r="706" spans="1:20" ht="12.75">
      <c r="A706" s="88"/>
      <c s="88"/>
      <c s="88"/>
      <c s="88"/>
      <c s="88"/>
      <c s="88"/>
      <c s="88"/>
      <c s="88"/>
      <c r="K706" s="63"/>
      <c s="63"/>
      <c s="63"/>
      <c s="63"/>
      <c s="63"/>
      <c s="63"/>
      <c s="63"/>
      <c s="63"/>
      <c s="63"/>
      <c s="63"/>
    </row>
    <row r="707" spans="1:20" ht="12.75">
      <c r="A707" s="88"/>
      <c s="88"/>
      <c s="88"/>
      <c s="88"/>
      <c s="88"/>
      <c s="88"/>
      <c s="88"/>
      <c s="88"/>
      <c r="K707" s="63"/>
      <c s="63"/>
      <c s="63"/>
      <c s="63"/>
      <c s="63"/>
      <c s="63"/>
      <c s="63"/>
      <c s="63"/>
      <c s="63"/>
      <c s="63"/>
    </row>
    <row r="708" spans="1:20" ht="12.75">
      <c r="A708" s="88"/>
      <c s="88"/>
      <c s="88"/>
      <c s="88"/>
      <c s="88"/>
      <c s="88"/>
      <c s="88"/>
      <c s="88"/>
      <c r="K708" s="63"/>
      <c s="63"/>
      <c s="63"/>
      <c s="63"/>
      <c s="63"/>
      <c s="63"/>
      <c s="63"/>
      <c s="63"/>
      <c s="63"/>
      <c s="63"/>
    </row>
    <row r="709" spans="1:20" ht="12.75">
      <c r="A709" s="88"/>
      <c s="88"/>
      <c s="88"/>
      <c s="88"/>
      <c s="88"/>
      <c s="88"/>
      <c s="88"/>
      <c s="88"/>
      <c r="K709" s="63"/>
      <c s="63"/>
      <c s="63"/>
      <c s="63"/>
      <c s="63"/>
      <c s="63"/>
      <c s="63"/>
      <c s="63"/>
      <c s="63"/>
      <c s="63"/>
    </row>
    <row r="710" spans="1:20" ht="12.75">
      <c r="A710" s="88"/>
      <c s="88"/>
      <c s="88"/>
      <c s="88"/>
      <c s="88"/>
      <c s="88"/>
      <c s="88"/>
      <c s="88"/>
      <c r="K710" s="63"/>
      <c s="63"/>
      <c s="63"/>
      <c s="63"/>
      <c s="63"/>
      <c s="63"/>
      <c s="63"/>
      <c s="63"/>
      <c s="63"/>
      <c s="63"/>
    </row>
    <row r="711" spans="1:20" ht="12.75">
      <c r="A711" s="88"/>
      <c s="88"/>
      <c s="88"/>
      <c s="88"/>
      <c s="88"/>
      <c s="88"/>
      <c s="88"/>
      <c s="88"/>
      <c r="K711" s="63"/>
      <c s="63"/>
      <c s="63"/>
      <c s="63"/>
      <c s="63"/>
      <c s="63"/>
      <c s="63"/>
      <c s="63"/>
      <c s="63"/>
      <c s="63"/>
    </row>
    <row r="712" spans="1:20" ht="12.75">
      <c r="A712" s="88"/>
      <c s="88"/>
      <c s="88"/>
      <c s="88"/>
      <c s="88"/>
      <c s="88"/>
      <c s="88"/>
      <c s="88"/>
      <c r="K712" s="63"/>
      <c s="63"/>
      <c s="63"/>
      <c s="63"/>
      <c s="63"/>
      <c s="63"/>
      <c s="63"/>
      <c s="63"/>
      <c s="63"/>
      <c s="63"/>
    </row>
    <row r="713" spans="1:20" ht="12.75">
      <c r="A713" s="88"/>
      <c s="88"/>
      <c s="88"/>
      <c s="88"/>
      <c s="88"/>
      <c s="88"/>
      <c s="88"/>
      <c s="88"/>
      <c r="K713" s="63"/>
      <c s="63"/>
      <c s="63"/>
      <c s="63"/>
      <c s="63"/>
      <c s="63"/>
      <c s="63"/>
      <c s="63"/>
      <c s="63"/>
      <c s="63"/>
    </row>
    <row r="714" spans="1:20" ht="12.75">
      <c r="A714" s="88"/>
      <c s="88"/>
      <c s="88"/>
      <c s="88"/>
      <c s="88"/>
      <c s="88"/>
      <c s="88"/>
      <c s="88"/>
      <c r="K714" s="63"/>
      <c s="63"/>
      <c s="63"/>
      <c s="63"/>
      <c s="63"/>
      <c s="63"/>
      <c s="63"/>
      <c s="63"/>
      <c s="63"/>
      <c s="63"/>
    </row>
    <row r="715" spans="1:20" ht="12.75">
      <c r="A715" s="88"/>
      <c s="88"/>
      <c s="88"/>
      <c s="88"/>
      <c s="88"/>
      <c s="88"/>
      <c s="88"/>
      <c s="88"/>
      <c r="K715" s="63"/>
      <c s="63"/>
      <c s="63"/>
      <c s="63"/>
      <c s="63"/>
      <c s="63"/>
      <c s="63"/>
      <c s="63"/>
      <c s="63"/>
      <c s="63"/>
    </row>
    <row r="716" spans="1:20" ht="12.75">
      <c r="A716" s="88"/>
      <c s="88"/>
      <c s="88"/>
      <c s="88"/>
      <c s="88"/>
      <c s="88"/>
      <c s="88"/>
      <c s="88"/>
      <c r="K716" s="63"/>
      <c s="63"/>
      <c s="63"/>
      <c s="63"/>
      <c s="63"/>
      <c s="63"/>
      <c s="63"/>
      <c s="63"/>
      <c s="63"/>
      <c s="63"/>
    </row>
    <row r="717" spans="1:20" ht="12.75">
      <c r="A717" s="88"/>
      <c s="88"/>
      <c s="88"/>
      <c s="88"/>
      <c s="88"/>
      <c s="88"/>
      <c s="88"/>
      <c s="88"/>
      <c r="K717" s="63"/>
      <c s="63"/>
      <c s="63"/>
      <c s="63"/>
      <c s="63"/>
      <c s="63"/>
      <c s="63"/>
      <c s="63"/>
      <c s="63"/>
      <c s="63"/>
    </row>
    <row r="718" spans="1:20" ht="12.75">
      <c r="A718" s="88"/>
      <c s="88"/>
      <c s="88"/>
      <c s="88"/>
      <c s="88"/>
      <c s="88"/>
      <c s="88"/>
      <c s="88"/>
      <c r="K718" s="63"/>
      <c s="63"/>
      <c s="63"/>
      <c s="63"/>
      <c s="63"/>
      <c s="63"/>
      <c s="63"/>
      <c s="63"/>
      <c s="63"/>
      <c s="63"/>
    </row>
    <row r="719" spans="1:20" ht="12.75">
      <c r="A719" s="88"/>
      <c s="88"/>
      <c s="88"/>
      <c s="88"/>
      <c s="88"/>
      <c s="88"/>
      <c s="88"/>
      <c s="88"/>
      <c r="K719" s="63"/>
      <c s="63"/>
      <c s="63"/>
      <c s="63"/>
      <c s="63"/>
      <c s="63"/>
      <c s="63"/>
      <c s="63"/>
      <c s="63"/>
      <c s="63"/>
    </row>
    <row r="720" spans="1:20" ht="12.75">
      <c r="A720" s="88"/>
      <c s="88"/>
      <c s="88"/>
      <c s="88"/>
      <c s="88"/>
      <c s="88"/>
      <c s="88"/>
      <c s="88"/>
      <c r="K720" s="63"/>
      <c s="63"/>
      <c s="63"/>
      <c s="63"/>
      <c s="63"/>
      <c s="63"/>
      <c s="63"/>
      <c s="63"/>
      <c s="63"/>
      <c s="63"/>
    </row>
    <row r="721" spans="1:20" ht="12.75">
      <c r="A721" s="88"/>
      <c s="88"/>
      <c s="88"/>
      <c s="88"/>
      <c s="88"/>
      <c s="88"/>
      <c s="88"/>
      <c s="88"/>
      <c r="K721" s="63"/>
      <c s="63"/>
      <c s="63"/>
      <c s="63"/>
      <c s="63"/>
      <c s="63"/>
      <c s="63"/>
      <c s="63"/>
      <c s="63"/>
      <c s="63"/>
    </row>
    <row r="722" spans="1:20" ht="12.75">
      <c r="A722" s="88"/>
      <c s="88"/>
      <c s="88"/>
      <c s="88"/>
      <c s="88"/>
      <c s="88"/>
      <c s="88"/>
      <c s="88"/>
      <c r="K722" s="63"/>
      <c s="63"/>
      <c s="63"/>
      <c s="63"/>
      <c s="63"/>
      <c s="63"/>
      <c s="63"/>
      <c s="63"/>
      <c s="63"/>
      <c s="63"/>
    </row>
    <row r="723" spans="1:20" ht="12.75">
      <c r="A723" s="88"/>
      <c s="88"/>
      <c s="88"/>
      <c s="88"/>
      <c s="88"/>
      <c s="88"/>
      <c s="88"/>
      <c s="88"/>
      <c r="K723" s="63"/>
      <c s="63"/>
      <c s="63"/>
      <c s="63"/>
      <c s="63"/>
      <c s="63"/>
      <c s="63"/>
      <c s="63"/>
      <c s="63"/>
      <c s="63"/>
    </row>
    <row r="724" spans="1:20" ht="12.75">
      <c r="A724" s="88"/>
      <c s="88"/>
      <c s="88"/>
      <c s="88"/>
      <c s="88"/>
      <c s="88"/>
      <c s="88"/>
      <c s="88"/>
      <c r="K724" s="63"/>
      <c s="63"/>
      <c s="63"/>
      <c s="63"/>
      <c s="63"/>
      <c s="63"/>
      <c s="63"/>
      <c s="63"/>
      <c s="63"/>
      <c s="63"/>
    </row>
    <row r="725" spans="1:20" ht="12.75">
      <c r="A725" s="88"/>
      <c s="88"/>
      <c s="88"/>
      <c s="88"/>
      <c s="88"/>
      <c s="88"/>
      <c s="88"/>
      <c s="88"/>
      <c r="K725" s="63"/>
      <c s="63"/>
      <c s="63"/>
      <c s="63"/>
      <c s="63"/>
      <c s="63"/>
      <c s="63"/>
      <c s="63"/>
      <c s="63"/>
      <c s="63"/>
    </row>
    <row r="726" spans="1:20" ht="12.75">
      <c r="A726" s="88"/>
      <c s="88"/>
      <c s="88"/>
      <c s="88"/>
      <c s="88"/>
      <c s="88"/>
      <c s="88"/>
      <c s="88"/>
      <c r="K726" s="63"/>
      <c s="63"/>
      <c s="63"/>
      <c s="63"/>
      <c s="63"/>
      <c s="63"/>
      <c s="63"/>
      <c s="63"/>
      <c s="63"/>
      <c s="63"/>
    </row>
    <row r="727" spans="1:20" ht="12.75">
      <c r="A727" s="88"/>
      <c s="88"/>
      <c s="88"/>
      <c s="88"/>
      <c s="88"/>
      <c s="88"/>
      <c s="88"/>
      <c s="88"/>
      <c r="K727" s="63"/>
      <c s="63"/>
      <c s="63"/>
      <c s="63"/>
      <c s="63"/>
      <c s="63"/>
      <c s="63"/>
      <c s="63"/>
      <c s="63"/>
      <c s="63"/>
    </row>
    <row r="728" spans="1:20" ht="12.75">
      <c r="A728" s="88"/>
      <c s="88"/>
      <c s="88"/>
      <c s="88"/>
      <c s="88"/>
      <c s="88"/>
      <c s="88"/>
      <c s="88"/>
      <c r="K728" s="63"/>
      <c s="63"/>
      <c s="63"/>
      <c s="63"/>
      <c s="63"/>
      <c s="63"/>
      <c s="63"/>
      <c s="63"/>
      <c s="63"/>
      <c s="63"/>
    </row>
    <row r="729" spans="1:20" ht="12.75">
      <c r="A729" s="88"/>
      <c s="88"/>
      <c s="88"/>
      <c s="88"/>
      <c s="88"/>
      <c s="88"/>
      <c s="88"/>
      <c s="88"/>
      <c r="K729" s="63"/>
      <c s="63"/>
      <c s="63"/>
      <c s="63"/>
      <c s="63"/>
      <c s="63"/>
      <c s="63"/>
      <c s="63"/>
      <c s="63"/>
      <c s="63"/>
    </row>
    <row r="730" spans="1:20" ht="12.75">
      <c r="A730" s="88"/>
      <c s="88"/>
      <c s="88"/>
      <c s="88"/>
      <c s="88"/>
      <c s="88"/>
      <c s="88"/>
      <c s="88"/>
      <c r="K730" s="63"/>
      <c s="63"/>
      <c s="63"/>
      <c s="63"/>
      <c s="63"/>
      <c s="63"/>
      <c s="63"/>
      <c s="63"/>
      <c s="63"/>
      <c s="63"/>
    </row>
    <row r="731" spans="1:20" ht="12.75">
      <c r="A731" s="88"/>
      <c s="88"/>
      <c s="88"/>
      <c s="88"/>
      <c s="88"/>
      <c s="88"/>
      <c s="88"/>
      <c s="88"/>
      <c r="K731" s="63"/>
      <c s="63"/>
      <c s="63"/>
      <c s="63"/>
      <c s="63"/>
      <c s="63"/>
      <c s="63"/>
      <c s="63"/>
      <c s="63"/>
      <c s="63"/>
    </row>
    <row r="732" spans="1:20" ht="12.75">
      <c r="A732" s="88"/>
      <c s="88"/>
      <c s="88"/>
      <c s="88"/>
      <c s="88"/>
      <c s="88"/>
      <c s="88"/>
      <c s="88"/>
      <c r="K732" s="63"/>
      <c s="63"/>
      <c s="63"/>
      <c s="63"/>
      <c s="63"/>
      <c s="63"/>
      <c s="63"/>
      <c s="63"/>
      <c s="63"/>
      <c s="63"/>
    </row>
    <row r="733" spans="1:20" ht="12.75">
      <c r="A733" s="88"/>
      <c s="88"/>
      <c s="88"/>
      <c s="88"/>
      <c s="88"/>
      <c s="88"/>
      <c s="88"/>
      <c s="88"/>
      <c r="K733" s="63"/>
      <c s="63"/>
      <c s="63"/>
      <c s="63"/>
      <c s="63"/>
      <c s="63"/>
      <c s="63"/>
      <c s="63"/>
      <c s="63"/>
      <c s="63"/>
    </row>
    <row r="734" spans="1:20" ht="12.75">
      <c r="A734" s="88"/>
      <c s="88"/>
      <c s="88"/>
      <c s="88"/>
      <c s="88"/>
      <c s="88"/>
      <c s="88"/>
      <c s="88"/>
      <c r="K734" s="63"/>
      <c s="63"/>
      <c s="63"/>
      <c s="63"/>
      <c s="63"/>
      <c s="63"/>
      <c s="63"/>
      <c s="63"/>
      <c s="63"/>
      <c s="63"/>
    </row>
    <row r="735" spans="1:20" ht="12.75">
      <c r="A735" s="88"/>
      <c s="88"/>
      <c s="88"/>
      <c s="88"/>
      <c s="88"/>
      <c s="88"/>
      <c s="88"/>
      <c s="88"/>
      <c r="K735" s="63"/>
      <c s="63"/>
      <c s="63"/>
      <c s="63"/>
      <c s="63"/>
      <c s="63"/>
      <c s="63"/>
      <c s="63"/>
      <c s="63"/>
      <c s="63"/>
    </row>
    <row r="736" spans="1:20" ht="12.75">
      <c r="A736" s="88"/>
      <c s="88"/>
      <c s="88"/>
      <c s="88"/>
      <c s="88"/>
      <c s="88"/>
      <c s="88"/>
      <c s="88"/>
      <c r="K736" s="63"/>
      <c s="63"/>
      <c s="63"/>
      <c s="63"/>
      <c s="63"/>
      <c s="63"/>
      <c s="63"/>
      <c s="63"/>
      <c s="63"/>
      <c s="63"/>
    </row>
    <row r="737" spans="1:20" ht="12.75">
      <c r="A737" s="88"/>
      <c s="88"/>
      <c s="88"/>
      <c s="88"/>
      <c s="88"/>
      <c s="88"/>
      <c s="88"/>
      <c s="88"/>
      <c r="K737" s="63"/>
      <c s="63"/>
      <c s="63"/>
      <c s="63"/>
      <c s="63"/>
      <c s="63"/>
      <c s="63"/>
      <c s="63"/>
      <c s="63"/>
      <c s="63"/>
    </row>
    <row r="738" spans="1:20" ht="12.75">
      <c r="A738" s="88"/>
      <c s="88"/>
      <c s="88"/>
      <c s="88"/>
      <c s="88"/>
      <c s="88"/>
      <c s="88"/>
      <c s="88"/>
      <c r="K738" s="63"/>
      <c s="63"/>
      <c s="63"/>
      <c s="63"/>
      <c s="63"/>
      <c s="63"/>
      <c s="63"/>
      <c s="63"/>
      <c s="63"/>
      <c s="63"/>
    </row>
    <row r="739" spans="1:20" ht="12.75">
      <c r="A739" s="88"/>
      <c s="88"/>
      <c s="88"/>
      <c s="88"/>
      <c s="88"/>
      <c s="88"/>
      <c s="88"/>
      <c s="88"/>
      <c r="K739" s="63"/>
      <c s="63"/>
      <c s="63"/>
      <c s="63"/>
      <c s="63"/>
      <c s="63"/>
      <c s="63"/>
      <c s="63"/>
      <c s="63"/>
      <c s="63"/>
    </row>
    <row r="740" spans="1:20" ht="12.75">
      <c r="A740" s="88"/>
      <c s="88"/>
      <c s="88"/>
      <c s="88"/>
      <c s="88"/>
      <c s="88"/>
      <c s="88"/>
      <c s="88"/>
      <c r="K740" s="63"/>
      <c s="63"/>
      <c s="63"/>
      <c s="63"/>
      <c s="63"/>
      <c s="63"/>
      <c s="63"/>
      <c s="63"/>
      <c s="63"/>
      <c s="63"/>
    </row>
    <row r="741" spans="1:20" ht="12.75">
      <c r="A741" s="88"/>
      <c s="88"/>
      <c s="88"/>
      <c s="88"/>
      <c s="88"/>
      <c s="88"/>
      <c s="88"/>
      <c s="88"/>
      <c r="K741" s="63"/>
      <c s="63"/>
      <c s="63"/>
      <c s="63"/>
      <c s="63"/>
      <c s="63"/>
      <c s="63"/>
      <c s="63"/>
      <c s="63"/>
      <c s="63"/>
    </row>
    <row r="742" spans="1:20" ht="12.75">
      <c r="A742" s="88"/>
      <c s="88"/>
      <c s="88"/>
      <c s="88"/>
      <c s="88"/>
      <c s="88"/>
      <c s="88"/>
      <c s="88"/>
      <c r="K742" s="63"/>
      <c s="63"/>
      <c s="63"/>
      <c s="63"/>
      <c s="63"/>
      <c s="63"/>
      <c s="63"/>
      <c s="63"/>
      <c s="63"/>
      <c s="63"/>
    </row>
    <row r="743" spans="1:20" ht="12.75">
      <c r="A743" s="88"/>
      <c s="88"/>
      <c s="88"/>
      <c s="88"/>
      <c s="88"/>
      <c s="88"/>
      <c s="88"/>
      <c s="88"/>
      <c r="K743" s="63"/>
      <c s="63"/>
      <c s="63"/>
      <c s="63"/>
      <c s="63"/>
      <c s="63"/>
      <c s="63"/>
      <c s="63"/>
      <c s="63"/>
      <c s="63"/>
    </row>
    <row r="744" spans="1:20" ht="12.75">
      <c r="A744" s="88"/>
      <c s="88"/>
      <c s="88"/>
      <c s="88"/>
      <c s="88"/>
      <c s="88"/>
      <c s="88"/>
      <c s="88"/>
      <c r="K744" s="63"/>
      <c s="63"/>
      <c s="63"/>
      <c s="63"/>
      <c s="63"/>
      <c s="63"/>
      <c s="63"/>
      <c s="63"/>
      <c s="63"/>
      <c s="63"/>
    </row>
    <row r="745" spans="1:20" ht="12.75">
      <c r="A745" s="88"/>
      <c s="88"/>
      <c s="88"/>
      <c s="88"/>
      <c s="88"/>
      <c s="88"/>
      <c s="88"/>
      <c s="88"/>
      <c r="K745" s="63"/>
      <c s="63"/>
      <c s="63"/>
      <c s="63"/>
      <c s="63"/>
      <c s="63"/>
      <c s="63"/>
      <c s="63"/>
      <c s="63"/>
      <c s="63"/>
    </row>
    <row r="746" spans="1:20" ht="12.75">
      <c r="A746" s="88"/>
      <c s="88"/>
      <c s="88"/>
      <c s="88"/>
      <c s="88"/>
      <c s="88"/>
      <c s="88"/>
      <c s="88"/>
      <c r="K746" s="63"/>
      <c s="63"/>
      <c s="63"/>
      <c s="63"/>
      <c s="63"/>
      <c s="63"/>
      <c s="63"/>
      <c s="63"/>
      <c s="63"/>
      <c s="63"/>
    </row>
    <row r="747" spans="1:20" ht="12.75">
      <c r="A747" s="88"/>
      <c s="88"/>
      <c s="88"/>
      <c s="88"/>
      <c s="88"/>
      <c s="88"/>
      <c s="88"/>
      <c s="88"/>
      <c r="K747" s="63"/>
      <c s="63"/>
      <c s="63"/>
      <c s="63"/>
      <c s="63"/>
      <c s="63"/>
      <c s="63"/>
      <c s="63"/>
      <c s="63"/>
      <c s="63"/>
    </row>
    <row r="748" spans="1:20" ht="12.75">
      <c r="A748" s="88"/>
      <c s="88"/>
      <c s="88"/>
      <c s="88"/>
      <c s="88"/>
      <c s="88"/>
      <c s="88"/>
      <c s="88"/>
      <c r="K748" s="63"/>
      <c s="63"/>
      <c s="63"/>
      <c s="63"/>
      <c s="63"/>
      <c s="63"/>
      <c s="63"/>
      <c s="63"/>
      <c s="63"/>
      <c s="63"/>
    </row>
    <row r="749" spans="1:20" ht="12.75">
      <c r="A749" s="88"/>
      <c s="88"/>
      <c s="88"/>
      <c s="88"/>
      <c s="88"/>
      <c s="88"/>
      <c s="88"/>
      <c s="88"/>
      <c r="K749" s="63"/>
      <c s="63"/>
      <c s="63"/>
      <c s="63"/>
      <c s="63"/>
      <c s="63"/>
      <c s="63"/>
      <c s="63"/>
      <c s="63"/>
      <c s="63"/>
    </row>
    <row r="750" spans="1:20" ht="12.75">
      <c r="A750" s="88"/>
      <c s="88"/>
      <c s="88"/>
      <c s="88"/>
      <c s="88"/>
      <c s="88"/>
      <c s="88"/>
      <c s="88"/>
      <c r="K750" s="63"/>
      <c s="63"/>
      <c s="63"/>
      <c s="63"/>
      <c s="63"/>
      <c s="63"/>
      <c s="63"/>
      <c s="63"/>
      <c s="63"/>
      <c s="63"/>
    </row>
    <row r="751" spans="1:20" ht="12.75">
      <c r="A751" s="88"/>
      <c s="88"/>
      <c s="88"/>
      <c s="88"/>
      <c s="88"/>
      <c s="88"/>
      <c s="88"/>
      <c s="88"/>
      <c r="K751" s="63"/>
      <c s="63"/>
      <c s="63"/>
      <c s="63"/>
      <c s="63"/>
      <c s="63"/>
      <c s="63"/>
      <c s="63"/>
      <c s="63"/>
      <c s="63"/>
    </row>
    <row r="752" spans="1:20" ht="12.75">
      <c r="A752" s="88"/>
      <c s="88"/>
      <c s="88"/>
      <c s="88"/>
      <c s="88"/>
      <c s="88"/>
      <c s="88"/>
      <c s="88"/>
      <c r="K752" s="63"/>
      <c s="63"/>
      <c s="63"/>
      <c s="63"/>
      <c s="63"/>
      <c s="63"/>
      <c s="63"/>
      <c s="63"/>
      <c s="63"/>
      <c s="63"/>
    </row>
    <row r="753" spans="1:20" ht="12.75">
      <c r="A753" s="88"/>
      <c s="88"/>
      <c s="88"/>
      <c s="88"/>
      <c s="88"/>
      <c s="88"/>
      <c s="88"/>
      <c s="88"/>
      <c r="K753" s="63"/>
      <c s="63"/>
      <c s="63"/>
      <c s="63"/>
      <c s="63"/>
      <c s="63"/>
      <c s="63"/>
      <c s="63"/>
      <c s="63"/>
      <c s="63"/>
    </row>
    <row r="754" spans="1:20" ht="12.75">
      <c r="A754" s="88"/>
      <c s="88"/>
      <c s="88"/>
      <c s="88"/>
      <c s="88"/>
      <c s="88"/>
      <c s="88"/>
      <c s="88"/>
      <c r="K754" s="63"/>
      <c s="63"/>
      <c s="63"/>
      <c s="63"/>
      <c s="63"/>
      <c s="63"/>
      <c s="63"/>
      <c s="63"/>
      <c s="63"/>
      <c s="63"/>
    </row>
    <row r="755" spans="1:20" ht="12.75">
      <c r="A755" s="88"/>
      <c s="88"/>
      <c s="88"/>
      <c s="88"/>
      <c s="88"/>
      <c s="88"/>
      <c s="88"/>
      <c s="88"/>
      <c r="K755" s="63"/>
      <c s="63"/>
      <c s="63"/>
      <c s="63"/>
      <c s="63"/>
      <c s="63"/>
      <c s="63"/>
      <c s="63"/>
      <c s="63"/>
      <c s="63"/>
    </row>
    <row r="756" spans="1:20" ht="12.75">
      <c r="A756" s="88"/>
      <c s="88"/>
      <c s="88"/>
      <c s="88"/>
      <c s="88"/>
      <c s="88"/>
      <c s="88"/>
      <c s="88"/>
      <c r="K756" s="63"/>
      <c s="63"/>
      <c s="63"/>
      <c s="63"/>
      <c s="63"/>
      <c s="63"/>
      <c s="63"/>
      <c s="63"/>
      <c s="63"/>
      <c s="63"/>
    </row>
    <row r="757" spans="1:20" ht="12.75">
      <c r="A757" s="88"/>
      <c s="88"/>
      <c s="88"/>
      <c s="88"/>
      <c s="88"/>
      <c s="88"/>
      <c s="88"/>
      <c s="88"/>
      <c r="K757" s="63"/>
      <c s="63"/>
      <c s="63"/>
      <c s="63"/>
      <c s="63"/>
      <c s="63"/>
      <c s="63"/>
      <c s="63"/>
      <c s="63"/>
      <c s="63"/>
    </row>
    <row r="758" spans="1:20" ht="12.75">
      <c r="A758" s="88"/>
      <c s="88"/>
      <c s="88"/>
      <c s="88"/>
      <c s="88"/>
      <c s="88"/>
      <c s="88"/>
      <c s="88"/>
      <c r="K758" s="63"/>
      <c s="63"/>
      <c s="63"/>
      <c s="63"/>
      <c s="63"/>
      <c s="63"/>
      <c s="63"/>
      <c s="63"/>
      <c s="63"/>
      <c s="63"/>
    </row>
    <row r="759" spans="1:20" ht="12.75">
      <c r="A759" s="88"/>
      <c s="88"/>
      <c s="88"/>
      <c s="88"/>
      <c s="88"/>
      <c s="88"/>
      <c s="88"/>
      <c s="88"/>
      <c r="K759" s="63"/>
      <c s="63"/>
      <c s="63"/>
      <c s="63"/>
      <c s="63"/>
      <c s="63"/>
      <c s="63"/>
      <c s="63"/>
      <c s="63"/>
      <c s="63"/>
    </row>
    <row r="760" spans="1:20" ht="12.75">
      <c r="A760" s="88"/>
      <c s="88"/>
      <c s="88"/>
      <c s="88"/>
      <c s="88"/>
      <c s="88"/>
      <c s="88"/>
      <c s="88"/>
      <c r="K760" s="63"/>
      <c s="63"/>
      <c s="63"/>
      <c s="63"/>
      <c s="63"/>
      <c s="63"/>
      <c s="63"/>
      <c s="63"/>
      <c s="63"/>
      <c s="63"/>
    </row>
    <row r="761" spans="1:20" ht="12.75">
      <c r="A761" s="88"/>
      <c s="88"/>
      <c s="88"/>
      <c s="88"/>
      <c s="88"/>
      <c s="88"/>
      <c s="88"/>
      <c s="88"/>
      <c r="K761" s="63"/>
      <c s="63"/>
      <c s="63"/>
      <c s="63"/>
      <c s="63"/>
      <c s="63"/>
      <c s="63"/>
      <c s="63"/>
      <c s="63"/>
      <c s="63"/>
    </row>
    <row r="762" spans="1:20" ht="12.75">
      <c r="A762" s="88"/>
      <c s="88"/>
      <c s="88"/>
      <c s="88"/>
      <c s="88"/>
      <c s="88"/>
      <c s="88"/>
      <c s="88"/>
      <c r="K762" s="63"/>
      <c s="63"/>
      <c s="63"/>
      <c s="63"/>
      <c s="63"/>
      <c s="63"/>
      <c s="63"/>
      <c s="63"/>
      <c s="63"/>
      <c s="63"/>
    </row>
    <row r="763" spans="1:20" ht="12.75">
      <c r="A763" s="88"/>
      <c s="88"/>
      <c s="88"/>
      <c s="88"/>
      <c s="88"/>
      <c s="88"/>
      <c s="88"/>
      <c s="88"/>
      <c r="K763" s="63"/>
      <c s="63"/>
      <c s="63"/>
      <c s="63"/>
      <c s="63"/>
      <c s="63"/>
      <c s="63"/>
      <c s="63"/>
      <c s="63"/>
      <c s="63"/>
    </row>
    <row r="764" spans="1:20" ht="12.75">
      <c r="A764" s="88"/>
      <c s="88"/>
      <c s="88"/>
      <c s="88"/>
      <c s="88"/>
      <c s="88"/>
      <c s="88"/>
      <c s="88"/>
      <c r="K764" s="63"/>
      <c s="63"/>
      <c s="63"/>
      <c s="63"/>
      <c s="63"/>
      <c s="63"/>
      <c s="63"/>
      <c s="63"/>
      <c s="63"/>
      <c s="63"/>
    </row>
    <row r="765" spans="1:20" ht="12.75">
      <c r="A765" s="88"/>
      <c s="88"/>
      <c s="88"/>
      <c s="88"/>
      <c s="88"/>
      <c s="88"/>
      <c s="88"/>
      <c s="88"/>
      <c r="K765" s="63"/>
      <c s="63"/>
      <c s="63"/>
      <c s="63"/>
      <c s="63"/>
      <c s="63"/>
      <c s="63"/>
      <c s="63"/>
      <c s="63"/>
      <c s="63"/>
    </row>
    <row r="766" spans="1:20" ht="12.75">
      <c r="A766" s="88"/>
      <c s="88"/>
      <c s="88"/>
      <c s="88"/>
      <c s="88"/>
      <c s="88"/>
      <c s="88"/>
      <c s="88"/>
      <c r="K766" s="63"/>
      <c s="63"/>
      <c s="63"/>
      <c s="63"/>
      <c s="63"/>
      <c s="63"/>
      <c s="63"/>
      <c s="63"/>
      <c s="63"/>
      <c s="63"/>
    </row>
    <row r="767" spans="1:20" ht="12.75">
      <c r="A767" s="88"/>
      <c s="88"/>
      <c s="88"/>
      <c s="88"/>
      <c s="88"/>
      <c s="88"/>
      <c s="88"/>
      <c s="88"/>
      <c r="K767" s="63"/>
      <c s="63"/>
      <c s="63"/>
      <c s="63"/>
      <c s="63"/>
      <c s="63"/>
      <c s="63"/>
      <c s="63"/>
      <c s="63"/>
      <c s="63"/>
    </row>
    <row r="768" spans="1:20" ht="12.75">
      <c r="A768" s="88"/>
      <c s="88"/>
      <c s="88"/>
      <c s="88"/>
      <c s="88"/>
      <c s="88"/>
      <c s="88"/>
      <c s="88"/>
      <c r="K768" s="63"/>
      <c s="63"/>
      <c s="63"/>
      <c s="63"/>
      <c s="63"/>
      <c s="63"/>
      <c s="63"/>
      <c s="63"/>
      <c s="63"/>
      <c s="63"/>
    </row>
    <row r="769" spans="1:20" ht="12.75">
      <c r="A769" s="88"/>
      <c s="88"/>
      <c s="88"/>
      <c s="88"/>
      <c s="88"/>
      <c s="88"/>
      <c s="88"/>
      <c s="88"/>
      <c r="K769" s="63"/>
      <c s="63"/>
      <c s="63"/>
      <c s="63"/>
      <c s="63"/>
      <c s="63"/>
      <c s="63"/>
      <c s="63"/>
      <c s="63"/>
      <c s="63"/>
    </row>
    <row r="770" spans="1:20" ht="12.75">
      <c r="A770" s="88"/>
      <c s="88"/>
      <c s="88"/>
      <c s="88"/>
      <c s="88"/>
      <c s="88"/>
      <c s="88"/>
      <c s="88"/>
      <c r="K770" s="63"/>
      <c s="63"/>
      <c s="63"/>
      <c s="63"/>
      <c s="63"/>
      <c s="63"/>
      <c s="63"/>
      <c s="63"/>
      <c s="63"/>
      <c s="63"/>
    </row>
    <row r="771" spans="1:20" ht="12.75">
      <c r="A771" s="88"/>
      <c s="88"/>
      <c s="88"/>
      <c s="88"/>
      <c s="88"/>
      <c s="88"/>
      <c s="88"/>
      <c s="88"/>
      <c r="K771" s="63"/>
      <c s="63"/>
      <c s="63"/>
      <c s="63"/>
      <c s="63"/>
      <c s="63"/>
      <c s="63"/>
      <c s="63"/>
      <c s="63"/>
      <c s="63"/>
    </row>
    <row r="772" spans="1:20" ht="12.75">
      <c r="A772" s="88"/>
      <c s="88"/>
      <c s="88"/>
      <c s="88"/>
      <c s="88"/>
      <c s="88"/>
      <c s="88"/>
      <c s="88"/>
      <c r="K772" s="63"/>
      <c s="63"/>
      <c s="63"/>
      <c s="63"/>
      <c s="63"/>
      <c s="63"/>
      <c s="63"/>
      <c s="63"/>
      <c s="63"/>
      <c s="63"/>
    </row>
    <row r="773" spans="1:20" ht="12.75">
      <c r="A773" s="88"/>
      <c s="88"/>
      <c s="88"/>
      <c s="88"/>
      <c s="88"/>
      <c s="88"/>
      <c s="88"/>
      <c s="88"/>
      <c r="K773" s="63"/>
      <c s="63"/>
      <c s="63"/>
      <c s="63"/>
      <c s="63"/>
      <c s="63"/>
      <c s="63"/>
      <c s="63"/>
      <c s="63"/>
      <c s="63"/>
    </row>
    <row r="774" spans="1:20" ht="12.75">
      <c r="A774" s="88"/>
      <c s="88"/>
      <c s="88"/>
      <c s="88"/>
      <c s="88"/>
      <c s="88"/>
      <c s="88"/>
      <c s="88"/>
      <c r="K774" s="63"/>
      <c s="63"/>
      <c s="63"/>
      <c s="63"/>
      <c s="63"/>
      <c s="63"/>
      <c s="63"/>
      <c s="63"/>
      <c s="63"/>
      <c s="63"/>
    </row>
    <row r="775" spans="1:20" ht="12.75">
      <c r="A775" s="88"/>
      <c s="88"/>
      <c s="88"/>
      <c s="88"/>
      <c s="88"/>
      <c s="88"/>
      <c s="88"/>
      <c s="88"/>
      <c r="K775" s="63"/>
      <c s="63"/>
      <c s="63"/>
      <c s="63"/>
      <c s="63"/>
      <c s="63"/>
      <c s="63"/>
      <c s="63"/>
      <c s="63"/>
      <c s="63"/>
    </row>
    <row r="776" spans="1:20" ht="12.75">
      <c r="A776" s="88"/>
      <c s="88"/>
      <c s="88"/>
      <c s="88"/>
      <c s="88"/>
      <c s="88"/>
      <c s="88"/>
      <c s="88"/>
      <c r="K776" s="63"/>
      <c s="63"/>
      <c s="63"/>
      <c s="63"/>
      <c s="63"/>
      <c s="63"/>
      <c s="63"/>
      <c s="63"/>
      <c s="63"/>
      <c s="63"/>
    </row>
    <row r="777" spans="1:20" ht="12.75">
      <c r="A777" s="88"/>
      <c s="88"/>
      <c s="88"/>
      <c s="88"/>
      <c s="88"/>
      <c s="88"/>
      <c s="88"/>
      <c s="88"/>
      <c r="K777" s="63"/>
      <c s="63"/>
      <c s="63"/>
      <c s="63"/>
      <c s="63"/>
      <c s="63"/>
      <c s="63"/>
      <c s="63"/>
      <c s="63"/>
      <c s="63"/>
    </row>
    <row r="778" spans="1:20" ht="12.75">
      <c r="A778" s="88"/>
      <c s="88"/>
      <c s="88"/>
      <c s="88"/>
      <c s="88"/>
      <c s="88"/>
      <c s="88"/>
      <c s="88"/>
      <c r="K778" s="63"/>
      <c s="63"/>
      <c s="63"/>
      <c s="63"/>
      <c s="63"/>
      <c s="63"/>
      <c s="63"/>
      <c s="63"/>
      <c s="63"/>
      <c s="63"/>
    </row>
    <row r="779" spans="1:20" ht="12.75">
      <c r="A779" s="88"/>
      <c s="88"/>
      <c s="88"/>
      <c s="88"/>
      <c s="88"/>
      <c s="88"/>
      <c s="88"/>
      <c s="88"/>
      <c r="K779" s="63"/>
      <c s="63"/>
      <c s="63"/>
      <c s="63"/>
      <c s="63"/>
      <c s="63"/>
      <c s="63"/>
      <c s="63"/>
      <c s="63"/>
      <c s="63"/>
    </row>
    <row r="780" spans="1:20" ht="12.75">
      <c r="A780" s="88"/>
      <c s="88"/>
      <c s="88"/>
      <c s="88"/>
      <c s="88"/>
      <c s="88"/>
      <c s="88"/>
      <c s="88"/>
      <c r="K780" s="63"/>
      <c s="63"/>
      <c s="63"/>
      <c s="63"/>
      <c s="63"/>
      <c s="63"/>
      <c s="63"/>
      <c s="63"/>
      <c s="63"/>
      <c s="63"/>
    </row>
    <row r="781" spans="1:20" ht="12.75">
      <c r="A781" s="88"/>
      <c s="88"/>
      <c s="88"/>
      <c s="88"/>
      <c s="88"/>
      <c s="88"/>
      <c s="88"/>
      <c s="88"/>
      <c r="K781" s="63"/>
      <c s="63"/>
      <c s="63"/>
      <c s="63"/>
      <c s="63"/>
      <c s="63"/>
      <c s="63"/>
      <c s="63"/>
      <c s="63"/>
      <c s="63"/>
    </row>
    <row r="782" spans="1:20" ht="12.75">
      <c r="A782" s="88"/>
      <c s="88"/>
      <c s="88"/>
      <c s="88"/>
      <c s="88"/>
      <c s="88"/>
      <c s="88"/>
      <c s="88"/>
      <c r="K782" s="63"/>
      <c s="63"/>
      <c s="63"/>
      <c s="63"/>
      <c s="63"/>
      <c s="63"/>
      <c s="63"/>
      <c s="63"/>
      <c s="63"/>
      <c s="63"/>
    </row>
    <row r="783" spans="1:20" ht="12.75">
      <c r="A783" s="88"/>
      <c s="88"/>
      <c s="88"/>
      <c s="88"/>
      <c s="88"/>
      <c s="88"/>
      <c s="88"/>
      <c s="88"/>
      <c r="K783" s="63"/>
      <c s="63"/>
      <c s="63"/>
      <c s="63"/>
      <c s="63"/>
      <c s="63"/>
      <c s="63"/>
      <c s="63"/>
      <c s="63"/>
      <c s="63"/>
    </row>
    <row r="784" spans="1:20" ht="12.75">
      <c r="A784" s="88"/>
      <c s="88"/>
      <c s="88"/>
      <c s="88"/>
      <c s="88"/>
      <c s="88"/>
      <c s="88"/>
      <c s="88"/>
      <c r="K784" s="63"/>
      <c s="63"/>
      <c s="63"/>
      <c s="63"/>
      <c s="63"/>
      <c s="63"/>
      <c s="63"/>
      <c s="63"/>
      <c s="63"/>
      <c s="63"/>
    </row>
    <row r="785" spans="1:20" ht="12.75">
      <c r="A785" s="88"/>
      <c s="88"/>
      <c s="88"/>
      <c s="88"/>
      <c s="88"/>
      <c s="88"/>
      <c s="88"/>
      <c s="88"/>
      <c r="K785" s="63"/>
      <c s="63"/>
      <c s="63"/>
      <c s="63"/>
      <c s="63"/>
      <c s="63"/>
      <c s="63"/>
      <c s="63"/>
      <c s="63"/>
      <c s="63"/>
    </row>
    <row r="786" spans="1:20" ht="12.75">
      <c r="A786" s="88"/>
      <c s="88"/>
      <c s="88"/>
      <c s="88"/>
      <c s="88"/>
      <c s="88"/>
      <c s="88"/>
      <c s="88"/>
      <c r="K786" s="63"/>
      <c s="63"/>
      <c s="63"/>
      <c s="63"/>
      <c s="63"/>
      <c s="63"/>
      <c s="63"/>
      <c s="63"/>
      <c s="63"/>
      <c s="63"/>
    </row>
    <row r="787" spans="1:20" ht="12.75">
      <c r="A787" s="88"/>
      <c s="88"/>
      <c s="88"/>
      <c s="88"/>
      <c s="88"/>
      <c s="88"/>
      <c s="88"/>
      <c s="88"/>
      <c r="K787" s="63"/>
      <c s="63"/>
      <c s="63"/>
      <c s="63"/>
      <c s="63"/>
      <c s="63"/>
      <c s="63"/>
      <c s="63"/>
      <c s="63"/>
      <c s="63"/>
    </row>
    <row r="788" spans="1:20" ht="12.75">
      <c r="A788" s="88"/>
      <c s="88"/>
      <c s="88"/>
      <c s="88"/>
      <c s="88"/>
      <c s="88"/>
      <c s="88"/>
      <c s="88"/>
      <c r="K788" s="63"/>
      <c s="63"/>
      <c s="63"/>
      <c s="63"/>
      <c s="63"/>
      <c s="63"/>
      <c s="63"/>
      <c s="63"/>
      <c s="63"/>
      <c s="63"/>
    </row>
    <row r="789" spans="1:20" ht="12.75">
      <c r="A789" s="88"/>
      <c s="88"/>
      <c s="88"/>
      <c s="88"/>
      <c s="88"/>
      <c s="88"/>
      <c s="88"/>
      <c s="88"/>
      <c r="K789" s="63"/>
      <c s="63"/>
      <c s="63"/>
      <c s="63"/>
      <c s="63"/>
      <c s="63"/>
      <c s="63"/>
      <c s="63"/>
      <c s="63"/>
      <c s="63"/>
    </row>
    <row r="790" spans="1:20" ht="12.75">
      <c r="A790" s="88"/>
      <c s="88"/>
      <c s="88"/>
      <c s="88"/>
      <c s="88"/>
      <c s="88"/>
      <c s="88"/>
      <c s="88"/>
      <c r="K790" s="63"/>
      <c s="63"/>
      <c s="63"/>
      <c s="63"/>
      <c s="63"/>
      <c s="63"/>
      <c s="63"/>
      <c s="63"/>
      <c s="63"/>
      <c s="63"/>
    </row>
    <row r="791" spans="1:20" ht="12.75">
      <c r="A791" s="88"/>
      <c s="88"/>
      <c s="88"/>
      <c s="88"/>
      <c s="88"/>
      <c s="88"/>
      <c s="88"/>
      <c s="88"/>
      <c r="K791" s="63"/>
      <c s="63"/>
      <c s="63"/>
      <c s="63"/>
      <c s="63"/>
      <c s="63"/>
      <c s="63"/>
      <c s="63"/>
      <c s="63"/>
      <c s="63"/>
    </row>
    <row r="792" spans="1:20" ht="12.75">
      <c r="A792" s="88"/>
      <c s="88"/>
      <c s="88"/>
      <c s="88"/>
      <c s="88"/>
      <c s="88"/>
      <c s="88"/>
      <c s="88"/>
      <c r="K792" s="63"/>
      <c s="63"/>
      <c s="63"/>
      <c s="63"/>
      <c s="63"/>
      <c s="63"/>
      <c s="63"/>
      <c s="63"/>
      <c s="63"/>
      <c s="63"/>
    </row>
    <row r="793" spans="1:20" ht="12.75">
      <c r="A793" s="88"/>
      <c s="88"/>
      <c s="88"/>
      <c s="88"/>
      <c s="88"/>
      <c s="88"/>
      <c s="88"/>
      <c s="88"/>
      <c r="K793" s="63"/>
      <c s="63"/>
      <c s="63"/>
      <c s="63"/>
      <c s="63"/>
      <c s="63"/>
      <c s="63"/>
      <c s="63"/>
      <c s="63"/>
      <c s="63"/>
    </row>
    <row r="794" spans="1:20" ht="12.75">
      <c r="A794" s="88"/>
      <c s="88"/>
      <c s="88"/>
      <c s="88"/>
      <c s="88"/>
      <c s="88"/>
      <c s="88"/>
      <c s="88"/>
      <c r="K794" s="63"/>
      <c s="63"/>
      <c s="63"/>
      <c s="63"/>
      <c s="63"/>
      <c s="63"/>
      <c s="63"/>
      <c s="63"/>
      <c s="63"/>
      <c s="63"/>
    </row>
    <row r="795" spans="1:20" ht="12.75">
      <c r="A795" s="88"/>
      <c s="88"/>
      <c s="88"/>
      <c s="88"/>
      <c s="88"/>
      <c s="88"/>
      <c s="88"/>
      <c s="88"/>
      <c r="K795" s="63"/>
      <c s="63"/>
      <c s="63"/>
      <c s="63"/>
      <c s="63"/>
      <c s="63"/>
      <c s="63"/>
      <c s="63"/>
      <c s="63"/>
      <c s="63"/>
    </row>
    <row r="796" spans="1:20" ht="12.75">
      <c r="A796" s="88"/>
      <c s="88"/>
      <c s="88"/>
      <c s="88"/>
      <c s="88"/>
      <c s="88"/>
      <c s="88"/>
      <c s="88"/>
      <c r="K796" s="63"/>
      <c s="63"/>
      <c s="63"/>
      <c s="63"/>
      <c s="63"/>
      <c s="63"/>
      <c s="63"/>
      <c s="63"/>
      <c s="63"/>
      <c s="63"/>
    </row>
    <row r="797" spans="1:20" ht="12.75">
      <c r="A797" s="88"/>
      <c s="88"/>
      <c s="88"/>
      <c s="88"/>
      <c s="88"/>
      <c s="88"/>
      <c s="88"/>
      <c s="88"/>
      <c r="K797" s="63"/>
      <c s="63"/>
      <c s="63"/>
      <c s="63"/>
      <c s="63"/>
      <c s="63"/>
      <c s="63"/>
      <c s="63"/>
      <c s="63"/>
      <c s="63"/>
    </row>
    <row r="798" spans="1:20" ht="12.75">
      <c r="A798" s="88"/>
      <c s="88"/>
      <c s="88"/>
      <c s="88"/>
      <c s="88"/>
      <c s="88"/>
      <c s="88"/>
      <c s="88"/>
      <c r="K798" s="63"/>
      <c s="63"/>
      <c s="63"/>
      <c s="63"/>
      <c s="63"/>
      <c s="63"/>
      <c s="63"/>
      <c s="63"/>
      <c s="63"/>
      <c s="63"/>
    </row>
    <row r="799" spans="1:20" ht="12.75">
      <c r="A799" s="88"/>
      <c s="88"/>
      <c s="88"/>
      <c s="88"/>
      <c s="88"/>
      <c s="88"/>
      <c s="88"/>
      <c s="88"/>
      <c r="K799" s="63"/>
      <c s="63"/>
      <c s="63"/>
      <c s="63"/>
      <c s="63"/>
      <c s="63"/>
      <c s="63"/>
      <c s="63"/>
      <c s="63"/>
      <c s="63"/>
    </row>
    <row r="800" spans="1:20" ht="12.75">
      <c r="A800" s="88"/>
      <c s="88"/>
      <c s="88"/>
      <c s="88"/>
      <c s="88"/>
      <c s="88"/>
      <c s="88"/>
      <c s="88"/>
      <c r="K800" s="63"/>
      <c s="63"/>
      <c s="63"/>
      <c s="63"/>
      <c s="63"/>
      <c s="63"/>
      <c s="63"/>
      <c s="63"/>
      <c s="63"/>
      <c s="63"/>
    </row>
    <row r="801" spans="1:20" ht="12.75">
      <c r="A801" s="88"/>
      <c s="88"/>
      <c s="88"/>
      <c s="88"/>
      <c s="88"/>
      <c s="88"/>
      <c s="88"/>
      <c s="88"/>
      <c r="K801" s="63"/>
      <c s="63"/>
      <c s="63"/>
      <c s="63"/>
      <c s="63"/>
      <c s="63"/>
      <c s="63"/>
      <c s="63"/>
      <c s="63"/>
      <c s="63"/>
    </row>
    <row r="802" spans="1:20" ht="12.75">
      <c r="A802" s="88"/>
      <c s="88"/>
      <c s="88"/>
      <c s="88"/>
      <c s="88"/>
      <c s="88"/>
      <c s="88"/>
      <c s="88"/>
      <c r="K802" s="63"/>
      <c s="63"/>
      <c s="63"/>
      <c s="63"/>
      <c s="63"/>
      <c s="63"/>
      <c s="63"/>
      <c s="63"/>
      <c s="63"/>
      <c s="63"/>
    </row>
    <row r="803" spans="1:20" ht="12.75">
      <c r="A803" s="88"/>
      <c s="88"/>
      <c s="88"/>
      <c s="88"/>
      <c s="88"/>
      <c s="88"/>
      <c s="88"/>
      <c s="88"/>
      <c r="K803" s="63"/>
      <c s="63"/>
      <c s="63"/>
      <c s="63"/>
      <c s="63"/>
      <c s="63"/>
      <c s="63"/>
      <c s="63"/>
      <c s="63"/>
      <c s="63"/>
    </row>
    <row r="804" spans="1:20" ht="12.75">
      <c r="A804" s="88"/>
      <c s="88"/>
      <c s="88"/>
      <c s="88"/>
      <c s="88"/>
      <c s="88"/>
      <c s="88"/>
      <c s="88"/>
      <c r="K804" s="63"/>
      <c s="63"/>
      <c s="63"/>
      <c s="63"/>
      <c s="63"/>
      <c s="63"/>
      <c s="63"/>
      <c s="63"/>
      <c s="63"/>
      <c s="63"/>
    </row>
    <row r="805" spans="1:20" ht="12.75">
      <c r="A805" s="88"/>
      <c s="88"/>
      <c s="88"/>
      <c s="88"/>
      <c s="88"/>
      <c s="88"/>
      <c s="88"/>
      <c s="88"/>
      <c r="K805" s="63"/>
      <c s="63"/>
      <c s="63"/>
      <c s="63"/>
      <c s="63"/>
      <c s="63"/>
      <c s="63"/>
      <c s="63"/>
      <c s="63"/>
      <c s="63"/>
    </row>
    <row r="806" spans="1:20" ht="12.75">
      <c r="A806" s="88"/>
      <c s="88"/>
      <c s="88"/>
      <c s="88"/>
      <c s="88"/>
      <c s="88"/>
      <c s="88"/>
      <c s="88"/>
      <c r="K806" s="63"/>
      <c s="63"/>
      <c s="63"/>
      <c s="63"/>
      <c s="63"/>
      <c s="63"/>
      <c s="63"/>
      <c s="63"/>
      <c s="63"/>
      <c s="63"/>
    </row>
    <row r="807" spans="1:20" ht="12.75">
      <c r="A807" s="88"/>
      <c s="88"/>
      <c s="88"/>
      <c s="88"/>
      <c s="88"/>
      <c s="88"/>
      <c s="88"/>
      <c s="88"/>
      <c r="K807" s="63"/>
      <c s="63"/>
      <c s="63"/>
      <c s="63"/>
      <c s="63"/>
      <c s="63"/>
      <c s="63"/>
      <c s="63"/>
      <c s="63"/>
      <c s="63"/>
    </row>
    <row r="808" spans="1:20" ht="12.75">
      <c r="A808" s="88"/>
      <c s="88"/>
      <c s="88"/>
      <c s="88"/>
      <c s="88"/>
      <c s="88"/>
      <c s="88"/>
      <c s="88"/>
      <c r="K808" s="63"/>
      <c s="63"/>
      <c s="63"/>
      <c s="63"/>
      <c s="63"/>
      <c s="63"/>
      <c s="63"/>
      <c s="63"/>
      <c s="63"/>
      <c s="63"/>
    </row>
    <row r="809" spans="1:20" ht="12.75">
      <c r="A809" s="88"/>
      <c s="88"/>
      <c s="88"/>
      <c s="88"/>
      <c s="88"/>
      <c s="88"/>
      <c s="88"/>
      <c s="88"/>
      <c r="K809" s="63"/>
      <c s="63"/>
      <c s="63"/>
      <c s="63"/>
      <c s="63"/>
      <c s="63"/>
      <c s="63"/>
      <c s="63"/>
      <c s="63"/>
      <c s="63"/>
    </row>
    <row r="810" spans="1:20" ht="12.75">
      <c r="A810" s="88"/>
      <c s="88"/>
      <c s="88"/>
      <c s="88"/>
      <c s="88"/>
      <c s="88"/>
      <c s="88"/>
      <c s="88"/>
      <c r="K810" s="63"/>
      <c s="63"/>
      <c s="63"/>
      <c s="63"/>
      <c s="63"/>
      <c s="63"/>
      <c s="63"/>
      <c s="63"/>
      <c s="63"/>
      <c s="63"/>
    </row>
    <row r="811" spans="1:20" ht="12.75">
      <c r="A811" s="88"/>
      <c s="88"/>
      <c s="88"/>
      <c s="88"/>
      <c s="88"/>
      <c s="88"/>
      <c s="88"/>
      <c s="88"/>
      <c r="K811" s="63"/>
      <c s="63"/>
      <c s="63"/>
      <c s="63"/>
      <c s="63"/>
      <c s="63"/>
      <c s="63"/>
      <c s="63"/>
      <c s="63"/>
      <c s="63"/>
    </row>
    <row r="812" spans="1:20" ht="12.75">
      <c r="A812" s="88"/>
      <c s="88"/>
      <c s="88"/>
      <c s="88"/>
      <c s="88"/>
      <c s="88"/>
      <c s="88"/>
      <c s="88"/>
      <c r="K812" s="63"/>
      <c s="63"/>
      <c s="63"/>
      <c s="63"/>
      <c s="63"/>
      <c s="63"/>
      <c s="63"/>
      <c s="63"/>
      <c s="63"/>
      <c s="63"/>
    </row>
    <row r="813" spans="1:20" ht="12.75">
      <c r="A813" s="88"/>
      <c s="88"/>
      <c s="88"/>
      <c s="88"/>
      <c s="88"/>
      <c s="88"/>
      <c s="88"/>
      <c s="88"/>
      <c r="K813" s="63"/>
      <c s="63"/>
      <c s="63"/>
      <c s="63"/>
      <c s="63"/>
      <c s="63"/>
      <c s="63"/>
      <c s="63"/>
      <c s="63"/>
      <c s="63"/>
    </row>
    <row r="814" spans="1:20" ht="12.75">
      <c r="A814" s="88"/>
      <c s="88"/>
      <c s="88"/>
      <c s="88"/>
      <c s="88"/>
      <c s="88"/>
      <c s="88"/>
      <c s="88"/>
      <c r="K814" s="63"/>
      <c s="63"/>
      <c s="63"/>
      <c s="63"/>
      <c s="63"/>
      <c s="63"/>
      <c s="63"/>
      <c s="63"/>
      <c s="63"/>
      <c s="63"/>
    </row>
    <row r="815" spans="1:20" ht="12.75">
      <c r="A815" s="88"/>
      <c s="88"/>
      <c s="88"/>
      <c s="88"/>
      <c s="88"/>
      <c s="88"/>
      <c s="88"/>
      <c s="88"/>
      <c r="K815" s="63"/>
      <c s="63"/>
      <c s="63"/>
      <c s="63"/>
      <c s="63"/>
      <c s="63"/>
      <c s="63"/>
      <c s="63"/>
      <c s="63"/>
      <c s="63"/>
    </row>
    <row r="816" spans="1:20" ht="12.75">
      <c r="A816" s="88"/>
      <c s="88"/>
      <c s="88"/>
      <c s="88"/>
      <c s="88"/>
      <c s="88"/>
      <c s="88"/>
      <c s="88"/>
      <c r="K816" s="63"/>
      <c s="63"/>
      <c s="63"/>
      <c s="63"/>
      <c s="63"/>
      <c s="63"/>
      <c s="63"/>
      <c s="63"/>
      <c s="63"/>
      <c s="63"/>
    </row>
    <row r="817" spans="1:20" ht="12.75">
      <c r="A817" s="88"/>
      <c s="88"/>
      <c s="88"/>
      <c s="88"/>
      <c s="88"/>
      <c s="88"/>
      <c s="88"/>
      <c s="88"/>
      <c r="K817" s="63"/>
      <c s="63"/>
      <c s="63"/>
      <c s="63"/>
      <c s="63"/>
      <c s="63"/>
      <c s="63"/>
      <c s="63"/>
      <c s="63"/>
      <c s="63"/>
    </row>
    <row r="818" spans="1:20" ht="12.75">
      <c r="A818" s="88"/>
      <c s="88"/>
      <c s="88"/>
      <c s="88"/>
      <c s="88"/>
      <c s="88"/>
      <c s="88"/>
      <c s="88"/>
      <c r="K818" s="63"/>
      <c s="63"/>
      <c s="63"/>
      <c s="63"/>
      <c s="63"/>
      <c s="63"/>
      <c s="63"/>
      <c s="63"/>
      <c s="63"/>
      <c s="63"/>
    </row>
    <row r="819" spans="1:20" ht="12.75">
      <c r="A819" s="88"/>
      <c s="88"/>
      <c s="88"/>
      <c s="88"/>
      <c s="88"/>
      <c s="88"/>
      <c s="88"/>
      <c s="88"/>
      <c r="K819" s="63"/>
      <c s="63"/>
      <c s="63"/>
      <c s="63"/>
      <c s="63"/>
      <c s="63"/>
      <c s="63"/>
      <c s="63"/>
      <c s="63"/>
      <c s="63"/>
    </row>
    <row r="820" spans="1:20" ht="12.75">
      <c r="A820" s="88"/>
      <c s="88"/>
      <c s="88"/>
      <c s="88"/>
      <c s="88"/>
      <c s="88"/>
      <c s="88"/>
      <c s="88"/>
      <c r="K820" s="63"/>
      <c s="63"/>
      <c s="63"/>
      <c s="63"/>
      <c s="63"/>
      <c s="63"/>
      <c s="63"/>
      <c s="63"/>
      <c s="63"/>
      <c s="63"/>
    </row>
    <row r="821" spans="1:20" ht="12.75">
      <c r="A821" s="88"/>
      <c s="88"/>
      <c s="88"/>
      <c s="88"/>
      <c s="88"/>
      <c s="88"/>
      <c s="88"/>
      <c s="88"/>
      <c r="K821" s="63"/>
      <c s="63"/>
      <c s="63"/>
      <c s="63"/>
      <c s="63"/>
      <c s="63"/>
      <c s="63"/>
      <c s="63"/>
      <c s="63"/>
      <c s="63"/>
    </row>
    <row r="822" spans="1:20" ht="12.75">
      <c r="A822" s="88"/>
      <c s="88"/>
      <c s="88"/>
      <c s="88"/>
      <c s="88"/>
      <c s="88"/>
      <c s="88"/>
      <c s="88"/>
      <c r="K822" s="63"/>
      <c s="63"/>
      <c s="63"/>
      <c s="63"/>
      <c s="63"/>
      <c s="63"/>
      <c s="63"/>
      <c s="63"/>
      <c s="63"/>
      <c s="63"/>
    </row>
    <row r="823" spans="1:20" ht="12.75">
      <c r="A823" s="88"/>
      <c s="88"/>
      <c s="88"/>
      <c s="88"/>
      <c s="88"/>
      <c s="88"/>
      <c s="88"/>
      <c s="88"/>
      <c r="K823" s="63"/>
      <c s="63"/>
      <c s="63"/>
      <c s="63"/>
      <c s="63"/>
      <c s="63"/>
      <c s="63"/>
      <c s="63"/>
      <c s="63"/>
      <c s="63"/>
    </row>
    <row r="824" spans="1:20" ht="12.75">
      <c r="A824" s="88"/>
      <c s="88"/>
      <c s="88"/>
      <c s="88"/>
      <c s="88"/>
      <c s="88"/>
      <c s="88"/>
      <c s="88"/>
      <c r="K824" s="63"/>
      <c s="63"/>
      <c s="63"/>
      <c s="63"/>
      <c s="63"/>
      <c s="63"/>
      <c s="63"/>
      <c s="63"/>
      <c s="63"/>
      <c s="63"/>
    </row>
    <row r="825" spans="1:20" ht="12.75">
      <c r="A825" s="88"/>
      <c s="88"/>
      <c s="88"/>
      <c s="88"/>
      <c s="88"/>
      <c s="88"/>
      <c s="88"/>
      <c s="88"/>
      <c r="K825" s="63"/>
      <c s="63"/>
      <c s="63"/>
      <c s="63"/>
      <c s="63"/>
      <c s="63"/>
      <c s="63"/>
      <c s="63"/>
      <c s="63"/>
      <c s="63"/>
    </row>
    <row r="826" spans="1:20" ht="12.75">
      <c r="A826" s="88"/>
      <c s="88"/>
      <c s="88"/>
      <c s="88"/>
      <c s="88"/>
      <c s="88"/>
      <c s="88"/>
      <c s="88"/>
      <c r="K826" s="63"/>
      <c s="63"/>
      <c s="63"/>
      <c s="63"/>
      <c s="63"/>
      <c s="63"/>
      <c s="63"/>
      <c s="63"/>
      <c s="63"/>
      <c s="63"/>
    </row>
    <row r="827" spans="1:20" ht="12.75">
      <c r="A827" s="88"/>
      <c s="88"/>
      <c s="88"/>
      <c s="88"/>
      <c s="88"/>
      <c s="88"/>
      <c s="88"/>
      <c s="88"/>
      <c r="K827" s="63"/>
      <c s="63"/>
      <c s="63"/>
      <c s="63"/>
      <c s="63"/>
      <c s="63"/>
      <c s="63"/>
      <c s="63"/>
      <c s="63"/>
      <c s="63"/>
    </row>
    <row r="828" spans="1:20" ht="12.75">
      <c r="A828" s="88"/>
      <c s="88"/>
      <c s="88"/>
      <c s="88"/>
      <c s="88"/>
      <c s="88"/>
      <c s="88"/>
      <c s="88"/>
      <c r="K828" s="63"/>
      <c s="63"/>
      <c s="63"/>
      <c s="63"/>
      <c s="63"/>
      <c s="63"/>
      <c s="63"/>
      <c s="63"/>
      <c s="63"/>
      <c s="63"/>
    </row>
    <row r="829" spans="1:20" ht="12.75">
      <c r="A829" s="88"/>
      <c s="88"/>
      <c s="88"/>
      <c s="88"/>
      <c s="88"/>
      <c s="88"/>
      <c s="88"/>
      <c s="88"/>
      <c r="K829" s="63"/>
      <c s="63"/>
      <c s="63"/>
      <c s="63"/>
      <c s="63"/>
      <c s="63"/>
      <c s="63"/>
      <c s="63"/>
      <c s="63"/>
      <c s="63"/>
    </row>
    <row r="830" spans="1:20" ht="12.75">
      <c r="A830" s="88"/>
      <c s="88"/>
      <c s="88"/>
      <c s="88"/>
      <c s="88"/>
      <c s="88"/>
      <c s="88"/>
      <c s="88"/>
      <c r="K830" s="63"/>
      <c s="63"/>
      <c s="63"/>
      <c s="63"/>
      <c s="63"/>
      <c s="63"/>
      <c s="63"/>
      <c s="63"/>
      <c s="63"/>
      <c s="63"/>
    </row>
    <row r="831" spans="1:20" ht="12.75">
      <c r="A831" s="88"/>
      <c s="88"/>
      <c s="88"/>
      <c s="88"/>
      <c s="88"/>
      <c s="88"/>
      <c s="88"/>
      <c s="88"/>
      <c r="K831" s="63"/>
      <c s="63"/>
      <c s="63"/>
      <c s="63"/>
      <c s="63"/>
      <c s="63"/>
      <c s="63"/>
      <c s="63"/>
      <c s="63"/>
      <c s="63"/>
    </row>
    <row r="832" spans="1:20" ht="12.75">
      <c r="A832" s="88"/>
      <c s="88"/>
      <c s="88"/>
      <c s="88"/>
      <c s="88"/>
      <c s="88"/>
      <c s="88"/>
      <c s="88"/>
      <c r="K832" s="63"/>
      <c s="63"/>
      <c s="63"/>
      <c s="63"/>
      <c s="63"/>
      <c s="63"/>
      <c s="63"/>
      <c s="63"/>
      <c s="63"/>
      <c s="63"/>
    </row>
    <row r="833" spans="1:20" ht="12.75">
      <c r="A833" s="88"/>
      <c s="88"/>
      <c s="88"/>
      <c s="88"/>
      <c s="88"/>
      <c s="88"/>
      <c s="88"/>
      <c s="88"/>
      <c r="K833" s="63"/>
      <c s="63"/>
      <c s="63"/>
      <c s="63"/>
      <c s="63"/>
      <c s="63"/>
      <c s="63"/>
      <c s="63"/>
      <c s="63"/>
      <c s="63"/>
    </row>
    <row r="834" spans="1:20" ht="12.75">
      <c r="A834" s="88"/>
      <c s="88"/>
      <c s="88"/>
      <c s="88"/>
      <c s="88"/>
      <c s="88"/>
      <c s="88"/>
      <c s="88"/>
      <c r="K834" s="63"/>
      <c s="63"/>
      <c s="63"/>
      <c s="63"/>
      <c s="63"/>
      <c s="63"/>
      <c s="63"/>
      <c s="63"/>
      <c s="63"/>
      <c s="63"/>
    </row>
    <row r="835" spans="1:20" ht="12.75">
      <c r="A835" s="88"/>
      <c s="88"/>
      <c s="88"/>
      <c s="88"/>
      <c s="88"/>
      <c s="88"/>
      <c s="88"/>
      <c s="88"/>
      <c r="K835" s="63"/>
      <c s="63"/>
      <c s="63"/>
      <c s="63"/>
      <c s="63"/>
      <c s="63"/>
      <c s="63"/>
      <c s="63"/>
      <c s="63"/>
      <c s="63"/>
    </row>
    <row r="836" spans="1:20" ht="12.75">
      <c r="A836" s="88"/>
      <c s="88"/>
      <c s="88"/>
      <c s="88"/>
      <c s="88"/>
      <c s="88"/>
      <c s="88"/>
      <c s="88"/>
      <c r="K836" s="63"/>
      <c s="63"/>
      <c s="63"/>
      <c s="63"/>
      <c s="63"/>
      <c s="63"/>
      <c s="63"/>
      <c s="63"/>
      <c s="63"/>
      <c s="63"/>
    </row>
    <row r="837" spans="1:20" ht="12.75">
      <c r="A837" s="88"/>
      <c s="88"/>
      <c s="88"/>
      <c s="88"/>
      <c s="88"/>
      <c s="88"/>
      <c s="88"/>
      <c s="88"/>
      <c r="K837" s="63"/>
      <c s="63"/>
      <c s="63"/>
      <c s="63"/>
      <c s="63"/>
      <c s="63"/>
      <c s="63"/>
      <c s="63"/>
      <c s="63"/>
      <c s="63"/>
    </row>
    <row r="838" spans="1:20" ht="12.75">
      <c r="A838" s="88"/>
      <c s="88"/>
      <c s="88"/>
      <c s="88"/>
      <c s="88"/>
      <c s="88"/>
      <c s="88"/>
      <c s="88"/>
      <c r="K838" s="63"/>
      <c s="63"/>
      <c s="63"/>
      <c s="63"/>
      <c s="63"/>
      <c s="63"/>
      <c s="63"/>
      <c s="63"/>
      <c s="63"/>
      <c s="63"/>
    </row>
    <row r="839" spans="1:20" ht="12.75">
      <c r="A839" s="88"/>
      <c s="88"/>
      <c s="88"/>
      <c s="88"/>
      <c s="88"/>
      <c s="88"/>
      <c s="88"/>
      <c s="88"/>
      <c r="K839" s="63"/>
      <c s="63"/>
      <c s="63"/>
      <c s="63"/>
      <c s="63"/>
      <c s="63"/>
      <c s="63"/>
      <c s="63"/>
      <c s="63"/>
      <c s="63"/>
    </row>
    <row r="840" spans="1:20" ht="12.75">
      <c r="A840" s="88"/>
      <c s="88"/>
      <c s="88"/>
      <c s="88"/>
      <c s="88"/>
      <c s="88"/>
      <c s="88"/>
      <c s="88"/>
      <c r="K840" s="63"/>
      <c s="63"/>
      <c s="63"/>
      <c s="63"/>
      <c s="63"/>
      <c s="63"/>
      <c s="63"/>
      <c s="63"/>
      <c s="63"/>
      <c s="63"/>
    </row>
    <row r="841" spans="1:20" ht="12.75">
      <c r="A841" s="88"/>
      <c s="88"/>
      <c s="88"/>
      <c s="88"/>
      <c s="88"/>
      <c s="88"/>
      <c s="88"/>
      <c s="88"/>
      <c r="K841" s="63"/>
      <c s="63"/>
      <c s="63"/>
      <c s="63"/>
      <c s="63"/>
      <c s="63"/>
      <c s="63"/>
      <c s="63"/>
      <c s="63"/>
      <c s="63"/>
    </row>
    <row r="842" spans="1:20" ht="12.75">
      <c r="A842" s="88"/>
      <c s="88"/>
      <c s="88"/>
      <c s="88"/>
      <c s="88"/>
      <c s="88"/>
      <c s="88"/>
      <c s="88"/>
      <c r="K842" s="63"/>
      <c s="63"/>
      <c s="63"/>
      <c s="63"/>
      <c s="63"/>
      <c s="63"/>
      <c s="63"/>
      <c s="63"/>
      <c s="63"/>
      <c s="63"/>
    </row>
    <row r="843" spans="1:20" ht="12.75">
      <c r="A843" s="88"/>
      <c s="88"/>
      <c s="88"/>
      <c s="88"/>
      <c s="88"/>
      <c s="88"/>
      <c s="88"/>
      <c s="88"/>
      <c r="K843" s="63"/>
      <c s="63"/>
      <c s="63"/>
      <c s="63"/>
      <c s="63"/>
      <c s="63"/>
      <c s="63"/>
      <c s="63"/>
      <c s="63"/>
      <c s="63"/>
    </row>
    <row r="844" spans="1:20" ht="12.75">
      <c r="A844" s="88"/>
      <c s="88"/>
      <c s="88"/>
      <c s="88"/>
      <c s="88"/>
      <c s="88"/>
      <c s="88"/>
      <c s="88"/>
      <c r="K844" s="63"/>
      <c s="63"/>
      <c s="63"/>
      <c s="63"/>
      <c s="63"/>
      <c s="63"/>
      <c s="63"/>
      <c s="63"/>
      <c s="63"/>
      <c s="63"/>
    </row>
    <row r="845" spans="1:20" ht="12.75">
      <c r="A845" s="88"/>
      <c s="88"/>
      <c s="88"/>
      <c s="88"/>
      <c s="88"/>
      <c s="88"/>
      <c s="88"/>
      <c s="88"/>
      <c r="K845" s="63"/>
      <c s="63"/>
      <c s="63"/>
      <c s="63"/>
      <c s="63"/>
      <c s="63"/>
      <c s="63"/>
      <c s="63"/>
      <c s="63"/>
      <c s="63"/>
    </row>
    <row r="846" spans="1:20" ht="12.75">
      <c r="A846" s="88"/>
      <c s="88"/>
      <c s="88"/>
      <c s="88"/>
      <c s="88"/>
      <c s="88"/>
      <c s="88"/>
      <c s="88"/>
      <c r="K846" s="63"/>
      <c s="63"/>
      <c s="63"/>
      <c s="63"/>
      <c s="63"/>
      <c s="63"/>
      <c s="63"/>
      <c s="63"/>
      <c s="63"/>
      <c s="63"/>
    </row>
    <row r="847" spans="1:20" ht="12.75">
      <c r="A847" s="88"/>
      <c s="88"/>
      <c s="88"/>
      <c s="88"/>
      <c s="88"/>
      <c s="88"/>
      <c s="88"/>
      <c s="88"/>
      <c r="K847" s="63"/>
      <c s="63"/>
      <c s="63"/>
      <c s="63"/>
      <c s="63"/>
      <c s="63"/>
      <c s="63"/>
      <c s="63"/>
      <c s="63"/>
      <c s="63"/>
    </row>
    <row r="848" spans="1:20" ht="12.75">
      <c r="A848" s="88"/>
      <c s="88"/>
      <c s="88"/>
      <c s="88"/>
      <c s="88"/>
      <c s="88"/>
      <c s="88"/>
      <c s="88"/>
      <c r="K848" s="63"/>
      <c s="63"/>
      <c s="63"/>
      <c s="63"/>
      <c s="63"/>
      <c s="63"/>
      <c s="63"/>
      <c s="63"/>
      <c s="63"/>
      <c s="63"/>
    </row>
    <row r="849" spans="1:20" ht="12.75">
      <c r="A849" s="88"/>
      <c s="88"/>
      <c s="88"/>
      <c s="88"/>
      <c s="88"/>
      <c s="88"/>
      <c s="88"/>
      <c s="88"/>
      <c r="K849" s="63"/>
      <c s="63"/>
      <c s="63"/>
      <c s="63"/>
      <c s="63"/>
      <c s="63"/>
      <c s="63"/>
      <c s="63"/>
      <c s="63"/>
      <c s="63"/>
    </row>
    <row r="850" spans="1:20" ht="12.75">
      <c r="A850" s="88"/>
      <c s="88"/>
      <c s="88"/>
      <c s="88"/>
      <c s="88"/>
      <c s="88"/>
      <c s="88"/>
      <c s="88"/>
      <c r="K850" s="63"/>
      <c s="63"/>
      <c s="63"/>
      <c s="63"/>
      <c s="63"/>
      <c s="63"/>
      <c s="63"/>
      <c s="63"/>
      <c s="63"/>
      <c s="63"/>
    </row>
    <row r="851" spans="1:20" ht="12.75">
      <c r="A851" s="88"/>
      <c s="88"/>
      <c s="88"/>
      <c s="88"/>
      <c s="88"/>
      <c s="88"/>
      <c s="88"/>
      <c s="88"/>
      <c r="K851" s="63"/>
      <c s="63"/>
      <c s="63"/>
      <c s="63"/>
      <c s="63"/>
      <c s="63"/>
      <c s="63"/>
      <c s="63"/>
      <c s="63"/>
      <c s="63"/>
    </row>
    <row r="852" spans="1:20" ht="12.75">
      <c r="A852" s="88"/>
      <c s="88"/>
      <c s="88"/>
      <c s="88"/>
      <c s="88"/>
      <c s="88"/>
      <c s="88"/>
      <c s="88"/>
      <c r="K852" s="63"/>
      <c s="63"/>
      <c s="63"/>
      <c s="63"/>
      <c s="63"/>
      <c s="63"/>
      <c s="63"/>
      <c s="63"/>
      <c s="63"/>
      <c s="63"/>
    </row>
    <row r="853" spans="1:20" ht="12.75">
      <c r="A853" s="88"/>
      <c s="88"/>
      <c s="88"/>
      <c s="88"/>
      <c s="88"/>
      <c s="88"/>
      <c s="88"/>
      <c s="88"/>
      <c r="K853" s="63"/>
      <c s="63"/>
      <c s="63"/>
      <c s="63"/>
      <c s="63"/>
      <c s="63"/>
      <c s="63"/>
      <c s="63"/>
      <c s="63"/>
      <c s="63"/>
    </row>
    <row r="854" spans="1:20" ht="12.75">
      <c r="A854" s="88"/>
      <c s="88"/>
      <c s="88"/>
      <c s="88"/>
      <c s="88"/>
      <c s="88"/>
      <c s="88"/>
      <c s="88"/>
      <c r="K854" s="63"/>
      <c s="63"/>
      <c s="63"/>
      <c s="63"/>
      <c s="63"/>
      <c s="63"/>
      <c s="63"/>
      <c s="63"/>
      <c s="63"/>
      <c s="63"/>
    </row>
    <row r="855" spans="1:20" ht="12.75">
      <c r="A855" s="88"/>
      <c s="88"/>
      <c s="88"/>
      <c s="88"/>
      <c s="88"/>
      <c s="88"/>
      <c s="88"/>
      <c s="88"/>
      <c r="K855" s="63"/>
      <c s="63"/>
      <c s="63"/>
      <c s="63"/>
      <c s="63"/>
      <c s="63"/>
      <c s="63"/>
      <c s="63"/>
      <c s="63"/>
      <c s="63"/>
    </row>
    <row r="856" spans="1:20" ht="12.75">
      <c r="A856" s="88"/>
      <c s="88"/>
      <c s="88"/>
      <c s="88"/>
      <c s="88"/>
      <c s="88"/>
      <c s="88"/>
      <c s="88"/>
      <c r="K856" s="63"/>
      <c s="63"/>
      <c s="63"/>
      <c s="63"/>
      <c s="63"/>
      <c s="63"/>
      <c s="63"/>
      <c s="63"/>
      <c s="63"/>
      <c s="63"/>
    </row>
    <row r="857" spans="1:20" ht="12.75">
      <c r="A857" s="88"/>
      <c s="88"/>
      <c s="88"/>
      <c s="88"/>
      <c s="88"/>
      <c s="88"/>
      <c s="88"/>
      <c s="88"/>
      <c r="K857" s="63"/>
      <c s="63"/>
      <c s="63"/>
      <c s="63"/>
      <c s="63"/>
      <c s="63"/>
      <c s="63"/>
      <c s="63"/>
      <c s="63"/>
      <c s="63"/>
    </row>
    <row r="858" spans="1:20" ht="12.75">
      <c r="A858" s="88"/>
      <c s="88"/>
      <c s="88"/>
      <c s="88"/>
      <c s="88"/>
      <c s="88"/>
      <c s="88"/>
      <c s="88"/>
      <c r="K858" s="63"/>
      <c s="63"/>
      <c s="63"/>
      <c s="63"/>
      <c s="63"/>
      <c s="63"/>
      <c s="63"/>
      <c s="63"/>
      <c s="63"/>
      <c s="63"/>
    </row>
    <row r="859" spans="1:20" ht="12.75">
      <c r="A859" s="88"/>
      <c s="88"/>
      <c s="88"/>
      <c s="88"/>
      <c s="88"/>
      <c s="88"/>
      <c s="88"/>
      <c s="88"/>
      <c r="K859" s="63"/>
      <c s="63"/>
      <c s="63"/>
      <c s="63"/>
      <c s="63"/>
      <c s="63"/>
      <c s="63"/>
      <c s="63"/>
      <c s="63"/>
      <c s="63"/>
    </row>
    <row r="860" spans="1:20" ht="12.75">
      <c r="A860" s="88"/>
      <c s="88"/>
      <c s="88"/>
      <c s="88"/>
      <c s="88"/>
      <c s="88"/>
      <c s="88"/>
      <c s="88"/>
      <c r="K860" s="63"/>
      <c s="63"/>
      <c s="63"/>
      <c s="63"/>
      <c s="63"/>
      <c s="63"/>
      <c s="63"/>
      <c s="63"/>
      <c s="63"/>
      <c s="63"/>
    </row>
    <row r="861" spans="1:20" ht="12.75">
      <c r="A861" s="88"/>
      <c s="88"/>
      <c s="88"/>
      <c s="88"/>
      <c s="88"/>
      <c s="88"/>
      <c s="88"/>
      <c s="88"/>
      <c r="K861" s="63"/>
      <c s="63"/>
      <c s="63"/>
      <c s="63"/>
      <c s="63"/>
      <c s="63"/>
      <c s="63"/>
      <c s="63"/>
      <c s="63"/>
      <c s="63"/>
    </row>
    <row r="862" spans="1:20" ht="12.75">
      <c r="A862" s="88"/>
      <c s="88"/>
      <c s="88"/>
      <c s="88"/>
      <c s="88"/>
      <c s="88"/>
      <c s="88"/>
      <c s="88"/>
      <c r="K862" s="63"/>
      <c s="63"/>
      <c s="63"/>
      <c s="63"/>
      <c s="63"/>
      <c s="63"/>
      <c s="63"/>
      <c s="63"/>
      <c s="63"/>
      <c s="63"/>
    </row>
    <row r="863" spans="1:20" ht="12.75">
      <c r="A863" s="88"/>
      <c s="88"/>
      <c s="88"/>
      <c s="88"/>
      <c s="88"/>
      <c s="88"/>
      <c s="88"/>
      <c s="88"/>
      <c r="K863" s="63"/>
      <c s="63"/>
      <c s="63"/>
      <c s="63"/>
      <c s="63"/>
      <c s="63"/>
      <c s="63"/>
      <c s="63"/>
      <c s="63"/>
      <c s="63"/>
    </row>
    <row r="864" spans="1:20" ht="12.75">
      <c r="A864" s="88"/>
      <c s="88"/>
      <c s="88"/>
      <c s="88"/>
      <c s="88"/>
      <c s="88"/>
      <c s="88"/>
      <c s="88"/>
      <c r="K864" s="63"/>
      <c s="63"/>
      <c s="63"/>
      <c s="63"/>
      <c s="63"/>
      <c s="63"/>
      <c s="63"/>
      <c s="63"/>
      <c s="63"/>
      <c s="63"/>
    </row>
    <row r="865" spans="1:20" ht="12.75">
      <c r="A865" s="88"/>
      <c s="88"/>
      <c s="88"/>
      <c s="88"/>
      <c s="88"/>
      <c s="88"/>
      <c s="88"/>
      <c s="88"/>
      <c r="K865" s="63"/>
      <c s="63"/>
      <c s="63"/>
      <c s="63"/>
      <c s="63"/>
      <c s="63"/>
      <c s="63"/>
      <c s="63"/>
      <c s="63"/>
      <c s="63"/>
    </row>
    <row r="866" spans="1:20" ht="12.75">
      <c r="A866" s="88"/>
      <c s="88"/>
      <c s="88"/>
      <c s="88"/>
      <c s="88"/>
      <c s="88"/>
      <c s="88"/>
      <c s="88"/>
      <c r="K866" s="63"/>
      <c s="63"/>
      <c s="63"/>
      <c s="63"/>
      <c s="63"/>
      <c s="63"/>
      <c s="63"/>
      <c s="63"/>
      <c s="63"/>
      <c s="63"/>
    </row>
    <row r="867" spans="1:20" ht="12.75">
      <c r="A867" s="88"/>
      <c s="88"/>
      <c s="88"/>
      <c s="88"/>
      <c s="88"/>
      <c s="88"/>
      <c s="88"/>
      <c s="88"/>
      <c r="K867" s="63"/>
      <c s="63"/>
      <c s="63"/>
      <c s="63"/>
      <c s="63"/>
      <c s="63"/>
      <c s="63"/>
      <c s="63"/>
      <c s="63"/>
      <c s="63"/>
    </row>
    <row r="868" spans="1:20" ht="12.75">
      <c r="A868" s="88"/>
      <c s="88"/>
      <c s="88"/>
      <c s="88"/>
      <c s="88"/>
      <c s="88"/>
      <c s="88"/>
      <c s="88"/>
      <c r="K868" s="63"/>
      <c s="63"/>
      <c s="63"/>
      <c s="63"/>
      <c s="63"/>
      <c s="63"/>
      <c s="63"/>
      <c s="63"/>
      <c s="63"/>
      <c s="63"/>
    </row>
    <row r="869" spans="1:20" ht="12.75">
      <c r="A869" s="88"/>
      <c s="88"/>
      <c s="88"/>
      <c s="88"/>
      <c s="88"/>
      <c s="88"/>
      <c s="88"/>
      <c s="88"/>
      <c r="K869" s="63"/>
      <c s="63"/>
      <c s="63"/>
      <c s="63"/>
      <c s="63"/>
      <c s="63"/>
      <c s="63"/>
      <c s="63"/>
      <c s="63"/>
      <c s="63"/>
    </row>
    <row r="870" spans="1:20" ht="12.75">
      <c r="A870" s="88"/>
      <c s="88"/>
      <c s="88"/>
      <c s="88"/>
      <c s="88"/>
      <c s="88"/>
      <c s="88"/>
      <c s="88"/>
      <c r="K870" s="63"/>
      <c s="63"/>
      <c s="63"/>
      <c s="63"/>
      <c s="63"/>
      <c s="63"/>
      <c s="63"/>
      <c s="63"/>
      <c s="63"/>
      <c s="63"/>
    </row>
    <row r="871" spans="1:20" ht="12.75">
      <c r="A871" s="88"/>
      <c s="88"/>
      <c s="88"/>
      <c s="88"/>
      <c s="88"/>
      <c s="88"/>
      <c s="88"/>
      <c s="88"/>
      <c r="K871" s="63"/>
      <c s="63"/>
      <c s="63"/>
      <c s="63"/>
      <c s="63"/>
      <c s="63"/>
      <c s="63"/>
      <c s="63"/>
      <c s="63"/>
      <c s="63"/>
    </row>
    <row r="872" spans="1:20" ht="12.75">
      <c r="A872" s="88"/>
      <c s="88"/>
      <c s="88"/>
      <c s="88"/>
      <c s="88"/>
      <c s="88"/>
      <c s="88"/>
      <c s="88"/>
      <c r="K872" s="63"/>
      <c s="63"/>
      <c s="63"/>
      <c s="63"/>
      <c s="63"/>
      <c s="63"/>
      <c s="63"/>
      <c s="63"/>
      <c s="63"/>
      <c s="63"/>
    </row>
    <row r="873" spans="1:20" ht="12.75">
      <c r="A873" s="88"/>
      <c s="88"/>
      <c s="88"/>
      <c s="88"/>
      <c s="88"/>
      <c s="88"/>
      <c s="88"/>
      <c s="88"/>
      <c r="K873" s="63"/>
      <c s="63"/>
      <c s="63"/>
      <c s="63"/>
      <c s="63"/>
      <c s="63"/>
      <c s="63"/>
      <c s="63"/>
      <c s="63"/>
      <c s="63"/>
    </row>
    <row r="874" spans="1:20" ht="12.75">
      <c r="A874" s="88"/>
      <c s="88"/>
      <c s="88"/>
      <c s="88"/>
      <c s="88"/>
      <c s="88"/>
      <c s="88"/>
      <c s="88"/>
      <c r="K874" s="63"/>
      <c s="63"/>
      <c s="63"/>
      <c s="63"/>
      <c s="63"/>
      <c s="63"/>
      <c s="63"/>
      <c s="63"/>
      <c s="63"/>
      <c s="63"/>
    </row>
    <row r="875" spans="1:20" ht="12.75">
      <c r="A875" s="88"/>
      <c s="88"/>
      <c s="88"/>
      <c s="88"/>
      <c s="88"/>
      <c s="88"/>
      <c s="88"/>
      <c s="88"/>
      <c r="K875" s="63"/>
      <c s="63"/>
      <c s="63"/>
      <c s="63"/>
      <c s="63"/>
      <c s="63"/>
      <c s="63"/>
      <c s="63"/>
      <c s="63"/>
      <c s="63"/>
    </row>
    <row r="876" spans="1:20" ht="12.75">
      <c r="A876" s="88"/>
      <c s="88"/>
      <c s="88"/>
      <c s="88"/>
      <c s="88"/>
      <c s="88"/>
      <c s="88"/>
      <c s="88"/>
      <c r="K876" s="63"/>
      <c s="63"/>
      <c s="63"/>
      <c s="63"/>
      <c s="63"/>
      <c s="63"/>
      <c s="63"/>
      <c s="63"/>
      <c s="63"/>
      <c s="63"/>
    </row>
    <row r="877" spans="1:20" ht="12.75">
      <c r="A877" s="88"/>
      <c s="88"/>
      <c s="88"/>
      <c s="88"/>
      <c s="88"/>
      <c s="88"/>
      <c s="88"/>
      <c s="88"/>
      <c r="K877" s="63"/>
      <c s="63"/>
      <c s="63"/>
      <c s="63"/>
      <c s="63"/>
      <c s="63"/>
      <c s="63"/>
      <c s="63"/>
      <c s="63"/>
      <c s="63"/>
    </row>
    <row r="878" spans="1:20" ht="12.75">
      <c r="A878" s="88"/>
      <c s="88"/>
      <c s="88"/>
      <c s="88"/>
      <c s="88"/>
      <c s="88"/>
      <c s="88"/>
      <c s="88"/>
      <c r="K878" s="63"/>
      <c s="63"/>
      <c s="63"/>
      <c s="63"/>
      <c s="63"/>
      <c s="63"/>
      <c s="63"/>
      <c s="63"/>
      <c s="63"/>
      <c s="63"/>
    </row>
    <row r="879" spans="1:20" ht="12.75">
      <c r="A879" s="88"/>
      <c s="88"/>
      <c s="88"/>
      <c s="88"/>
      <c s="88"/>
      <c s="88"/>
      <c s="88"/>
      <c s="88"/>
      <c r="K879" s="63"/>
      <c s="63"/>
      <c s="63"/>
      <c s="63"/>
      <c s="63"/>
      <c s="63"/>
      <c s="63"/>
      <c s="63"/>
      <c s="63"/>
      <c s="63"/>
    </row>
    <row r="880" spans="1:20" ht="12.75">
      <c r="A880" s="88"/>
      <c s="88"/>
      <c s="88"/>
      <c s="88"/>
      <c s="88"/>
      <c s="88"/>
      <c s="88"/>
      <c s="88"/>
      <c r="K880" s="63"/>
      <c s="63"/>
      <c s="63"/>
      <c s="63"/>
      <c s="63"/>
      <c s="63"/>
      <c s="63"/>
      <c s="63"/>
      <c s="63"/>
      <c s="63"/>
    </row>
    <row r="881" spans="1:20" ht="12.75">
      <c r="A881" s="88"/>
      <c s="88"/>
      <c s="88"/>
      <c s="88"/>
      <c s="88"/>
      <c s="88"/>
      <c s="88"/>
      <c s="88"/>
      <c r="K881" s="63"/>
      <c s="63"/>
      <c s="63"/>
      <c s="63"/>
      <c s="63"/>
      <c s="63"/>
      <c s="63"/>
      <c s="63"/>
      <c s="63"/>
      <c s="63"/>
    </row>
    <row r="882" spans="1:20" ht="12.75">
      <c r="A882" s="88"/>
      <c s="88"/>
      <c s="88"/>
      <c s="88"/>
      <c s="88"/>
      <c s="88"/>
      <c s="88"/>
      <c s="88"/>
      <c r="K882" s="63"/>
      <c s="63"/>
      <c s="63"/>
      <c s="63"/>
      <c s="63"/>
      <c s="63"/>
      <c s="63"/>
      <c s="63"/>
      <c s="63"/>
      <c s="63"/>
    </row>
    <row r="883" spans="1:20" ht="12.75">
      <c r="A883" s="88"/>
      <c s="88"/>
      <c s="88"/>
      <c s="88"/>
      <c s="88"/>
      <c s="88"/>
      <c s="88"/>
      <c s="88"/>
      <c r="K883" s="63"/>
      <c s="63"/>
      <c s="63"/>
      <c s="63"/>
      <c s="63"/>
      <c s="63"/>
      <c s="63"/>
      <c s="63"/>
      <c s="63"/>
      <c s="63"/>
    </row>
    <row r="884" spans="1:20" ht="12.75">
      <c r="A884" s="88"/>
      <c s="88"/>
      <c s="88"/>
      <c s="88"/>
      <c s="88"/>
      <c s="88"/>
      <c s="88"/>
      <c s="88"/>
      <c r="K884" s="63"/>
      <c s="63"/>
      <c s="63"/>
      <c s="63"/>
      <c s="63"/>
      <c s="63"/>
      <c s="63"/>
      <c s="63"/>
      <c s="63"/>
      <c s="63"/>
    </row>
    <row r="885" spans="1:20" ht="12.75">
      <c r="A885" s="88"/>
      <c s="88"/>
      <c s="88"/>
      <c s="88"/>
      <c s="88"/>
      <c s="88"/>
      <c s="88"/>
      <c s="88"/>
      <c r="K885" s="63"/>
      <c s="63"/>
      <c s="63"/>
      <c s="63"/>
      <c s="63"/>
      <c s="63"/>
      <c s="63"/>
      <c s="63"/>
      <c s="63"/>
      <c s="63"/>
    </row>
    <row r="886" spans="1:20" ht="12.75">
      <c r="A886" s="88"/>
      <c s="88"/>
      <c s="88"/>
      <c s="88"/>
      <c s="88"/>
      <c s="88"/>
      <c s="88"/>
      <c s="88"/>
      <c r="K886" s="63"/>
      <c s="63"/>
      <c s="63"/>
      <c s="63"/>
      <c s="63"/>
      <c s="63"/>
      <c s="63"/>
      <c s="63"/>
      <c s="63"/>
      <c s="63"/>
    </row>
    <row r="887" spans="1:20" ht="12.75">
      <c r="A887" s="88"/>
      <c s="88"/>
      <c s="88"/>
      <c s="88"/>
      <c s="88"/>
      <c s="88"/>
      <c s="88"/>
      <c s="88"/>
      <c r="K887" s="63"/>
      <c s="63"/>
      <c s="63"/>
      <c s="63"/>
      <c s="63"/>
      <c s="63"/>
      <c s="63"/>
      <c s="63"/>
      <c s="63"/>
      <c s="63"/>
    </row>
    <row r="888" spans="1:20" ht="12.75">
      <c r="A888" s="88"/>
      <c s="88"/>
      <c s="88"/>
      <c s="88"/>
      <c s="88"/>
      <c s="88"/>
      <c s="88"/>
      <c s="88"/>
      <c r="K888" s="63"/>
      <c s="63"/>
      <c s="63"/>
      <c s="63"/>
      <c s="63"/>
      <c s="63"/>
      <c s="63"/>
      <c s="63"/>
      <c s="63"/>
      <c s="63"/>
    </row>
    <row r="889" spans="1:20" ht="12.75">
      <c r="A889" s="88"/>
      <c s="88"/>
      <c s="88"/>
      <c s="88"/>
      <c s="88"/>
      <c s="88"/>
      <c s="88"/>
      <c s="88"/>
      <c r="K889" s="63"/>
      <c s="63"/>
      <c s="63"/>
      <c s="63"/>
      <c s="63"/>
      <c s="63"/>
      <c s="63"/>
      <c s="63"/>
      <c s="63"/>
      <c s="63"/>
    </row>
    <row r="890" spans="1:20" ht="12.75">
      <c r="A890" s="88"/>
      <c s="88"/>
      <c s="88"/>
      <c s="88"/>
      <c s="88"/>
      <c s="88"/>
      <c s="88"/>
      <c s="88"/>
      <c r="K890" s="63"/>
      <c s="63"/>
      <c s="63"/>
      <c s="63"/>
      <c s="63"/>
      <c s="63"/>
      <c s="63"/>
      <c s="63"/>
      <c s="63"/>
      <c s="63"/>
    </row>
    <row r="891" spans="1:20" ht="12.75">
      <c r="A891" s="88"/>
      <c s="88"/>
      <c s="88"/>
      <c s="88"/>
      <c s="88"/>
      <c s="88"/>
      <c s="88"/>
      <c s="88"/>
      <c r="K891" s="63"/>
      <c s="63"/>
      <c s="63"/>
      <c s="63"/>
      <c s="63"/>
      <c s="63"/>
      <c s="63"/>
      <c s="63"/>
      <c s="63"/>
      <c s="63"/>
    </row>
    <row r="892" spans="1:20" ht="12.75">
      <c r="A892" s="88"/>
      <c s="88"/>
      <c s="88"/>
      <c s="88"/>
      <c s="88"/>
      <c s="88"/>
      <c s="88"/>
      <c s="88"/>
      <c r="K892" s="63"/>
      <c s="63"/>
      <c s="63"/>
      <c s="63"/>
      <c s="63"/>
      <c s="63"/>
      <c s="63"/>
      <c s="63"/>
      <c s="63"/>
      <c s="63"/>
    </row>
    <row r="893" spans="1:20" ht="12.75">
      <c r="A893" s="88"/>
      <c s="88"/>
      <c s="88"/>
      <c s="88"/>
      <c s="88"/>
      <c s="88"/>
      <c s="88"/>
      <c s="88"/>
      <c r="K893" s="63"/>
      <c s="63"/>
      <c s="63"/>
      <c s="63"/>
      <c s="63"/>
      <c s="63"/>
      <c s="63"/>
      <c s="63"/>
      <c s="63"/>
      <c s="63"/>
    </row>
    <row r="894" spans="1:20" ht="12.75">
      <c r="A894" s="88"/>
      <c s="88"/>
      <c s="88"/>
      <c s="88"/>
      <c s="88"/>
      <c s="88"/>
      <c s="88"/>
      <c s="88"/>
      <c r="K894" s="63"/>
      <c s="63"/>
      <c s="63"/>
      <c s="63"/>
      <c s="63"/>
      <c s="63"/>
      <c s="63"/>
      <c s="63"/>
      <c s="63"/>
      <c s="63"/>
    </row>
    <row r="895" spans="1:20" ht="12.75">
      <c r="A895" s="88"/>
      <c s="88"/>
      <c s="88"/>
      <c s="88"/>
      <c s="88"/>
      <c s="88"/>
      <c s="88"/>
      <c s="88"/>
      <c r="K895" s="63"/>
      <c s="63"/>
      <c s="63"/>
      <c s="63"/>
      <c s="63"/>
      <c s="63"/>
      <c s="63"/>
      <c s="63"/>
      <c s="63"/>
      <c s="63"/>
    </row>
    <row r="896" spans="1:20" ht="12.75">
      <c r="A896" s="88"/>
      <c s="88"/>
      <c s="88"/>
      <c s="88"/>
      <c s="88"/>
      <c s="88"/>
      <c s="88"/>
      <c s="88"/>
      <c r="K896" s="63"/>
      <c s="63"/>
      <c s="63"/>
      <c s="63"/>
      <c s="63"/>
      <c s="63"/>
      <c s="63"/>
      <c s="63"/>
      <c s="63"/>
      <c s="63"/>
    </row>
    <row r="897" spans="1:20" ht="12.75">
      <c r="A897" s="88"/>
      <c s="88"/>
      <c s="88"/>
      <c s="88"/>
      <c s="88"/>
      <c s="88"/>
      <c s="88"/>
      <c s="88"/>
      <c r="K897" s="63"/>
      <c s="63"/>
      <c s="63"/>
      <c s="63"/>
      <c s="63"/>
      <c s="63"/>
      <c s="63"/>
      <c s="63"/>
      <c s="63"/>
      <c s="63"/>
    </row>
    <row r="898" spans="1:20" ht="12.75">
      <c r="A898" s="88"/>
      <c s="88"/>
      <c s="88"/>
      <c s="88"/>
      <c s="88"/>
      <c s="88"/>
      <c s="88"/>
      <c s="88"/>
      <c r="K898" s="63"/>
      <c s="63"/>
      <c s="63"/>
      <c s="63"/>
      <c s="63"/>
      <c s="63"/>
      <c s="63"/>
      <c s="63"/>
      <c s="63"/>
      <c s="63"/>
    </row>
    <row r="899" spans="1:20" ht="12.75">
      <c r="A899" s="88"/>
      <c s="88"/>
      <c s="88"/>
      <c s="88"/>
      <c s="88"/>
      <c s="88"/>
      <c s="88"/>
      <c s="88"/>
      <c r="K899" s="63"/>
      <c s="63"/>
      <c s="63"/>
      <c s="63"/>
      <c s="63"/>
      <c s="63"/>
      <c s="63"/>
      <c s="63"/>
      <c s="63"/>
      <c s="63"/>
    </row>
    <row r="900" spans="1:20" ht="12.75">
      <c r="A900" s="88"/>
      <c s="88"/>
      <c s="88"/>
      <c s="88"/>
      <c s="88"/>
      <c s="88"/>
      <c s="88"/>
      <c s="88"/>
      <c r="K900" s="63"/>
      <c s="63"/>
      <c s="63"/>
      <c s="63"/>
      <c s="63"/>
      <c s="63"/>
      <c s="63"/>
      <c s="63"/>
      <c s="63"/>
      <c s="63"/>
    </row>
    <row r="901" spans="1:20" ht="12.75">
      <c r="A901" s="88"/>
      <c s="88"/>
      <c s="88"/>
      <c s="88"/>
      <c s="88"/>
      <c s="88"/>
      <c s="88"/>
      <c s="88"/>
      <c r="K901" s="63"/>
      <c s="63"/>
      <c s="63"/>
      <c s="63"/>
      <c s="63"/>
      <c s="63"/>
      <c s="63"/>
      <c s="63"/>
      <c s="63"/>
      <c s="63"/>
    </row>
    <row r="902" spans="1:20" ht="12.75">
      <c r="A902" s="88"/>
      <c s="88"/>
      <c s="88"/>
      <c s="88"/>
      <c s="88"/>
      <c s="88"/>
      <c s="88"/>
      <c s="88"/>
      <c r="K902" s="63"/>
      <c s="63"/>
      <c s="63"/>
      <c s="63"/>
      <c s="63"/>
      <c s="63"/>
      <c s="63"/>
      <c s="63"/>
      <c s="63"/>
      <c s="63"/>
    </row>
    <row r="903" spans="1:20" ht="12.75">
      <c r="A903" s="88"/>
      <c s="88"/>
      <c s="88"/>
      <c s="88"/>
      <c s="88"/>
      <c s="88"/>
      <c s="88"/>
      <c s="88"/>
      <c r="K903" s="63"/>
      <c s="63"/>
      <c s="63"/>
      <c s="63"/>
      <c s="63"/>
      <c s="63"/>
      <c s="63"/>
      <c s="63"/>
      <c s="63"/>
      <c s="63"/>
    </row>
    <row r="904" spans="1:20" ht="12.75">
      <c r="A904" s="88"/>
      <c s="88"/>
      <c s="88"/>
      <c s="88"/>
      <c s="88"/>
      <c s="88"/>
      <c s="88"/>
      <c s="88"/>
      <c r="K904" s="63"/>
      <c s="63"/>
      <c s="63"/>
      <c s="63"/>
      <c s="63"/>
      <c s="63"/>
      <c s="63"/>
      <c s="63"/>
      <c s="63"/>
      <c s="63"/>
    </row>
    <row r="905" spans="1:20" ht="12.75">
      <c r="A905" s="88"/>
      <c s="88"/>
      <c s="88"/>
      <c s="88"/>
      <c s="88"/>
      <c s="88"/>
      <c s="88"/>
      <c s="88"/>
      <c r="K905" s="63"/>
      <c s="63"/>
      <c s="63"/>
      <c s="63"/>
      <c s="63"/>
      <c s="63"/>
      <c s="63"/>
      <c s="63"/>
      <c s="63"/>
      <c s="63"/>
    </row>
    <row r="906" spans="1:20" ht="12.75">
      <c r="A906" s="88"/>
      <c s="88"/>
      <c s="88"/>
      <c s="88"/>
      <c s="88"/>
      <c s="88"/>
      <c s="88"/>
      <c s="88"/>
      <c r="K906" s="63"/>
      <c s="63"/>
      <c s="63"/>
      <c s="63"/>
      <c s="63"/>
      <c s="63"/>
      <c s="63"/>
      <c s="63"/>
      <c s="63"/>
      <c s="63"/>
    </row>
    <row r="907" spans="1:20" ht="12.75">
      <c r="A907" s="88"/>
      <c s="88"/>
      <c s="88"/>
      <c s="88"/>
      <c s="88"/>
      <c s="88"/>
      <c s="88"/>
      <c s="88"/>
      <c r="K907" s="63"/>
      <c s="63"/>
      <c s="63"/>
      <c s="63"/>
      <c s="63"/>
      <c s="63"/>
      <c s="63"/>
      <c s="63"/>
      <c s="63"/>
      <c s="63"/>
    </row>
    <row r="908" spans="1:20" ht="12.75">
      <c r="A908" s="88"/>
      <c s="88"/>
      <c s="88"/>
      <c s="88"/>
      <c s="88"/>
      <c s="88"/>
      <c s="88"/>
      <c s="88"/>
      <c r="K908" s="63"/>
      <c s="63"/>
      <c s="63"/>
      <c s="63"/>
      <c s="63"/>
      <c s="63"/>
      <c s="63"/>
      <c s="63"/>
      <c s="63"/>
      <c s="63"/>
    </row>
    <row r="909" spans="1:20" ht="12.75">
      <c r="A909" s="88"/>
      <c s="88"/>
      <c s="88"/>
      <c s="88"/>
      <c s="88"/>
      <c s="88"/>
      <c s="88"/>
      <c s="88"/>
      <c r="K909" s="63"/>
      <c s="63"/>
      <c s="63"/>
      <c s="63"/>
      <c s="63"/>
      <c s="63"/>
      <c s="63"/>
      <c s="63"/>
      <c s="63"/>
      <c s="63"/>
    </row>
    <row r="910" spans="1:20" ht="12.75">
      <c r="A910" s="88"/>
      <c s="88"/>
      <c s="88"/>
      <c s="88"/>
      <c s="88"/>
      <c s="88"/>
      <c s="88"/>
      <c s="88"/>
      <c r="K910" s="63"/>
      <c s="63"/>
      <c s="63"/>
      <c s="63"/>
      <c s="63"/>
      <c s="63"/>
      <c s="63"/>
      <c s="63"/>
      <c s="63"/>
      <c s="63"/>
    </row>
    <row r="911" spans="1:20" ht="12.75">
      <c r="A911" s="88"/>
      <c s="88"/>
      <c s="88"/>
      <c s="88"/>
      <c s="88"/>
      <c s="88"/>
      <c s="88"/>
      <c s="88"/>
      <c r="K911" s="63"/>
      <c s="63"/>
      <c s="63"/>
      <c s="63"/>
      <c s="63"/>
      <c s="63"/>
      <c s="63"/>
      <c s="63"/>
      <c s="63"/>
      <c s="63"/>
    </row>
    <row r="912" spans="1:20" ht="12.75">
      <c r="A912" s="88"/>
      <c s="88"/>
      <c s="88"/>
      <c s="88"/>
      <c s="88"/>
      <c s="88"/>
      <c s="88"/>
      <c s="88"/>
      <c r="K912" s="63"/>
      <c s="63"/>
      <c s="63"/>
      <c s="63"/>
      <c s="63"/>
      <c s="63"/>
      <c s="63"/>
      <c s="63"/>
      <c s="63"/>
      <c s="63"/>
    </row>
    <row r="913" spans="1:20" ht="12.75">
      <c r="A913" s="88"/>
      <c s="88"/>
      <c s="88"/>
      <c s="88"/>
      <c s="88"/>
      <c s="88"/>
      <c s="88"/>
      <c s="88"/>
      <c r="K913" s="63"/>
      <c s="63"/>
      <c s="63"/>
      <c s="63"/>
      <c s="63"/>
      <c s="63"/>
      <c s="63"/>
      <c s="63"/>
      <c s="63"/>
      <c s="63"/>
    </row>
    <row r="914" spans="1:20" ht="12.75">
      <c r="A914" s="88"/>
      <c s="88"/>
      <c s="88"/>
      <c s="88"/>
      <c s="88"/>
      <c s="88"/>
      <c s="88"/>
      <c s="88"/>
      <c r="K914" s="63"/>
      <c s="63"/>
      <c s="63"/>
      <c s="63"/>
      <c s="63"/>
      <c s="63"/>
      <c s="63"/>
      <c s="63"/>
      <c s="63"/>
      <c s="63"/>
    </row>
    <row r="915" spans="1:20" ht="12.75">
      <c r="A915" s="88"/>
      <c s="88"/>
      <c s="88"/>
      <c s="88"/>
      <c s="88"/>
      <c s="88"/>
      <c s="88"/>
      <c s="88"/>
      <c r="K915" s="63"/>
      <c s="63"/>
      <c s="63"/>
      <c s="63"/>
      <c s="63"/>
      <c s="63"/>
      <c s="63"/>
      <c s="63"/>
      <c s="63"/>
      <c s="63"/>
    </row>
    <row r="916" spans="1:20" ht="12.75">
      <c r="A916" s="88"/>
      <c s="88"/>
      <c s="88"/>
      <c s="88"/>
      <c s="88"/>
      <c s="88"/>
      <c s="88"/>
      <c s="88"/>
      <c r="K916" s="63"/>
      <c s="63"/>
      <c s="63"/>
      <c s="63"/>
      <c s="63"/>
      <c s="63"/>
      <c s="63"/>
      <c s="63"/>
      <c s="63"/>
      <c s="63"/>
    </row>
    <row r="917" spans="1:20" ht="12.75">
      <c r="A917" s="88"/>
      <c s="88"/>
      <c s="88"/>
      <c s="88"/>
      <c s="88"/>
      <c s="88"/>
      <c s="88"/>
      <c s="88"/>
      <c r="K917" s="63"/>
      <c s="63"/>
      <c s="63"/>
      <c s="63"/>
      <c s="63"/>
      <c s="63"/>
      <c s="63"/>
      <c s="63"/>
      <c s="63"/>
      <c s="63"/>
    </row>
    <row r="918" spans="1:20" ht="12.75">
      <c r="A918" s="88"/>
      <c s="88"/>
      <c s="88"/>
      <c s="88"/>
      <c s="88"/>
      <c s="88"/>
      <c s="88"/>
      <c s="88"/>
      <c r="K918" s="63"/>
      <c s="63"/>
      <c s="63"/>
      <c s="63"/>
      <c s="63"/>
      <c s="63"/>
      <c s="63"/>
      <c s="63"/>
      <c s="63"/>
      <c s="63"/>
    </row>
    <row r="919" spans="1:20" ht="12.75">
      <c r="A919" s="88"/>
      <c s="88"/>
      <c s="88"/>
      <c s="88"/>
      <c s="88"/>
      <c s="88"/>
      <c s="88"/>
      <c s="88"/>
      <c r="K919" s="63"/>
      <c s="63"/>
      <c s="63"/>
      <c s="63"/>
      <c s="63"/>
      <c s="63"/>
      <c s="63"/>
      <c s="63"/>
      <c s="63"/>
      <c s="63"/>
    </row>
    <row r="920" spans="1:20" ht="12.75">
      <c r="A920" s="88"/>
      <c s="88"/>
      <c s="88"/>
      <c s="88"/>
      <c s="88"/>
      <c s="88"/>
      <c s="88"/>
      <c s="88"/>
      <c r="K920" s="63"/>
      <c s="63"/>
      <c s="63"/>
      <c s="63"/>
      <c s="63"/>
      <c s="63"/>
      <c s="63"/>
      <c s="63"/>
      <c s="63"/>
      <c s="63"/>
    </row>
    <row r="921" spans="1:20" ht="12.75">
      <c r="A921" s="88"/>
      <c s="88"/>
      <c s="88"/>
      <c s="88"/>
      <c s="88"/>
      <c s="88"/>
      <c s="88"/>
      <c s="88"/>
      <c r="K921" s="63"/>
      <c s="63"/>
      <c s="63"/>
      <c s="63"/>
      <c s="63"/>
      <c s="63"/>
      <c s="63"/>
      <c s="63"/>
      <c s="63"/>
      <c s="63"/>
    </row>
    <row r="922" spans="1:20" ht="12.75">
      <c r="A922" s="88"/>
      <c s="88"/>
      <c s="88"/>
      <c s="88"/>
      <c s="88"/>
      <c s="88"/>
      <c s="88"/>
      <c s="88"/>
      <c r="K922" s="63"/>
      <c s="63"/>
      <c s="63"/>
      <c s="63"/>
      <c s="63"/>
      <c s="63"/>
      <c s="63"/>
      <c s="63"/>
      <c s="63"/>
      <c s="63"/>
    </row>
    <row r="923" spans="1:20" ht="12.75">
      <c r="A923" s="88"/>
      <c s="88"/>
      <c s="88"/>
      <c s="88"/>
      <c s="88"/>
      <c s="88"/>
      <c s="88"/>
      <c s="88"/>
      <c r="K923" s="63"/>
      <c s="63"/>
      <c s="63"/>
      <c s="63"/>
      <c s="63"/>
      <c s="63"/>
      <c s="63"/>
      <c s="63"/>
      <c s="63"/>
      <c s="63"/>
    </row>
    <row r="924" spans="1:20" ht="12.75">
      <c r="A924" s="88"/>
      <c s="88"/>
      <c s="88"/>
      <c s="88"/>
      <c s="88"/>
      <c s="88"/>
      <c s="88"/>
      <c s="88"/>
      <c r="K924" s="63"/>
      <c s="63"/>
      <c s="63"/>
      <c s="63"/>
      <c s="63"/>
      <c s="63"/>
      <c s="63"/>
      <c s="63"/>
      <c s="63"/>
      <c s="63"/>
    </row>
    <row r="925" spans="1:20" ht="12.75">
      <c r="A925" s="88"/>
      <c s="88"/>
      <c s="88"/>
      <c s="88"/>
      <c s="88"/>
      <c s="88"/>
      <c s="88"/>
      <c s="88"/>
      <c r="K925" s="63"/>
      <c s="63"/>
      <c s="63"/>
      <c s="63"/>
      <c s="63"/>
      <c s="63"/>
      <c s="63"/>
      <c s="63"/>
      <c s="63"/>
      <c s="63"/>
    </row>
    <row r="926" spans="1:20" ht="12.75">
      <c r="A926" s="88"/>
      <c s="88"/>
      <c s="88"/>
      <c s="88"/>
      <c s="88"/>
      <c s="88"/>
      <c s="88"/>
      <c s="88"/>
      <c r="K926" s="63"/>
      <c s="63"/>
      <c s="63"/>
      <c s="63"/>
      <c s="63"/>
      <c s="63"/>
      <c s="63"/>
      <c s="63"/>
      <c s="63"/>
      <c s="63"/>
    </row>
    <row r="927" spans="1:20" ht="12.75">
      <c r="A927" s="88"/>
      <c s="88"/>
      <c s="88"/>
      <c s="88"/>
      <c s="88"/>
      <c s="88"/>
      <c s="88"/>
      <c s="88"/>
      <c r="K927" s="63"/>
      <c s="63"/>
      <c s="63"/>
      <c s="63"/>
      <c s="63"/>
      <c s="63"/>
      <c s="63"/>
      <c s="63"/>
      <c s="63"/>
      <c s="63"/>
    </row>
    <row r="928" spans="1:20" ht="12.75">
      <c r="A928" s="88"/>
      <c s="88"/>
      <c s="88"/>
      <c s="88"/>
      <c s="88"/>
      <c s="88"/>
      <c s="88"/>
      <c s="88"/>
      <c r="K928" s="63"/>
      <c s="63"/>
      <c s="63"/>
      <c s="63"/>
      <c s="63"/>
      <c s="63"/>
      <c s="63"/>
      <c s="63"/>
      <c s="63"/>
      <c s="63"/>
    </row>
    <row r="929" spans="1:20" ht="12.75">
      <c r="A929" s="88"/>
      <c s="88"/>
      <c s="88"/>
      <c s="88"/>
      <c s="88"/>
      <c s="88"/>
      <c s="88"/>
      <c s="88"/>
      <c r="K929" s="63"/>
      <c s="63"/>
      <c s="63"/>
      <c s="63"/>
      <c s="63"/>
      <c s="63"/>
      <c s="63"/>
      <c s="63"/>
      <c s="63"/>
      <c s="63"/>
    </row>
    <row r="930" spans="1:20" ht="12.75">
      <c r="A930" s="88"/>
      <c s="88"/>
      <c s="88"/>
      <c s="88"/>
      <c s="88"/>
      <c s="88"/>
      <c s="88"/>
      <c s="88"/>
      <c r="K930" s="63"/>
      <c s="63"/>
      <c s="63"/>
      <c s="63"/>
      <c s="63"/>
      <c s="63"/>
      <c s="63"/>
      <c s="63"/>
      <c s="63"/>
      <c s="63"/>
    </row>
    <row r="931" spans="1:20" ht="12.75">
      <c r="A931" s="88"/>
      <c s="88"/>
      <c s="88"/>
      <c s="88"/>
      <c s="88"/>
      <c s="88"/>
      <c s="88"/>
      <c s="88"/>
      <c r="K931" s="63"/>
      <c s="63"/>
      <c s="63"/>
      <c s="63"/>
      <c s="63"/>
      <c s="63"/>
      <c s="63"/>
      <c s="63"/>
      <c s="63"/>
      <c s="63"/>
    </row>
    <row r="932" spans="1:20" ht="12.75">
      <c r="A932" s="88"/>
      <c s="88"/>
      <c s="88"/>
      <c s="88"/>
      <c s="88"/>
      <c s="88"/>
      <c s="88"/>
      <c s="88"/>
      <c r="K932" s="63"/>
      <c s="63"/>
      <c s="63"/>
      <c s="63"/>
      <c s="63"/>
      <c s="63"/>
      <c s="63"/>
      <c s="63"/>
      <c s="63"/>
      <c s="63"/>
    </row>
    <row r="933" spans="1:20" ht="12.75">
      <c r="A933" s="88"/>
      <c s="88"/>
      <c s="88"/>
      <c s="88"/>
      <c s="88"/>
      <c s="88"/>
      <c s="88"/>
      <c s="88"/>
      <c r="K933" s="63"/>
      <c s="63"/>
      <c s="63"/>
      <c s="63"/>
      <c s="63"/>
      <c s="63"/>
      <c s="63"/>
      <c s="63"/>
      <c s="63"/>
      <c s="63"/>
    </row>
    <row r="934" spans="1:20" ht="12.75">
      <c r="A934" s="88"/>
      <c s="88"/>
      <c s="88"/>
      <c s="88"/>
      <c s="88"/>
      <c s="88"/>
      <c s="88"/>
      <c s="88"/>
      <c r="K934" s="63"/>
      <c s="63"/>
      <c s="63"/>
      <c s="63"/>
      <c s="63"/>
      <c s="63"/>
      <c s="63"/>
      <c s="63"/>
      <c s="63"/>
      <c s="63"/>
    </row>
    <row r="935" spans="1:20" ht="12.75">
      <c r="A935" s="88"/>
      <c s="88"/>
      <c s="88"/>
      <c s="88"/>
      <c s="88"/>
      <c s="88"/>
      <c s="88"/>
      <c s="88"/>
      <c r="K935" s="63"/>
      <c s="63"/>
      <c s="63"/>
      <c s="63"/>
      <c s="63"/>
      <c s="63"/>
      <c s="63"/>
      <c s="63"/>
      <c s="63"/>
      <c s="63"/>
    </row>
    <row r="936" spans="1:20" ht="12.75">
      <c r="A936" s="88"/>
      <c s="88"/>
      <c s="88"/>
      <c s="88"/>
      <c s="88"/>
      <c s="88"/>
      <c s="88"/>
      <c s="88"/>
      <c r="K936" s="63"/>
      <c s="63"/>
      <c s="63"/>
      <c s="63"/>
      <c s="63"/>
      <c s="63"/>
      <c s="63"/>
      <c s="63"/>
      <c s="63"/>
      <c s="63"/>
    </row>
    <row r="937" spans="1:20" ht="12.75">
      <c r="A937" s="88"/>
      <c s="88"/>
      <c s="88"/>
      <c s="88"/>
      <c s="88"/>
      <c s="88"/>
      <c s="88"/>
      <c s="88"/>
      <c r="K937" s="63"/>
      <c s="63"/>
      <c s="63"/>
      <c s="63"/>
      <c s="63"/>
      <c s="63"/>
      <c s="63"/>
      <c s="63"/>
      <c s="63"/>
      <c s="63"/>
    </row>
    <row r="938" spans="1:20" ht="12.75">
      <c r="A938" s="88"/>
      <c s="88"/>
      <c s="88"/>
      <c s="88"/>
      <c s="88"/>
      <c s="88"/>
      <c s="88"/>
      <c s="88"/>
      <c r="K938" s="63"/>
      <c s="63"/>
      <c s="63"/>
      <c s="63"/>
      <c s="63"/>
      <c s="63"/>
      <c s="63"/>
      <c s="63"/>
      <c s="63"/>
      <c s="63"/>
    </row>
    <row r="939" spans="1:20" ht="12.75">
      <c r="A939" s="88"/>
      <c s="88"/>
      <c s="88"/>
      <c s="88"/>
      <c s="88"/>
      <c s="88"/>
      <c s="88"/>
      <c s="88"/>
      <c r="K939" s="63"/>
      <c s="63"/>
      <c s="63"/>
      <c s="63"/>
      <c s="63"/>
      <c s="63"/>
      <c s="63"/>
      <c s="63"/>
      <c s="63"/>
      <c s="63"/>
    </row>
    <row r="940" spans="1:20" ht="12.75">
      <c r="A940" s="88"/>
      <c s="88"/>
      <c s="88"/>
      <c s="88"/>
      <c s="88"/>
      <c s="88"/>
      <c s="88"/>
      <c s="88"/>
      <c r="K940" s="63"/>
      <c s="63"/>
      <c s="63"/>
      <c s="63"/>
      <c s="63"/>
      <c s="63"/>
      <c s="63"/>
      <c s="63"/>
      <c s="63"/>
      <c s="63"/>
    </row>
    <row r="941" spans="1:20" ht="12.75">
      <c r="A941" s="88"/>
      <c s="88"/>
      <c s="88"/>
      <c s="88"/>
      <c s="88"/>
      <c s="88"/>
      <c s="88"/>
      <c s="88"/>
      <c r="K941" s="63"/>
      <c s="63"/>
      <c s="63"/>
      <c s="63"/>
      <c s="63"/>
      <c s="63"/>
      <c s="63"/>
      <c s="63"/>
      <c s="63"/>
      <c s="63"/>
    </row>
    <row r="942" spans="1:20" ht="12.75">
      <c r="A942" s="88"/>
      <c s="88"/>
      <c s="88"/>
      <c s="88"/>
      <c s="88"/>
      <c s="88"/>
      <c s="88"/>
      <c s="88"/>
      <c r="K942" s="63"/>
      <c s="63"/>
      <c s="63"/>
      <c s="63"/>
      <c s="63"/>
      <c s="63"/>
      <c s="63"/>
      <c s="63"/>
      <c s="63"/>
      <c s="63"/>
    </row>
    <row r="943" spans="1:20" ht="12.75">
      <c r="A943" s="88"/>
      <c s="88"/>
      <c s="88"/>
      <c s="88"/>
      <c s="88"/>
      <c s="88"/>
      <c s="88"/>
      <c s="88"/>
      <c r="K943" s="63"/>
      <c s="63"/>
      <c s="63"/>
      <c s="63"/>
      <c s="63"/>
      <c s="63"/>
      <c s="63"/>
      <c s="63"/>
      <c s="63"/>
      <c s="63"/>
    </row>
    <row r="944" spans="1:20" ht="12.75">
      <c r="A944" s="88"/>
      <c s="88"/>
      <c s="88"/>
      <c s="88"/>
      <c s="88"/>
      <c s="88"/>
      <c s="88"/>
      <c s="88"/>
      <c r="K944" s="63"/>
      <c s="63"/>
      <c s="63"/>
      <c s="63"/>
      <c s="63"/>
      <c s="63"/>
      <c s="63"/>
      <c s="63"/>
      <c s="63"/>
      <c s="63"/>
    </row>
    <row r="945" spans="1:20" ht="12.75">
      <c r="A945" s="88"/>
      <c s="88"/>
      <c s="88"/>
      <c s="88"/>
      <c s="88"/>
      <c s="88"/>
      <c s="88"/>
      <c s="88"/>
      <c r="K945" s="63"/>
      <c s="63"/>
      <c s="63"/>
      <c s="63"/>
      <c s="63"/>
      <c s="63"/>
      <c s="63"/>
      <c s="63"/>
      <c s="63"/>
      <c s="63"/>
    </row>
    <row r="946" spans="1:20" ht="12.75">
      <c r="A946" s="88"/>
      <c s="88"/>
      <c s="88"/>
      <c s="88"/>
      <c s="88"/>
      <c s="88"/>
      <c s="88"/>
      <c s="88"/>
      <c r="K946" s="63"/>
      <c s="63"/>
      <c s="63"/>
      <c s="63"/>
      <c s="63"/>
      <c s="63"/>
      <c s="63"/>
      <c s="63"/>
      <c s="63"/>
      <c s="63"/>
    </row>
    <row r="947" spans="1:20" ht="12.75">
      <c r="A947" s="88"/>
      <c s="88"/>
      <c s="88"/>
      <c s="88"/>
      <c s="88"/>
      <c s="88"/>
      <c s="88"/>
      <c s="88"/>
      <c r="K947" s="63"/>
      <c s="63"/>
      <c s="63"/>
      <c s="63"/>
      <c s="63"/>
      <c s="63"/>
      <c s="63"/>
      <c s="63"/>
      <c s="63"/>
      <c s="63"/>
    </row>
    <row r="948" spans="1:20" ht="12.75">
      <c r="A948" s="88"/>
      <c s="88"/>
      <c s="88"/>
      <c s="88"/>
      <c s="88"/>
      <c s="88"/>
      <c s="88"/>
      <c s="88"/>
      <c r="K948" s="63"/>
      <c s="63"/>
      <c s="63"/>
      <c s="63"/>
      <c s="63"/>
      <c s="63"/>
      <c s="63"/>
      <c s="63"/>
      <c s="63"/>
      <c s="63"/>
    </row>
    <row r="949" spans="1:20" ht="12.75">
      <c r="A949" s="88"/>
      <c s="88"/>
      <c s="88"/>
      <c s="88"/>
      <c s="88"/>
      <c s="88"/>
      <c s="88"/>
      <c s="88"/>
      <c r="K949" s="63"/>
      <c s="63"/>
      <c s="63"/>
      <c s="63"/>
      <c s="63"/>
      <c s="63"/>
      <c s="63"/>
      <c s="63"/>
      <c s="63"/>
      <c s="63"/>
    </row>
    <row r="950" spans="1:20" ht="12.75">
      <c r="A950" s="88"/>
      <c s="88"/>
      <c s="88"/>
      <c s="88"/>
      <c s="88"/>
      <c s="88"/>
      <c s="88"/>
      <c s="88"/>
      <c r="K950" s="63"/>
      <c s="63"/>
      <c s="63"/>
      <c s="63"/>
      <c s="63"/>
      <c s="63"/>
      <c s="63"/>
      <c s="63"/>
      <c s="63"/>
      <c s="63"/>
    </row>
    <row r="951" spans="1:20" ht="12.75">
      <c r="A951" s="88"/>
      <c s="88"/>
      <c s="88"/>
      <c s="88"/>
      <c s="88"/>
      <c s="88"/>
      <c s="88"/>
      <c s="88"/>
      <c r="K951" s="63"/>
      <c s="63"/>
      <c s="63"/>
      <c s="63"/>
      <c s="63"/>
      <c s="63"/>
      <c s="63"/>
      <c s="63"/>
      <c s="63"/>
      <c s="63"/>
    </row>
    <row r="952" spans="1:20" ht="12.75">
      <c r="A952" s="88"/>
      <c s="88"/>
      <c s="88"/>
      <c s="88"/>
      <c s="88"/>
      <c s="88"/>
      <c s="88"/>
      <c s="88"/>
      <c r="K952" s="63"/>
      <c s="63"/>
      <c s="63"/>
      <c s="63"/>
      <c s="63"/>
      <c s="63"/>
      <c s="63"/>
      <c s="63"/>
      <c s="63"/>
      <c s="63"/>
    </row>
    <row r="953" spans="1:20" ht="12.75">
      <c r="A953" s="88"/>
      <c s="88"/>
      <c s="88"/>
      <c s="88"/>
      <c s="88"/>
      <c s="88"/>
      <c s="88"/>
      <c s="88"/>
      <c r="K953" s="63"/>
      <c s="63"/>
      <c s="63"/>
      <c s="63"/>
      <c s="63"/>
      <c s="63"/>
      <c s="63"/>
      <c s="63"/>
      <c s="63"/>
      <c s="63"/>
    </row>
    <row r="954" spans="1:20" ht="12.75">
      <c r="A954" s="88"/>
      <c s="88"/>
      <c s="88"/>
      <c s="88"/>
      <c s="88"/>
      <c s="88"/>
      <c s="88"/>
      <c s="88"/>
      <c r="K954" s="63"/>
      <c s="63"/>
      <c s="63"/>
      <c s="63"/>
      <c s="63"/>
      <c s="63"/>
      <c s="63"/>
      <c s="63"/>
      <c s="63"/>
      <c s="63"/>
    </row>
    <row r="955" spans="1:20" ht="12.75">
      <c r="A955" s="88"/>
      <c s="88"/>
      <c s="88"/>
      <c s="88"/>
      <c s="88"/>
      <c s="88"/>
      <c s="88"/>
      <c s="88"/>
      <c r="K955" s="63"/>
      <c s="63"/>
      <c s="63"/>
      <c s="63"/>
      <c s="63"/>
      <c s="63"/>
      <c s="63"/>
      <c s="63"/>
      <c s="63"/>
      <c s="63"/>
    </row>
    <row r="956" spans="1:20" ht="12.75">
      <c r="A956" s="88"/>
      <c s="88"/>
      <c s="88"/>
      <c s="88"/>
      <c s="88"/>
      <c s="88"/>
      <c s="88"/>
      <c s="88"/>
      <c r="K956" s="63"/>
      <c s="63"/>
      <c s="63"/>
      <c s="63"/>
      <c s="63"/>
      <c s="63"/>
      <c s="63"/>
      <c s="63"/>
      <c s="63"/>
      <c s="63"/>
    </row>
    <row r="957" spans="1:20" ht="12.75">
      <c r="A957" s="88"/>
      <c s="88"/>
      <c s="88"/>
      <c s="88"/>
      <c s="88"/>
      <c s="88"/>
      <c s="88"/>
      <c s="88"/>
      <c r="K957" s="63"/>
      <c s="63"/>
      <c s="63"/>
      <c s="63"/>
      <c s="63"/>
      <c s="63"/>
      <c s="63"/>
      <c s="63"/>
      <c s="63"/>
      <c s="63"/>
    </row>
    <row r="958" spans="1:20" ht="12.75">
      <c r="A958" s="88"/>
      <c s="88"/>
      <c s="88"/>
      <c s="88"/>
      <c s="88"/>
      <c s="88"/>
      <c s="88"/>
      <c s="88"/>
      <c r="K958" s="63"/>
      <c s="63"/>
      <c s="63"/>
      <c s="63"/>
      <c s="63"/>
      <c s="63"/>
      <c s="63"/>
      <c s="63"/>
      <c s="63"/>
      <c s="63"/>
    </row>
    <row r="959" spans="1:20" ht="12.75">
      <c r="A959" s="88"/>
      <c s="88"/>
      <c s="88"/>
      <c s="88"/>
      <c s="88"/>
      <c s="88"/>
      <c s="88"/>
      <c s="88"/>
      <c r="K959" s="63"/>
      <c s="63"/>
      <c s="63"/>
      <c s="63"/>
      <c s="63"/>
      <c s="63"/>
      <c s="63"/>
      <c s="63"/>
      <c s="63"/>
      <c s="63"/>
    </row>
    <row r="960" spans="1:20" ht="12.75">
      <c r="A960" s="88"/>
      <c s="88"/>
      <c s="88"/>
      <c s="88"/>
      <c s="88"/>
      <c s="88"/>
      <c s="88"/>
      <c s="88"/>
      <c r="K960" s="63"/>
      <c s="63"/>
      <c s="63"/>
      <c s="63"/>
      <c s="63"/>
      <c s="63"/>
      <c s="63"/>
      <c s="63"/>
      <c s="63"/>
      <c s="63"/>
    </row>
    <row r="961" spans="1:20" ht="12.75">
      <c r="A961" s="88"/>
      <c s="88"/>
      <c s="88"/>
      <c s="88"/>
      <c s="88"/>
      <c s="88"/>
      <c s="88"/>
      <c s="88"/>
      <c r="K961" s="63"/>
      <c s="63"/>
      <c s="63"/>
      <c s="63"/>
      <c s="63"/>
      <c s="63"/>
      <c s="63"/>
      <c s="63"/>
      <c s="63"/>
      <c s="63"/>
    </row>
    <row r="962" spans="1:20" ht="12.75">
      <c r="A962" s="88"/>
      <c s="88"/>
      <c s="88"/>
      <c s="88"/>
      <c s="88"/>
      <c s="88"/>
      <c s="88"/>
      <c s="88"/>
      <c r="K962" s="63"/>
      <c s="63"/>
      <c s="63"/>
      <c s="63"/>
      <c s="63"/>
      <c s="63"/>
      <c s="63"/>
      <c s="63"/>
      <c s="63"/>
      <c s="63"/>
    </row>
    <row r="963" spans="1:20" ht="12.75">
      <c r="A963" s="88"/>
      <c s="88"/>
      <c s="88"/>
      <c s="88"/>
      <c s="88"/>
      <c s="88"/>
      <c s="88"/>
      <c s="88"/>
      <c r="K963" s="63"/>
      <c s="63"/>
      <c s="63"/>
      <c s="63"/>
      <c s="63"/>
      <c s="63"/>
      <c s="63"/>
      <c s="63"/>
      <c s="63"/>
      <c s="63"/>
    </row>
    <row r="964" spans="1:20" ht="12.75">
      <c r="A964" s="88"/>
      <c s="88"/>
      <c s="88"/>
      <c s="88"/>
      <c s="88"/>
      <c s="88"/>
      <c s="88"/>
      <c s="88"/>
      <c r="K964" s="63"/>
      <c s="63"/>
      <c s="63"/>
      <c s="63"/>
      <c s="63"/>
      <c s="63"/>
      <c s="63"/>
      <c s="63"/>
      <c s="63"/>
      <c s="63"/>
    </row>
    <row r="965" spans="1:20" ht="12.75">
      <c r="A965" s="88"/>
      <c s="88"/>
      <c s="88"/>
      <c s="88"/>
      <c s="88"/>
      <c s="88"/>
      <c s="88"/>
      <c s="88"/>
      <c r="K965" s="63"/>
      <c s="63"/>
      <c s="63"/>
      <c s="63"/>
      <c s="63"/>
      <c s="63"/>
      <c s="63"/>
      <c s="63"/>
      <c s="63"/>
      <c s="63"/>
    </row>
    <row r="966" spans="1:20" ht="12.75">
      <c r="A966" s="88"/>
      <c s="88"/>
      <c s="88"/>
      <c s="88"/>
      <c s="88"/>
      <c s="88"/>
      <c s="88"/>
      <c s="88"/>
      <c r="K966" s="63"/>
      <c s="63"/>
      <c s="63"/>
      <c s="63"/>
      <c s="63"/>
      <c s="63"/>
      <c s="63"/>
      <c s="63"/>
      <c s="63"/>
      <c s="63"/>
    </row>
    <row r="967" spans="1:20" ht="12.75">
      <c r="A967" s="88"/>
      <c s="88"/>
      <c s="88"/>
      <c s="88"/>
      <c s="88"/>
      <c s="88"/>
      <c s="88"/>
      <c s="88"/>
      <c r="K967" s="63"/>
      <c s="63"/>
      <c s="63"/>
      <c s="63"/>
      <c s="63"/>
      <c s="63"/>
      <c s="63"/>
      <c s="63"/>
      <c s="63"/>
      <c s="63"/>
    </row>
    <row r="968" spans="1:20" ht="12.75">
      <c r="A968" s="88"/>
      <c s="88"/>
      <c s="88"/>
      <c s="88"/>
      <c s="88"/>
      <c s="88"/>
      <c s="88"/>
      <c s="88"/>
      <c r="K968" s="63"/>
      <c s="63"/>
      <c s="63"/>
      <c s="63"/>
      <c s="63"/>
      <c s="63"/>
      <c s="63"/>
      <c s="63"/>
      <c s="63"/>
      <c s="63"/>
    </row>
    <row r="969" spans="1:20" ht="12.75">
      <c r="A969" s="88"/>
      <c s="88"/>
      <c s="88"/>
      <c s="88"/>
      <c s="88"/>
      <c s="88"/>
      <c s="88"/>
      <c s="88"/>
      <c r="K969" s="63"/>
      <c s="63"/>
      <c s="63"/>
      <c s="63"/>
      <c s="63"/>
      <c s="63"/>
      <c s="63"/>
      <c s="63"/>
      <c s="63"/>
      <c s="63"/>
    </row>
    <row r="970" spans="1:20" ht="12.75">
      <c r="A970" s="88"/>
      <c s="88"/>
      <c s="88"/>
      <c s="88"/>
      <c s="88"/>
      <c s="88"/>
      <c s="88"/>
      <c s="88"/>
      <c r="K970" s="63"/>
      <c s="63"/>
      <c s="63"/>
      <c s="63"/>
      <c s="63"/>
      <c s="63"/>
      <c s="63"/>
      <c s="63"/>
      <c s="63"/>
      <c s="63"/>
    </row>
    <row r="971" spans="1:20" ht="12.75">
      <c r="A971" s="88"/>
      <c s="88"/>
      <c s="88"/>
      <c s="88"/>
      <c s="88"/>
      <c s="88"/>
      <c s="88"/>
      <c s="88"/>
      <c r="K971" s="63"/>
      <c s="63"/>
      <c s="63"/>
      <c s="63"/>
      <c s="63"/>
      <c s="63"/>
      <c s="63"/>
      <c s="63"/>
      <c s="63"/>
      <c s="63"/>
    </row>
    <row r="972" spans="1:20" ht="12.75">
      <c r="A972" s="88"/>
      <c s="88"/>
      <c s="88"/>
      <c s="88"/>
      <c s="88"/>
      <c s="88"/>
      <c s="88"/>
      <c s="88"/>
      <c r="K972" s="63"/>
      <c s="63"/>
      <c s="63"/>
      <c s="63"/>
      <c s="63"/>
      <c s="63"/>
      <c s="63"/>
      <c s="63"/>
      <c s="63"/>
      <c s="63"/>
    </row>
    <row r="973" spans="1:20" ht="12.75">
      <c r="A973" s="88"/>
      <c s="88"/>
      <c s="88"/>
      <c s="88"/>
      <c s="88"/>
      <c s="88"/>
      <c s="88"/>
      <c s="88"/>
      <c r="K973" s="63"/>
      <c s="63"/>
      <c s="63"/>
      <c s="63"/>
      <c s="63"/>
      <c s="63"/>
      <c s="63"/>
      <c s="63"/>
      <c s="63"/>
      <c s="63"/>
    </row>
    <row r="974" spans="1:20" ht="12.75">
      <c r="A974" s="88"/>
      <c s="88"/>
      <c s="88"/>
      <c s="88"/>
      <c s="88"/>
      <c s="88"/>
      <c s="88"/>
      <c s="88"/>
      <c r="K974" s="63"/>
      <c s="63"/>
      <c s="63"/>
      <c s="63"/>
      <c s="63"/>
      <c s="63"/>
      <c s="63"/>
      <c s="63"/>
      <c s="63"/>
      <c s="63"/>
    </row>
    <row r="975" spans="1:20" ht="12.75">
      <c r="A975" s="88"/>
      <c s="88"/>
      <c s="88"/>
      <c s="88"/>
      <c s="88"/>
      <c s="88"/>
      <c s="88"/>
      <c s="88"/>
      <c r="K975" s="63"/>
      <c s="63"/>
      <c s="63"/>
      <c s="63"/>
      <c s="63"/>
      <c s="63"/>
      <c s="63"/>
      <c s="63"/>
      <c s="63"/>
      <c s="63"/>
    </row>
    <row r="976" spans="1:20" ht="12.75">
      <c r="A976" s="88"/>
      <c s="88"/>
      <c s="88"/>
      <c s="88"/>
      <c s="88"/>
      <c s="88"/>
      <c s="88"/>
      <c s="88"/>
      <c r="K976" s="63"/>
      <c s="63"/>
      <c s="63"/>
      <c s="63"/>
      <c s="63"/>
      <c s="63"/>
      <c s="63"/>
      <c s="63"/>
      <c s="63"/>
      <c s="63"/>
    </row>
    <row r="977" spans="1:20" ht="12.75">
      <c r="A977" s="88"/>
      <c s="88"/>
      <c s="88"/>
      <c s="88"/>
      <c s="88"/>
      <c s="88"/>
      <c s="88"/>
      <c s="88"/>
      <c r="K977" s="63"/>
      <c s="63"/>
      <c s="63"/>
      <c s="63"/>
      <c s="63"/>
      <c s="63"/>
      <c s="63"/>
      <c s="63"/>
      <c s="63"/>
      <c s="63"/>
    </row>
    <row r="978" spans="1:20" ht="12.75">
      <c r="A978" s="88"/>
      <c s="88"/>
      <c s="88"/>
      <c s="88"/>
      <c s="88"/>
      <c s="88"/>
      <c s="88"/>
      <c s="88"/>
      <c r="K978" s="63"/>
      <c s="63"/>
      <c s="63"/>
      <c s="63"/>
      <c s="63"/>
      <c s="63"/>
      <c s="63"/>
      <c s="63"/>
      <c s="63"/>
      <c s="63"/>
    </row>
    <row r="979" spans="1:20" ht="12.75">
      <c r="A979" s="88"/>
      <c s="88"/>
      <c s="88"/>
      <c s="88"/>
      <c s="88"/>
      <c s="88"/>
      <c s="88"/>
      <c s="88"/>
      <c r="K979" s="63"/>
      <c s="63"/>
      <c s="63"/>
      <c s="63"/>
      <c s="63"/>
      <c s="63"/>
      <c s="63"/>
      <c s="63"/>
      <c s="63"/>
      <c s="63"/>
    </row>
    <row r="980" spans="1:20" ht="12.75">
      <c r="A980" s="88"/>
      <c s="88"/>
      <c s="88"/>
      <c s="88"/>
      <c s="88"/>
      <c s="88"/>
      <c s="88"/>
      <c s="88"/>
      <c r="K980" s="63"/>
      <c s="63"/>
      <c s="63"/>
      <c s="63"/>
      <c s="63"/>
      <c s="63"/>
      <c s="63"/>
      <c s="63"/>
      <c s="63"/>
      <c s="63"/>
    </row>
    <row r="981" spans="1:20" ht="12.75">
      <c r="A981" s="88"/>
      <c s="88"/>
      <c s="88"/>
      <c s="88"/>
      <c s="88"/>
      <c s="88"/>
      <c s="88"/>
      <c s="88"/>
      <c r="K981" s="63"/>
      <c s="63"/>
      <c s="63"/>
      <c s="63"/>
      <c s="63"/>
      <c s="63"/>
      <c s="63"/>
      <c s="63"/>
      <c s="63"/>
      <c s="63"/>
    </row>
    <row r="982" spans="1:20" ht="12.75">
      <c r="A982" s="88"/>
      <c s="88"/>
      <c s="88"/>
      <c s="88"/>
      <c s="88"/>
      <c s="88"/>
      <c s="88"/>
      <c s="88"/>
      <c r="K982" s="63"/>
      <c s="63"/>
      <c s="63"/>
      <c s="63"/>
      <c s="63"/>
      <c s="63"/>
      <c s="63"/>
      <c s="63"/>
      <c s="63"/>
      <c s="63"/>
    </row>
    <row r="983" spans="1:20" ht="12.75">
      <c r="A983" s="88"/>
      <c s="88"/>
      <c s="88"/>
      <c s="88"/>
      <c s="88"/>
      <c s="88"/>
      <c s="88"/>
      <c s="88"/>
      <c r="K983" s="63"/>
      <c s="63"/>
      <c s="63"/>
      <c s="63"/>
      <c s="63"/>
      <c s="63"/>
      <c s="63"/>
      <c s="63"/>
      <c s="63"/>
      <c s="63"/>
    </row>
    <row r="984" spans="1:20" ht="12.75">
      <c r="A984" s="88"/>
      <c s="88"/>
      <c s="88"/>
      <c s="88"/>
      <c s="88"/>
      <c s="88"/>
      <c s="88"/>
      <c s="88"/>
      <c r="K984" s="63"/>
      <c s="63"/>
      <c s="63"/>
      <c s="63"/>
      <c s="63"/>
      <c s="63"/>
      <c s="63"/>
      <c s="63"/>
      <c s="63"/>
      <c s="63"/>
    </row>
    <row r="985" spans="1:20" ht="12.75">
      <c r="A985" s="88"/>
      <c s="88"/>
      <c s="88"/>
      <c s="88"/>
      <c s="88"/>
      <c s="88"/>
      <c s="88"/>
      <c s="88"/>
      <c r="K985" s="63"/>
      <c s="63"/>
      <c s="63"/>
      <c s="63"/>
      <c s="63"/>
      <c s="63"/>
      <c s="63"/>
      <c s="63"/>
      <c s="63"/>
      <c s="63"/>
    </row>
    <row r="986" spans="1:20" ht="12.75">
      <c r="A986" s="88"/>
      <c s="88"/>
      <c s="88"/>
      <c s="88"/>
      <c s="88"/>
      <c s="88"/>
      <c s="88"/>
      <c s="88"/>
      <c r="K986" s="63"/>
      <c s="63"/>
      <c s="63"/>
      <c s="63"/>
      <c s="63"/>
      <c s="63"/>
      <c s="63"/>
      <c s="63"/>
      <c s="63"/>
      <c s="63"/>
    </row>
    <row r="987" spans="1:20" ht="12.75">
      <c r="A987" s="88"/>
      <c s="88"/>
      <c s="88"/>
      <c s="88"/>
      <c s="88"/>
      <c s="88"/>
      <c s="88"/>
      <c s="88"/>
      <c r="K987" s="63"/>
      <c s="63"/>
      <c s="63"/>
      <c s="63"/>
      <c s="63"/>
      <c s="63"/>
      <c s="63"/>
      <c s="63"/>
      <c s="63"/>
      <c s="63"/>
    </row>
    <row r="988" spans="1:20" ht="12.75">
      <c r="A988" s="88"/>
      <c s="88"/>
      <c s="88"/>
      <c s="88"/>
      <c s="88"/>
      <c s="88"/>
      <c s="88"/>
      <c s="88"/>
      <c r="K988" s="63"/>
      <c s="63"/>
      <c s="63"/>
      <c s="63"/>
      <c s="63"/>
      <c s="63"/>
      <c s="63"/>
      <c s="63"/>
      <c s="63"/>
      <c s="63"/>
    </row>
    <row r="989" spans="1:20" ht="12.75">
      <c r="A989" s="88"/>
      <c s="88"/>
      <c s="88"/>
      <c s="88"/>
      <c s="88"/>
      <c s="88"/>
      <c s="88"/>
      <c s="88"/>
      <c r="K989" s="63"/>
      <c s="63"/>
      <c s="63"/>
      <c s="63"/>
      <c s="63"/>
      <c s="63"/>
      <c s="63"/>
      <c s="63"/>
      <c s="63"/>
      <c s="63"/>
    </row>
    <row r="990" spans="1:20" ht="12.75">
      <c r="A990" s="88"/>
      <c s="88"/>
      <c s="88"/>
      <c s="88"/>
      <c s="88"/>
      <c s="88"/>
      <c s="88"/>
      <c s="88"/>
      <c r="K990" s="63"/>
      <c s="63"/>
      <c s="63"/>
      <c s="63"/>
      <c s="63"/>
      <c s="63"/>
      <c s="63"/>
      <c s="63"/>
      <c s="63"/>
      <c s="63"/>
    </row>
    <row r="991" spans="1:20" ht="12.75">
      <c r="A991" s="88"/>
      <c s="88"/>
      <c s="88"/>
      <c s="88"/>
      <c s="88"/>
      <c s="88"/>
      <c s="88"/>
      <c s="88"/>
      <c r="K991" s="63"/>
      <c s="63"/>
      <c s="63"/>
      <c s="63"/>
      <c s="63"/>
      <c s="63"/>
      <c s="63"/>
      <c s="63"/>
      <c s="63"/>
      <c s="63"/>
    </row>
    <row r="992" spans="1:20" ht="12.75">
      <c r="A992" s="88"/>
      <c s="88"/>
      <c s="88"/>
      <c s="88"/>
      <c s="88"/>
      <c s="88"/>
      <c s="88"/>
      <c s="88"/>
      <c r="K992" s="63"/>
      <c s="63"/>
      <c s="63"/>
      <c s="63"/>
      <c s="63"/>
      <c s="63"/>
      <c s="63"/>
      <c s="63"/>
      <c s="63"/>
      <c s="63"/>
    </row>
    <row r="993" spans="1:20" ht="12.75">
      <c r="A993" s="88"/>
      <c s="88"/>
      <c s="88"/>
      <c s="88"/>
      <c s="88"/>
      <c s="88"/>
      <c s="88"/>
      <c s="88"/>
      <c r="K993" s="63"/>
      <c s="63"/>
      <c s="63"/>
      <c s="63"/>
      <c s="63"/>
      <c s="63"/>
      <c s="63"/>
      <c s="63"/>
      <c s="63"/>
      <c s="63"/>
    </row>
    <row r="994" spans="1:20" ht="12.75">
      <c r="A994" s="88"/>
      <c s="88"/>
      <c s="88"/>
      <c s="88"/>
      <c s="88"/>
      <c s="88"/>
      <c s="88"/>
      <c s="88"/>
      <c r="K994" s="63"/>
      <c s="63"/>
      <c s="63"/>
      <c s="63"/>
      <c s="63"/>
      <c s="63"/>
      <c s="63"/>
      <c s="63"/>
      <c s="63"/>
      <c s="63"/>
    </row>
    <row r="995" spans="1:20" ht="12.75">
      <c r="A995" s="88"/>
      <c s="88"/>
      <c s="88"/>
      <c s="88"/>
      <c s="88"/>
      <c s="88"/>
      <c s="88"/>
      <c s="88"/>
      <c r="K995" s="63"/>
      <c s="63"/>
      <c s="63"/>
      <c s="63"/>
      <c s="63"/>
      <c s="63"/>
      <c s="63"/>
      <c s="63"/>
      <c s="63"/>
      <c s="63"/>
    </row>
    <row r="996" spans="1:20" ht="12.75">
      <c r="A996" s="88"/>
      <c s="88"/>
      <c s="88"/>
      <c s="88"/>
      <c s="88"/>
      <c s="88"/>
      <c s="88"/>
      <c s="88"/>
      <c r="K996" s="63"/>
      <c s="63"/>
      <c s="63"/>
      <c s="63"/>
      <c s="63"/>
      <c s="63"/>
      <c s="63"/>
      <c s="63"/>
      <c s="63"/>
      <c s="63"/>
    </row>
    <row r="997" spans="1:20" ht="12.75">
      <c r="A997" s="88"/>
      <c s="88"/>
      <c s="88"/>
      <c s="88"/>
      <c s="88"/>
      <c s="88"/>
      <c s="88"/>
      <c s="88"/>
      <c r="K997" s="63"/>
      <c s="63"/>
      <c s="63"/>
      <c s="63"/>
      <c s="63"/>
      <c s="63"/>
      <c s="63"/>
      <c s="63"/>
      <c s="63"/>
      <c s="63"/>
    </row>
    <row r="998" spans="1:20" ht="12.75">
      <c r="A998" s="88"/>
      <c s="88"/>
      <c s="88"/>
      <c s="88"/>
      <c s="88"/>
      <c s="88"/>
      <c s="88"/>
      <c s="88"/>
      <c r="K998" s="63"/>
      <c s="63"/>
      <c s="63"/>
      <c s="63"/>
      <c s="63"/>
      <c s="63"/>
      <c s="63"/>
      <c s="63"/>
      <c s="63"/>
      <c s="63"/>
    </row>
    <row r="999" spans="1:20" ht="12.75">
      <c r="A999" s="88"/>
      <c s="88"/>
      <c s="88"/>
      <c s="88"/>
      <c s="88"/>
      <c s="88"/>
      <c s="88"/>
      <c s="88"/>
      <c r="K999" s="63"/>
      <c s="63"/>
      <c s="63"/>
      <c s="63"/>
      <c s="63"/>
      <c s="63"/>
      <c s="63"/>
      <c s="63"/>
      <c s="63"/>
      <c s="63"/>
    </row>
    <row r="1000" spans="1:20" ht="12.75">
      <c r="A1000" s="88"/>
      <c s="88"/>
      <c s="88"/>
      <c s="88"/>
      <c s="88"/>
      <c s="88"/>
      <c s="88"/>
      <c s="88"/>
      <c r="K1000" s="63"/>
      <c s="63"/>
      <c s="63"/>
      <c s="63"/>
      <c s="63"/>
      <c s="63"/>
      <c s="63"/>
      <c s="63"/>
      <c s="63"/>
      <c s="63"/>
    </row>
    <row r="1001" spans="1:20" ht="12.75">
      <c r="A1001" s="88"/>
      <c s="88"/>
      <c s="88"/>
      <c s="88"/>
      <c s="88"/>
      <c s="88"/>
      <c s="88"/>
      <c s="88"/>
      <c r="K1001" s="63"/>
      <c s="63"/>
      <c s="63"/>
      <c s="63"/>
      <c s="63"/>
      <c s="63"/>
      <c s="63"/>
      <c s="63"/>
      <c s="63"/>
      <c s="63"/>
    </row>
    <row r="1002" spans="1:20" ht="12.75">
      <c r="A1002" s="88"/>
      <c s="88"/>
      <c s="88"/>
      <c s="88"/>
      <c s="88"/>
      <c s="88"/>
      <c s="88"/>
      <c s="88"/>
      <c r="K1002" s="63"/>
      <c s="63"/>
      <c s="63"/>
      <c s="63"/>
      <c s="63"/>
      <c s="63"/>
      <c s="63"/>
      <c s="63"/>
      <c s="63"/>
      <c s="63"/>
    </row>
    <row r="1003" spans="1:20" ht="12.75">
      <c r="A1003" s="88"/>
      <c s="88"/>
      <c s="88"/>
      <c s="88"/>
      <c s="88"/>
      <c s="88"/>
      <c s="88"/>
      <c s="88"/>
      <c r="K1003" s="63"/>
      <c s="63"/>
      <c s="63"/>
      <c s="63"/>
      <c s="63"/>
      <c s="63"/>
      <c s="63"/>
      <c s="63"/>
      <c s="63"/>
      <c s="63"/>
    </row>
    <row r="1004" spans="1:20" ht="12.75">
      <c r="A1004" s="88"/>
      <c s="88"/>
      <c s="88"/>
      <c s="88"/>
      <c s="88"/>
      <c s="88"/>
      <c s="88"/>
      <c s="88"/>
      <c r="K1004" s="63"/>
      <c s="63"/>
      <c s="63"/>
      <c s="63"/>
      <c s="63"/>
      <c s="63"/>
      <c s="63"/>
      <c s="63"/>
      <c s="63"/>
      <c s="63"/>
    </row>
    <row r="1005" spans="1:20" ht="12.75">
      <c r="A1005" s="88"/>
      <c s="88"/>
      <c s="88"/>
      <c s="88"/>
      <c s="88"/>
      <c s="88"/>
      <c s="88"/>
      <c s="88"/>
      <c r="K1005" s="63"/>
      <c s="63"/>
      <c s="63"/>
      <c s="63"/>
      <c s="63"/>
      <c s="63"/>
      <c s="63"/>
      <c s="63"/>
      <c s="63"/>
      <c s="63"/>
    </row>
    <row r="1006" spans="1:20" ht="12.75">
      <c r="A1006" s="88"/>
      <c s="88"/>
      <c s="88"/>
      <c s="88"/>
      <c s="88"/>
      <c s="88"/>
      <c s="88"/>
      <c s="88"/>
      <c r="K1006" s="63"/>
      <c s="63"/>
      <c s="63"/>
      <c s="63"/>
      <c s="63"/>
      <c s="63"/>
      <c s="63"/>
      <c s="63"/>
      <c s="63"/>
      <c s="63"/>
    </row>
    <row r="1007" spans="1:20" ht="12.75">
      <c r="A1007" s="88"/>
      <c s="88"/>
      <c s="88"/>
      <c s="88"/>
      <c s="88"/>
      <c s="88"/>
      <c s="88"/>
      <c s="88"/>
      <c r="K1007" s="63"/>
      <c s="63"/>
      <c s="63"/>
      <c s="63"/>
      <c s="63"/>
      <c s="63"/>
      <c s="63"/>
      <c s="63"/>
      <c s="63"/>
      <c s="63"/>
    </row>
    <row r="1008" spans="1:20" ht="12.75">
      <c r="A1008" s="88"/>
      <c s="88"/>
      <c s="88"/>
      <c s="88"/>
      <c s="88"/>
      <c s="88"/>
      <c s="88"/>
      <c s="88"/>
      <c r="K1008" s="63"/>
      <c s="63"/>
      <c s="63"/>
      <c s="63"/>
      <c s="63"/>
      <c s="63"/>
      <c s="63"/>
      <c s="63"/>
      <c s="63"/>
      <c s="63"/>
    </row>
    <row r="1009" spans="1:20" ht="12.75">
      <c r="A1009" s="88"/>
      <c s="88"/>
      <c s="88"/>
      <c s="88"/>
      <c s="88"/>
      <c s="88"/>
      <c s="88"/>
      <c s="88"/>
      <c r="K1009" s="63"/>
      <c s="63"/>
      <c s="63"/>
      <c s="63"/>
      <c s="63"/>
      <c s="63"/>
      <c s="63"/>
      <c s="63"/>
      <c s="63"/>
      <c s="63"/>
    </row>
    <row r="1010" spans="1:20" ht="12.75">
      <c r="A1010" s="88"/>
      <c s="88"/>
      <c s="88"/>
      <c s="88"/>
      <c s="88"/>
      <c s="88"/>
      <c s="88"/>
      <c s="88"/>
      <c r="K1010" s="63"/>
      <c s="63"/>
      <c s="63"/>
      <c s="63"/>
      <c s="63"/>
      <c s="63"/>
      <c s="63"/>
      <c s="63"/>
      <c s="63"/>
      <c s="63"/>
    </row>
    <row r="1011" spans="1:20" ht="12.75">
      <c r="A1011" s="88"/>
      <c s="88"/>
      <c s="88"/>
      <c s="88"/>
      <c s="88"/>
      <c s="88"/>
      <c s="88"/>
      <c s="88"/>
      <c r="K1011" s="63"/>
      <c s="63"/>
      <c s="63"/>
      <c s="63"/>
      <c s="63"/>
      <c s="63"/>
      <c s="63"/>
      <c s="63"/>
      <c s="63"/>
      <c s="63"/>
    </row>
    <row r="1012" spans="1:20" ht="12.75">
      <c r="A1012" s="88"/>
      <c s="88"/>
      <c s="88"/>
      <c s="88"/>
      <c s="88"/>
      <c s="88"/>
      <c s="88"/>
      <c s="88"/>
      <c r="K1012" s="63"/>
      <c s="63"/>
      <c s="63"/>
      <c s="63"/>
      <c s="63"/>
      <c s="63"/>
      <c s="63"/>
      <c s="63"/>
      <c s="63"/>
      <c s="63"/>
    </row>
    <row r="1013" spans="1:20" ht="12.75">
      <c r="A1013" s="88"/>
      <c s="88"/>
      <c s="88"/>
      <c s="88"/>
      <c s="88"/>
      <c s="88"/>
      <c s="88"/>
      <c s="88"/>
      <c r="K1013" s="63"/>
      <c s="63"/>
      <c s="63"/>
      <c s="63"/>
      <c s="63"/>
      <c s="63"/>
      <c s="63"/>
      <c s="63"/>
      <c s="63"/>
      <c s="63"/>
    </row>
    <row r="1014" spans="1:20" ht="12.75">
      <c r="A1014" s="88"/>
      <c s="88"/>
      <c s="88"/>
      <c s="88"/>
      <c s="88"/>
      <c s="88"/>
      <c s="88"/>
      <c s="88"/>
      <c r="K1014" s="63"/>
      <c s="63"/>
      <c s="63"/>
      <c s="63"/>
      <c s="63"/>
      <c s="63"/>
      <c s="63"/>
      <c s="63"/>
      <c s="63"/>
      <c s="63"/>
    </row>
    <row r="1015" spans="1:20" ht="12.75">
      <c r="A1015" s="88"/>
      <c s="88"/>
      <c s="88"/>
      <c s="88"/>
      <c s="88"/>
      <c s="88"/>
      <c s="88"/>
      <c s="88"/>
      <c r="K1015" s="63"/>
      <c s="63"/>
      <c s="63"/>
      <c s="63"/>
      <c s="63"/>
      <c s="63"/>
      <c s="63"/>
      <c s="63"/>
      <c s="63"/>
      <c s="63"/>
    </row>
    <row r="1016" spans="1:20" ht="12.75">
      <c r="A1016" s="88"/>
      <c s="88"/>
      <c s="88"/>
      <c s="88"/>
      <c s="88"/>
      <c s="88"/>
      <c s="88"/>
      <c s="88"/>
      <c r="K1016" s="63"/>
      <c s="63"/>
      <c s="63"/>
      <c s="63"/>
      <c s="63"/>
      <c s="63"/>
      <c s="63"/>
      <c s="63"/>
      <c s="63"/>
      <c s="63"/>
    </row>
    <row r="1017" spans="1:20" ht="12.75">
      <c r="A1017" s="88"/>
      <c s="88"/>
      <c s="88"/>
      <c s="88"/>
      <c s="88"/>
      <c s="88"/>
      <c s="88"/>
      <c s="88"/>
      <c r="K1017" s="63"/>
      <c s="63"/>
      <c s="63"/>
      <c s="63"/>
      <c s="63"/>
      <c s="63"/>
      <c s="63"/>
      <c s="63"/>
      <c s="63"/>
      <c s="63"/>
    </row>
    <row r="1018" spans="1:20" ht="12.75">
      <c r="A1018" s="88"/>
      <c s="88"/>
      <c s="88"/>
      <c s="88"/>
      <c s="88"/>
      <c s="88"/>
      <c s="88"/>
      <c s="88"/>
      <c r="K1018" s="63"/>
      <c s="63"/>
      <c s="63"/>
      <c s="63"/>
      <c s="63"/>
      <c s="63"/>
      <c s="63"/>
      <c s="63"/>
      <c s="63"/>
      <c s="63"/>
    </row>
    <row r="1019" spans="1:20" ht="12.75">
      <c r="A1019" s="88"/>
      <c s="88"/>
      <c s="88"/>
      <c s="88"/>
      <c s="88"/>
      <c s="88"/>
      <c s="88"/>
      <c s="88"/>
      <c r="K1019" s="63"/>
      <c s="63"/>
      <c s="63"/>
      <c s="63"/>
      <c s="63"/>
      <c s="63"/>
      <c s="63"/>
      <c s="63"/>
      <c s="63"/>
      <c s="63"/>
    </row>
    <row r="1020" spans="1:20" ht="12.75">
      <c r="A1020" s="88"/>
      <c s="88"/>
      <c s="88"/>
      <c s="88"/>
      <c s="88"/>
      <c s="88"/>
      <c s="88"/>
      <c s="88"/>
      <c r="K1020" s="63"/>
      <c s="63"/>
      <c s="63"/>
      <c s="63"/>
      <c s="63"/>
      <c s="63"/>
      <c s="63"/>
      <c s="63"/>
      <c s="63"/>
      <c s="63"/>
    </row>
    <row r="1021" spans="1:20" ht="12.75">
      <c r="A1021" s="88"/>
      <c s="88"/>
      <c s="88"/>
      <c s="88"/>
      <c s="88"/>
      <c s="88"/>
      <c s="88"/>
      <c s="88"/>
      <c r="K1021" s="63"/>
      <c s="63"/>
      <c s="63"/>
      <c s="63"/>
      <c s="63"/>
      <c s="63"/>
      <c s="63"/>
      <c s="63"/>
      <c s="63"/>
      <c s="63"/>
    </row>
    <row r="1022" spans="1:20" ht="12.75">
      <c r="A1022" s="88"/>
      <c s="88"/>
      <c s="88"/>
      <c s="88"/>
      <c s="88"/>
      <c s="88"/>
      <c s="88"/>
      <c s="88"/>
      <c r="K1022" s="63"/>
      <c s="63"/>
      <c s="63"/>
      <c s="63"/>
      <c s="63"/>
      <c s="63"/>
      <c s="63"/>
      <c s="63"/>
      <c s="63"/>
      <c s="63"/>
    </row>
    <row r="1023" spans="1:20" ht="12.75">
      <c r="A1023" s="88"/>
      <c s="88"/>
      <c s="88"/>
      <c s="88"/>
      <c s="88"/>
      <c s="88"/>
      <c s="88"/>
      <c s="88"/>
      <c r="K1023" s="63"/>
      <c s="63"/>
      <c s="63"/>
      <c s="63"/>
      <c s="63"/>
      <c s="63"/>
      <c s="63"/>
      <c s="63"/>
      <c s="63"/>
      <c s="63"/>
    </row>
    <row r="1024" spans="1:20" ht="12.75">
      <c r="A1024" s="88"/>
      <c s="88"/>
      <c s="88"/>
      <c s="88"/>
      <c s="88"/>
      <c s="88"/>
      <c s="88"/>
      <c s="88"/>
      <c r="K1024" s="63"/>
      <c s="63"/>
      <c s="63"/>
      <c s="63"/>
      <c s="63"/>
      <c s="63"/>
      <c s="63"/>
      <c s="63"/>
      <c s="63"/>
      <c s="63"/>
    </row>
    <row r="1025" spans="1:20" ht="12.75">
      <c r="A1025" s="88"/>
      <c s="88"/>
      <c s="88"/>
      <c s="88"/>
      <c s="88"/>
      <c s="88"/>
      <c s="88"/>
      <c s="88"/>
      <c r="K1025" s="63"/>
      <c s="63"/>
      <c s="63"/>
      <c s="63"/>
      <c s="63"/>
      <c s="63"/>
      <c s="63"/>
      <c s="63"/>
      <c s="63"/>
      <c s="63"/>
    </row>
    <row r="1026" spans="1:20" ht="12.75">
      <c r="A1026" s="88"/>
      <c s="88"/>
      <c s="88"/>
      <c s="88"/>
      <c s="88"/>
      <c s="88"/>
      <c s="88"/>
      <c s="88"/>
      <c r="K1026" s="63"/>
      <c s="63"/>
      <c s="63"/>
      <c s="63"/>
      <c s="63"/>
      <c s="63"/>
      <c s="63"/>
      <c s="63"/>
      <c s="63"/>
      <c s="63"/>
    </row>
    <row r="1027" spans="1:20" ht="12.75">
      <c r="A1027" s="88"/>
      <c s="88"/>
      <c s="88"/>
      <c s="88"/>
      <c s="88"/>
      <c s="88"/>
      <c s="88"/>
      <c s="88"/>
      <c r="K1027" s="63"/>
      <c s="63"/>
      <c s="63"/>
      <c s="63"/>
      <c s="63"/>
      <c s="63"/>
      <c s="63"/>
      <c s="63"/>
      <c s="63"/>
      <c s="63"/>
    </row>
    <row r="1028" spans="1:20" ht="12.75">
      <c r="A1028" s="88"/>
      <c s="88"/>
      <c s="88"/>
      <c s="88"/>
      <c s="88"/>
      <c s="88"/>
      <c s="88"/>
      <c s="88"/>
      <c r="K1028" s="63"/>
      <c s="63"/>
      <c s="63"/>
      <c s="63"/>
      <c s="63"/>
      <c s="63"/>
      <c s="63"/>
      <c s="63"/>
      <c s="63"/>
      <c s="63"/>
    </row>
    <row r="1029" spans="1:20" ht="12.75">
      <c r="A1029" s="88"/>
      <c s="88"/>
      <c s="88"/>
      <c s="88"/>
      <c s="88"/>
      <c s="88"/>
      <c s="88"/>
      <c s="88"/>
      <c r="K1029" s="63"/>
      <c s="63"/>
      <c s="63"/>
      <c s="63"/>
      <c s="63"/>
      <c s="63"/>
      <c s="63"/>
      <c s="63"/>
      <c s="63"/>
      <c s="63"/>
    </row>
    <row r="1030" spans="1:20" ht="12.75">
      <c r="A1030" s="88"/>
      <c s="88"/>
      <c s="88"/>
      <c s="88"/>
      <c s="88"/>
      <c s="88"/>
      <c s="88"/>
      <c s="88"/>
      <c r="K1030" s="63"/>
      <c s="63"/>
      <c s="63"/>
      <c s="63"/>
      <c s="63"/>
      <c s="63"/>
      <c s="63"/>
      <c s="63"/>
      <c s="63"/>
      <c s="63"/>
    </row>
    <row r="1031" spans="1:20" ht="12.75">
      <c r="A1031" s="88"/>
      <c s="88"/>
      <c s="88"/>
      <c s="88"/>
      <c s="88"/>
      <c s="88"/>
      <c s="88"/>
      <c s="88"/>
      <c r="K1031" s="63"/>
      <c s="63"/>
      <c s="63"/>
      <c s="63"/>
      <c s="63"/>
      <c s="63"/>
      <c s="63"/>
      <c s="63"/>
      <c s="63"/>
      <c s="63"/>
    </row>
    <row r="1032" spans="1:20" ht="12.75">
      <c r="A1032" s="88"/>
      <c s="88"/>
      <c s="88"/>
      <c s="88"/>
      <c s="88"/>
      <c s="88"/>
      <c s="88"/>
      <c s="88"/>
      <c r="K1032" s="63"/>
      <c s="63"/>
      <c s="63"/>
      <c s="63"/>
      <c s="63"/>
      <c s="63"/>
      <c s="63"/>
      <c s="63"/>
      <c s="63"/>
      <c s="63"/>
    </row>
    <row r="1033" spans="1:20" ht="12.75">
      <c r="A1033" s="88"/>
      <c s="88"/>
      <c s="88"/>
      <c s="88"/>
      <c s="88"/>
      <c s="88"/>
      <c s="88"/>
      <c s="88"/>
      <c r="K1033" s="63"/>
      <c s="63"/>
      <c s="63"/>
      <c s="63"/>
      <c s="63"/>
      <c s="63"/>
      <c s="63"/>
      <c s="63"/>
      <c s="63"/>
      <c s="63"/>
    </row>
    <row r="1034" spans="1:20" ht="12.75">
      <c r="A1034" s="88"/>
      <c s="88"/>
      <c s="88"/>
      <c s="88"/>
      <c s="88"/>
      <c s="88"/>
      <c s="88"/>
      <c s="88"/>
      <c r="K1034" s="63"/>
      <c s="63"/>
      <c s="63"/>
      <c s="63"/>
      <c s="63"/>
      <c s="63"/>
      <c s="63"/>
      <c s="63"/>
      <c s="63"/>
      <c s="63"/>
    </row>
    <row r="1035" spans="1:20" ht="12.75">
      <c r="A1035" s="88"/>
      <c s="88"/>
      <c s="88"/>
      <c s="88"/>
      <c s="88"/>
      <c s="88"/>
      <c s="88"/>
      <c s="88"/>
      <c r="K1035" s="63"/>
      <c s="63"/>
      <c s="63"/>
      <c s="63"/>
      <c s="63"/>
      <c s="63"/>
      <c s="63"/>
      <c s="63"/>
      <c s="63"/>
      <c s="63"/>
    </row>
    <row r="1036" spans="1:20" ht="12.75">
      <c r="A1036" s="88"/>
      <c s="88"/>
      <c s="88"/>
      <c s="88"/>
      <c s="88"/>
      <c s="88"/>
      <c s="88"/>
      <c s="88"/>
      <c r="K1036" s="63"/>
      <c s="63"/>
      <c s="63"/>
      <c s="63"/>
      <c s="63"/>
      <c s="63"/>
      <c s="63"/>
      <c s="63"/>
      <c s="63"/>
      <c s="63"/>
    </row>
    <row r="1037" spans="1:20" ht="12.75">
      <c r="A1037" s="88"/>
      <c s="88"/>
      <c s="88"/>
      <c s="88"/>
      <c s="88"/>
      <c s="88"/>
      <c s="88"/>
      <c s="88"/>
      <c r="K1037" s="63"/>
      <c s="63"/>
      <c s="63"/>
      <c s="63"/>
      <c s="63"/>
      <c s="63"/>
      <c s="63"/>
      <c s="63"/>
      <c s="63"/>
      <c s="63"/>
    </row>
    <row r="1038" spans="1:20" ht="12.75">
      <c r="A1038" s="88"/>
      <c s="88"/>
      <c s="88"/>
      <c s="88"/>
      <c s="88"/>
      <c s="88"/>
      <c s="88"/>
      <c s="88"/>
      <c r="K1038" s="63"/>
      <c s="63"/>
      <c s="63"/>
      <c s="63"/>
      <c s="63"/>
      <c s="63"/>
      <c s="63"/>
      <c s="63"/>
      <c s="63"/>
      <c s="63"/>
    </row>
    <row r="1039" spans="1:20" ht="12.75">
      <c r="A1039" s="88"/>
      <c s="88"/>
      <c s="88"/>
      <c s="88"/>
      <c s="88"/>
      <c s="88"/>
      <c s="88"/>
      <c s="88"/>
      <c r="K1039" s="63"/>
      <c s="63"/>
      <c s="63"/>
      <c s="63"/>
      <c s="63"/>
      <c s="63"/>
      <c s="63"/>
      <c s="63"/>
      <c s="63"/>
      <c s="63"/>
    </row>
    <row r="1040" spans="1:20" ht="12.75">
      <c r="A1040" s="88"/>
      <c s="88"/>
      <c s="88"/>
      <c s="88"/>
      <c s="88"/>
      <c s="88"/>
      <c s="88"/>
      <c s="88"/>
      <c r="K1040" s="63"/>
      <c s="63"/>
      <c s="63"/>
      <c s="63"/>
      <c s="63"/>
      <c s="63"/>
      <c s="63"/>
      <c s="63"/>
      <c s="63"/>
      <c s="63"/>
    </row>
    <row r="1041" spans="1:20" ht="12.75">
      <c r="A1041" s="88"/>
      <c s="88"/>
      <c s="88"/>
      <c s="88"/>
      <c s="88"/>
      <c s="88"/>
      <c s="88"/>
      <c s="88"/>
      <c r="K1041" s="63"/>
      <c s="63"/>
      <c s="63"/>
      <c s="63"/>
      <c s="63"/>
      <c s="63"/>
      <c s="63"/>
      <c s="63"/>
      <c s="63"/>
      <c s="63"/>
    </row>
    <row r="1042" spans="1:20" ht="12.75">
      <c r="A1042" s="88"/>
      <c s="88"/>
      <c s="88"/>
      <c s="88"/>
      <c s="88"/>
      <c s="88"/>
      <c s="88"/>
      <c s="88"/>
      <c r="K1042" s="63"/>
      <c s="63"/>
      <c s="63"/>
      <c s="63"/>
      <c s="63"/>
      <c s="63"/>
      <c s="63"/>
      <c s="63"/>
      <c s="63"/>
      <c s="63"/>
    </row>
    <row r="1043" spans="1:20" ht="12.75">
      <c r="A1043" s="88"/>
      <c s="88"/>
      <c s="88"/>
      <c s="88"/>
      <c s="88"/>
      <c s="88"/>
      <c s="88"/>
      <c s="88"/>
      <c r="K1043" s="63"/>
      <c s="63"/>
      <c s="63"/>
      <c s="63"/>
      <c s="63"/>
      <c s="63"/>
      <c s="63"/>
      <c s="63"/>
      <c s="63"/>
      <c s="63"/>
    </row>
    <row r="1044" spans="1:20" ht="12.75">
      <c r="A1044" s="88"/>
      <c s="88"/>
      <c s="88"/>
      <c s="88"/>
      <c s="88"/>
      <c s="88"/>
      <c s="88"/>
      <c s="88"/>
      <c r="K1044" s="63"/>
      <c s="63"/>
      <c s="63"/>
      <c s="63"/>
      <c s="63"/>
      <c s="63"/>
      <c s="63"/>
      <c s="63"/>
      <c s="63"/>
      <c s="63"/>
    </row>
    <row r="1045" spans="1:20" ht="12.75">
      <c r="A1045" s="88"/>
      <c s="88"/>
      <c s="88"/>
      <c s="88"/>
      <c s="88"/>
      <c s="88"/>
      <c s="88"/>
      <c s="88"/>
      <c r="K1045" s="63"/>
      <c s="63"/>
      <c s="63"/>
      <c s="63"/>
      <c s="63"/>
      <c s="63"/>
      <c s="63"/>
      <c s="63"/>
      <c s="63"/>
      <c s="63"/>
    </row>
    <row r="1046" spans="1:20" ht="12.75">
      <c r="A1046" s="88"/>
      <c s="88"/>
      <c s="88"/>
      <c s="88"/>
      <c s="88"/>
      <c s="88"/>
      <c s="88"/>
      <c s="88"/>
      <c r="K1046" s="63"/>
      <c s="63"/>
      <c s="63"/>
      <c s="63"/>
      <c s="63"/>
      <c s="63"/>
      <c s="63"/>
      <c s="63"/>
      <c s="63"/>
      <c s="63"/>
    </row>
    <row r="1047" spans="1:20" ht="12.75">
      <c r="A1047" s="88"/>
      <c s="88"/>
      <c s="88"/>
      <c s="88"/>
      <c s="88"/>
      <c s="88"/>
      <c s="88"/>
      <c s="88"/>
      <c r="K1047" s="63"/>
      <c s="63"/>
      <c s="63"/>
      <c s="63"/>
      <c s="63"/>
      <c s="63"/>
      <c s="63"/>
      <c s="63"/>
      <c s="63"/>
      <c s="63"/>
    </row>
    <row r="1048" spans="1:20" ht="12.75">
      <c r="A1048" s="88"/>
      <c s="88"/>
      <c s="88"/>
      <c s="88"/>
      <c s="88"/>
      <c s="88"/>
      <c s="88"/>
      <c s="88"/>
      <c r="K1048" s="63"/>
      <c s="63"/>
      <c s="63"/>
      <c s="63"/>
      <c s="63"/>
      <c s="63"/>
      <c s="63"/>
      <c s="63"/>
      <c s="63"/>
      <c s="63"/>
    </row>
    <row r="1049" spans="1:20" ht="12.75">
      <c r="A1049" s="88"/>
      <c s="88"/>
      <c s="88"/>
      <c s="88"/>
      <c s="88"/>
      <c s="88"/>
      <c s="88"/>
      <c s="88"/>
      <c r="K1049" s="63"/>
      <c s="63"/>
      <c s="63"/>
      <c s="63"/>
      <c s="63"/>
      <c s="63"/>
      <c s="63"/>
      <c s="63"/>
      <c s="63"/>
      <c s="63"/>
    </row>
    <row r="1050" spans="1:20" ht="12.75">
      <c r="A1050" s="88"/>
      <c s="88"/>
      <c s="88"/>
      <c s="88"/>
      <c s="88"/>
      <c s="88"/>
      <c s="88"/>
      <c s="88"/>
      <c r="K1050" s="63"/>
      <c s="63"/>
      <c s="63"/>
      <c s="63"/>
      <c s="63"/>
      <c s="63"/>
      <c s="63"/>
      <c s="63"/>
      <c s="63"/>
      <c s="63"/>
    </row>
    <row r="1051" spans="1:20" ht="12.75">
      <c r="A1051" s="88"/>
      <c s="88"/>
      <c s="88"/>
      <c s="88"/>
      <c s="88"/>
      <c s="88"/>
      <c s="88"/>
      <c s="88"/>
      <c r="K1051" s="63"/>
      <c s="63"/>
      <c s="63"/>
      <c s="63"/>
      <c s="63"/>
      <c s="63"/>
      <c s="63"/>
      <c s="63"/>
      <c s="63"/>
      <c s="63"/>
    </row>
    <row r="1052" spans="1:20" ht="12.75">
      <c r="A1052" s="88"/>
      <c s="88"/>
      <c s="88"/>
      <c s="88"/>
      <c s="88"/>
      <c s="88"/>
      <c s="88"/>
      <c s="88"/>
      <c r="K1052" s="63"/>
      <c s="63"/>
      <c s="63"/>
      <c s="63"/>
      <c s="63"/>
      <c s="63"/>
      <c s="63"/>
      <c s="63"/>
      <c s="63"/>
      <c s="63"/>
    </row>
    <row r="1053" spans="1:20" ht="12.75">
      <c r="A1053" s="88"/>
      <c s="88"/>
      <c s="88"/>
      <c s="88"/>
      <c s="88"/>
      <c s="88"/>
      <c s="88"/>
      <c s="88"/>
      <c r="K1053" s="63"/>
      <c s="63"/>
      <c s="63"/>
      <c s="63"/>
      <c s="63"/>
      <c s="63"/>
      <c s="63"/>
      <c s="63"/>
      <c s="63"/>
      <c s="63"/>
    </row>
    <row r="1054" spans="1:20" ht="12.75">
      <c r="A1054" s="88"/>
      <c s="88"/>
      <c s="88"/>
      <c s="88"/>
      <c s="88"/>
      <c s="88"/>
      <c s="88"/>
      <c s="88"/>
      <c r="K1054" s="63"/>
      <c s="63"/>
      <c s="63"/>
      <c s="63"/>
      <c s="63"/>
      <c s="63"/>
      <c s="63"/>
      <c s="63"/>
      <c s="63"/>
      <c s="63"/>
    </row>
    <row r="1055" spans="1:20" ht="12.75">
      <c r="A1055" s="88"/>
      <c s="88"/>
      <c s="88"/>
      <c s="88"/>
      <c s="88"/>
      <c s="88"/>
      <c s="88"/>
      <c s="88"/>
      <c r="K1055" s="63"/>
      <c s="63"/>
      <c s="63"/>
      <c s="63"/>
      <c s="63"/>
      <c s="63"/>
      <c s="63"/>
      <c s="63"/>
      <c s="63"/>
      <c s="63"/>
    </row>
    <row r="1056" spans="1:20" ht="12.75">
      <c r="A1056" s="88"/>
      <c s="88"/>
      <c s="88"/>
      <c s="88"/>
      <c s="88"/>
      <c s="88"/>
      <c s="88"/>
      <c s="88"/>
      <c r="K1056" s="63"/>
      <c s="63"/>
      <c s="63"/>
      <c s="63"/>
      <c s="63"/>
      <c s="63"/>
      <c s="63"/>
      <c s="63"/>
      <c s="63"/>
      <c s="63"/>
    </row>
    <row r="1057" spans="1:20" ht="12.75">
      <c r="A1057" s="88"/>
      <c s="88"/>
      <c s="88"/>
      <c s="88"/>
      <c s="88"/>
      <c s="88"/>
      <c s="88"/>
      <c s="88"/>
      <c r="K1057" s="63"/>
      <c s="63"/>
      <c s="63"/>
      <c s="63"/>
      <c s="63"/>
      <c s="63"/>
      <c s="63"/>
      <c s="63"/>
      <c s="63"/>
      <c s="63"/>
    </row>
    <row r="1058" spans="1:20" ht="12.75">
      <c r="A1058" s="88"/>
      <c s="88"/>
      <c s="88"/>
      <c s="88"/>
      <c s="88"/>
      <c s="88"/>
      <c s="88"/>
      <c s="88"/>
      <c r="K1058" s="63"/>
      <c s="63"/>
      <c s="63"/>
      <c s="63"/>
      <c s="63"/>
      <c s="63"/>
      <c s="63"/>
      <c s="63"/>
      <c s="63"/>
      <c s="63"/>
    </row>
    <row r="1059" spans="1:20" ht="12.75">
      <c r="A1059" s="88"/>
      <c s="88"/>
      <c s="88"/>
      <c s="88"/>
      <c s="88"/>
      <c s="88"/>
      <c s="88"/>
      <c s="88"/>
      <c r="K1059" s="63"/>
      <c s="63"/>
      <c s="63"/>
      <c s="63"/>
      <c s="63"/>
      <c s="63"/>
      <c s="63"/>
      <c s="63"/>
      <c s="63"/>
      <c s="63"/>
    </row>
    <row r="1060" spans="1:20" ht="12.75">
      <c r="A1060" s="88"/>
      <c s="88"/>
      <c s="88"/>
      <c s="88"/>
      <c s="88"/>
      <c s="88"/>
      <c s="88"/>
      <c s="88"/>
      <c r="K1060" s="63"/>
      <c s="63"/>
      <c s="63"/>
      <c s="63"/>
      <c s="63"/>
      <c s="63"/>
      <c s="63"/>
      <c s="63"/>
      <c s="63"/>
      <c s="63"/>
    </row>
    <row r="1061" spans="1:20" ht="12.75">
      <c r="A1061" s="88"/>
      <c s="88"/>
      <c s="88"/>
      <c s="88"/>
      <c s="88"/>
      <c s="88"/>
      <c s="88"/>
      <c s="88"/>
      <c r="K1061" s="63"/>
      <c s="63"/>
      <c s="63"/>
      <c s="63"/>
      <c s="63"/>
      <c s="63"/>
      <c s="63"/>
      <c s="63"/>
      <c s="63"/>
      <c s="63"/>
    </row>
    <row r="1062" spans="1:20" ht="12.75">
      <c r="A1062" s="88"/>
      <c s="88"/>
      <c s="88"/>
      <c s="88"/>
      <c s="88"/>
      <c s="88"/>
      <c s="88"/>
      <c s="88"/>
      <c r="K1062" s="63"/>
      <c s="63"/>
      <c s="63"/>
      <c s="63"/>
      <c s="63"/>
      <c s="63"/>
      <c s="63"/>
      <c s="63"/>
      <c s="63"/>
      <c s="63"/>
    </row>
    <row r="1063" spans="1:20" ht="12.75">
      <c r="A1063" s="88"/>
      <c s="88"/>
      <c s="88"/>
      <c s="88"/>
      <c s="88"/>
      <c s="88"/>
      <c s="88"/>
      <c s="88"/>
      <c r="K1063" s="63"/>
      <c s="63"/>
      <c s="63"/>
      <c s="63"/>
      <c s="63"/>
      <c s="63"/>
      <c s="63"/>
      <c s="63"/>
      <c s="63"/>
      <c s="63"/>
    </row>
    <row r="1064" spans="1:20" ht="12.75">
      <c r="A1064" s="88"/>
      <c s="88"/>
      <c s="88"/>
      <c s="88"/>
      <c s="88"/>
      <c s="88"/>
      <c s="88"/>
      <c s="88"/>
      <c r="K1064" s="63"/>
      <c s="63"/>
      <c s="63"/>
      <c s="63"/>
      <c s="63"/>
      <c s="63"/>
      <c s="63"/>
      <c s="63"/>
      <c s="63"/>
      <c s="63"/>
    </row>
    <row r="1065" spans="1:20" ht="12.75">
      <c r="A1065" s="88"/>
      <c s="88"/>
      <c s="88"/>
      <c s="88"/>
      <c s="88"/>
      <c s="88"/>
      <c s="88"/>
      <c s="88"/>
      <c r="K1065" s="63"/>
      <c s="63"/>
      <c s="63"/>
      <c s="63"/>
      <c s="63"/>
      <c s="63"/>
      <c s="63"/>
      <c s="63"/>
      <c s="63"/>
      <c s="63"/>
    </row>
    <row r="1066" spans="1:20" ht="12.75">
      <c r="A1066" s="88"/>
      <c s="88"/>
      <c s="88"/>
      <c s="88"/>
      <c s="88"/>
      <c s="88"/>
      <c s="88"/>
      <c s="88"/>
      <c r="K1066" s="63"/>
      <c s="63"/>
      <c s="63"/>
      <c s="63"/>
      <c s="63"/>
      <c s="63"/>
      <c s="63"/>
      <c s="63"/>
      <c s="63"/>
      <c s="63"/>
    </row>
    <row r="1067" spans="1:20" ht="12.75">
      <c r="A1067" s="88"/>
      <c s="88"/>
      <c s="88"/>
      <c s="88"/>
      <c s="88"/>
      <c s="88"/>
      <c s="88"/>
      <c s="88"/>
      <c r="K1067" s="63"/>
      <c s="63"/>
      <c s="63"/>
      <c s="63"/>
      <c s="63"/>
      <c s="63"/>
      <c s="63"/>
      <c s="63"/>
      <c s="63"/>
      <c s="63"/>
    </row>
    <row r="1068" spans="1:20" ht="12.75">
      <c r="A1068" s="88"/>
      <c s="88"/>
      <c s="88"/>
      <c s="88"/>
      <c s="88"/>
      <c s="88"/>
      <c s="88"/>
      <c s="88"/>
      <c r="K1068" s="63"/>
      <c s="63"/>
      <c s="63"/>
      <c s="63"/>
      <c s="63"/>
      <c s="63"/>
      <c s="63"/>
      <c s="63"/>
      <c s="63"/>
      <c s="63"/>
    </row>
    <row r="1069" spans="1:20" ht="12.75">
      <c r="A1069" s="88"/>
      <c s="88"/>
      <c s="88"/>
      <c s="88"/>
      <c s="88"/>
      <c s="88"/>
      <c s="88"/>
      <c s="88"/>
      <c r="K1069" s="63"/>
      <c s="63"/>
      <c s="63"/>
      <c s="63"/>
      <c s="63"/>
      <c s="63"/>
      <c s="63"/>
      <c s="63"/>
      <c s="63"/>
      <c s="63"/>
    </row>
    <row r="1070" spans="1:20" ht="12.75">
      <c r="A1070" s="88"/>
      <c s="88"/>
      <c s="88"/>
      <c s="88"/>
      <c s="88"/>
      <c s="88"/>
      <c s="88"/>
      <c s="88"/>
      <c r="K1070" s="63"/>
      <c s="63"/>
      <c s="63"/>
      <c s="63"/>
      <c s="63"/>
      <c s="63"/>
      <c s="63"/>
      <c s="63"/>
      <c s="63"/>
      <c s="63"/>
    </row>
    <row r="1071" spans="1:20" ht="12.75">
      <c r="A1071" s="88"/>
      <c s="88"/>
      <c s="88"/>
      <c s="88"/>
      <c s="88"/>
      <c s="88"/>
      <c s="88"/>
      <c s="88"/>
      <c r="K1071" s="63"/>
      <c s="63"/>
      <c s="63"/>
      <c s="63"/>
      <c s="63"/>
      <c s="63"/>
      <c s="63"/>
      <c s="63"/>
      <c s="63"/>
      <c s="63"/>
    </row>
    <row r="1072" spans="1:20" ht="12.75">
      <c r="A1072" s="88"/>
      <c s="88"/>
      <c s="88"/>
      <c s="88"/>
      <c s="88"/>
      <c s="88"/>
      <c s="88"/>
      <c s="88"/>
      <c r="K1072" s="63"/>
      <c s="63"/>
      <c s="63"/>
      <c s="63"/>
      <c s="63"/>
      <c s="63"/>
      <c s="63"/>
      <c s="63"/>
      <c s="63"/>
      <c s="63"/>
    </row>
    <row r="1073" spans="1:20" ht="12.75">
      <c r="A1073" s="88"/>
      <c s="88"/>
      <c s="88"/>
      <c s="88"/>
      <c s="88"/>
      <c s="88"/>
      <c s="88"/>
      <c s="88"/>
      <c r="K1073" s="63"/>
      <c s="63"/>
      <c s="63"/>
      <c s="63"/>
      <c s="63"/>
      <c s="63"/>
      <c s="63"/>
      <c s="63"/>
      <c s="63"/>
      <c s="63"/>
    </row>
    <row r="1074" spans="1:20" ht="12.75">
      <c r="A1074" s="88"/>
      <c s="88"/>
      <c s="88"/>
      <c s="88"/>
      <c s="88"/>
      <c s="88"/>
      <c s="88"/>
      <c s="88"/>
      <c r="K1074" s="63"/>
      <c s="63"/>
      <c s="63"/>
      <c s="63"/>
      <c s="63"/>
      <c s="63"/>
      <c s="63"/>
      <c s="63"/>
      <c s="63"/>
      <c s="63"/>
    </row>
    <row r="1075" spans="1:20" ht="12.75">
      <c r="A1075" s="88"/>
      <c s="88"/>
      <c s="88"/>
      <c s="88"/>
      <c s="88"/>
      <c s="88"/>
      <c s="88"/>
      <c s="88"/>
      <c r="K1075" s="63"/>
      <c s="63"/>
      <c s="63"/>
      <c s="63"/>
      <c s="63"/>
      <c s="63"/>
      <c s="63"/>
      <c s="63"/>
      <c s="63"/>
      <c s="63"/>
    </row>
    <row r="1076" spans="1:20" ht="12.75">
      <c r="A1076" s="88"/>
      <c s="88"/>
      <c s="88"/>
      <c s="88"/>
      <c s="88"/>
      <c s="88"/>
      <c s="88"/>
      <c s="88"/>
      <c r="K1076" s="63"/>
      <c s="63"/>
      <c s="63"/>
      <c s="63"/>
      <c s="63"/>
      <c s="63"/>
      <c s="63"/>
      <c s="63"/>
      <c s="63"/>
      <c s="63"/>
    </row>
    <row r="1077" spans="1:20" ht="12.75">
      <c r="A1077" s="88"/>
      <c s="88"/>
      <c s="88"/>
      <c s="88"/>
      <c s="88"/>
      <c s="88"/>
      <c s="88"/>
      <c s="88"/>
      <c r="K1077" s="63"/>
      <c s="63"/>
      <c s="63"/>
      <c s="63"/>
      <c s="63"/>
      <c s="63"/>
      <c s="63"/>
      <c s="63"/>
      <c s="63"/>
      <c s="63"/>
    </row>
    <row r="1078" spans="1:20" ht="12.75">
      <c r="A1078" s="88"/>
      <c s="88"/>
      <c s="88"/>
      <c s="88"/>
      <c s="88"/>
      <c s="88"/>
      <c s="88"/>
      <c s="88"/>
      <c r="K1078" s="63"/>
      <c s="63"/>
      <c s="63"/>
      <c s="63"/>
      <c s="63"/>
      <c s="63"/>
      <c s="63"/>
      <c s="63"/>
      <c s="63"/>
      <c s="63"/>
    </row>
    <row r="1079" spans="1:20" ht="12.75">
      <c r="A1079" s="88"/>
      <c s="88"/>
      <c s="88"/>
      <c s="88"/>
      <c s="88"/>
      <c s="88"/>
      <c s="88"/>
      <c s="88"/>
      <c r="K1079" s="63"/>
      <c s="63"/>
      <c s="63"/>
      <c s="63"/>
      <c s="63"/>
      <c s="63"/>
      <c s="63"/>
      <c s="63"/>
      <c s="63"/>
      <c s="63"/>
    </row>
    <row r="1080" spans="1:20" ht="12.75">
      <c r="A1080" s="88"/>
      <c s="88"/>
      <c s="88"/>
      <c s="88"/>
      <c s="88"/>
      <c s="88"/>
      <c s="88"/>
      <c s="88"/>
      <c r="K1080" s="63"/>
      <c s="63"/>
      <c s="63"/>
      <c s="63"/>
      <c s="63"/>
      <c s="63"/>
      <c s="63"/>
      <c s="63"/>
      <c s="63"/>
      <c s="63"/>
    </row>
    <row r="1081" spans="1:20" ht="12.75">
      <c r="A1081" s="88"/>
      <c s="88"/>
      <c s="88"/>
      <c s="88"/>
      <c s="88"/>
      <c s="88"/>
      <c s="88"/>
      <c s="88"/>
      <c r="K1081" s="63"/>
      <c s="63"/>
      <c s="63"/>
      <c s="63"/>
      <c s="63"/>
      <c s="63"/>
      <c s="63"/>
      <c s="63"/>
      <c s="63"/>
      <c s="63"/>
    </row>
    <row r="1082" spans="1:20" ht="12.75">
      <c r="A1082" s="88"/>
      <c s="88"/>
      <c s="88"/>
      <c s="88"/>
      <c s="88"/>
      <c s="88"/>
      <c s="88"/>
      <c s="88"/>
      <c r="K1082" s="63"/>
      <c s="63"/>
      <c s="63"/>
      <c s="63"/>
      <c s="63"/>
      <c s="63"/>
      <c s="63"/>
      <c s="63"/>
      <c s="63"/>
      <c s="63"/>
    </row>
    <row r="1083" spans="1:20" ht="12.75">
      <c r="A1083" s="88"/>
      <c s="88"/>
      <c s="88"/>
      <c s="88"/>
      <c s="88"/>
      <c s="88"/>
      <c s="88"/>
      <c s="88"/>
      <c r="K1083" s="63"/>
      <c s="63"/>
      <c s="63"/>
      <c s="63"/>
      <c s="63"/>
      <c s="63"/>
      <c s="63"/>
      <c s="63"/>
      <c s="63"/>
      <c s="63"/>
    </row>
    <row r="1084" spans="1:20" ht="12.75">
      <c r="A1084" s="88"/>
      <c s="88"/>
      <c s="88"/>
      <c s="88"/>
      <c s="88"/>
      <c s="88"/>
      <c s="88"/>
      <c s="88"/>
      <c r="K1084" s="63"/>
      <c s="63"/>
      <c s="63"/>
      <c s="63"/>
      <c s="63"/>
      <c s="63"/>
      <c s="63"/>
      <c s="63"/>
      <c s="63"/>
      <c s="63"/>
    </row>
    <row r="1085" spans="1:20" ht="12.75">
      <c r="A1085" s="88"/>
      <c s="88"/>
      <c s="88"/>
      <c s="88"/>
      <c s="88"/>
      <c s="88"/>
      <c s="88"/>
      <c s="88"/>
      <c r="K1085" s="63"/>
      <c s="63"/>
      <c s="63"/>
      <c s="63"/>
      <c s="63"/>
      <c s="63"/>
      <c s="63"/>
      <c s="63"/>
      <c s="63"/>
      <c s="63"/>
    </row>
    <row r="1086" spans="1:20" ht="12.75">
      <c r="A1086" s="88"/>
      <c s="88"/>
      <c s="88"/>
      <c s="88"/>
      <c s="88"/>
      <c s="88"/>
      <c s="88"/>
      <c s="88"/>
      <c r="K1086" s="63"/>
      <c s="63"/>
      <c s="63"/>
      <c s="63"/>
      <c s="63"/>
      <c s="63"/>
      <c s="63"/>
      <c s="63"/>
      <c s="63"/>
      <c s="63"/>
    </row>
    <row r="1087" spans="1:20" ht="12.75">
      <c r="A1087" s="88"/>
      <c s="88"/>
      <c s="88"/>
      <c s="88"/>
      <c s="88"/>
      <c s="88"/>
      <c s="88"/>
      <c s="88"/>
      <c r="K1087" s="63"/>
      <c s="63"/>
      <c s="63"/>
      <c s="63"/>
      <c s="63"/>
      <c s="63"/>
      <c s="63"/>
      <c s="63"/>
      <c s="63"/>
      <c s="63"/>
    </row>
    <row r="1088" spans="1:20" ht="12.75">
      <c r="A1088" s="88"/>
      <c s="88"/>
      <c s="88"/>
      <c s="88"/>
      <c s="88"/>
      <c s="88"/>
      <c s="88"/>
      <c s="88"/>
      <c r="K1088" s="63"/>
      <c s="63"/>
      <c s="63"/>
      <c s="63"/>
      <c s="63"/>
      <c s="63"/>
      <c s="63"/>
      <c s="63"/>
      <c s="63"/>
      <c s="63"/>
    </row>
    <row r="1089" spans="1:20" ht="12.75">
      <c r="A1089" s="88"/>
      <c s="88"/>
      <c s="88"/>
      <c s="88"/>
      <c s="88"/>
      <c s="88"/>
      <c s="88"/>
      <c s="88"/>
      <c r="K1089" s="63"/>
      <c s="63"/>
      <c s="63"/>
      <c s="63"/>
      <c s="63"/>
      <c s="63"/>
      <c s="63"/>
      <c s="63"/>
      <c s="63"/>
      <c s="63"/>
    </row>
    <row r="1090" spans="1:20" ht="12.75">
      <c r="A1090" s="88"/>
      <c s="88"/>
      <c s="88"/>
      <c s="88"/>
      <c s="88"/>
      <c s="88"/>
      <c s="88"/>
      <c s="88"/>
      <c r="K1090" s="63"/>
      <c s="63"/>
      <c s="63"/>
      <c s="63"/>
      <c s="63"/>
      <c s="63"/>
      <c s="63"/>
      <c s="63"/>
      <c s="63"/>
      <c s="63"/>
    </row>
    <row r="1091" spans="1:20" ht="12.75">
      <c r="A1091" s="88"/>
      <c s="88"/>
      <c s="88"/>
      <c s="88"/>
      <c s="88"/>
      <c s="88"/>
      <c s="88"/>
      <c s="88"/>
      <c r="K1091" s="63"/>
      <c s="63"/>
      <c s="63"/>
      <c s="63"/>
      <c s="63"/>
      <c s="63"/>
      <c s="63"/>
      <c s="63"/>
      <c s="63"/>
      <c s="63"/>
    </row>
    <row r="1092" spans="1:20" ht="12.75">
      <c r="A1092" s="88"/>
      <c s="88"/>
      <c s="88"/>
      <c s="88"/>
      <c s="88"/>
      <c s="88"/>
      <c s="88"/>
      <c s="88"/>
      <c r="K1092" s="63"/>
      <c s="63"/>
      <c s="63"/>
      <c s="63"/>
      <c s="63"/>
      <c s="63"/>
      <c s="63"/>
      <c s="63"/>
      <c s="63"/>
      <c s="63"/>
    </row>
    <row r="1093" spans="1:20" ht="12.75">
      <c r="A1093" s="88"/>
      <c s="88"/>
      <c s="88"/>
      <c s="88"/>
      <c s="88"/>
      <c s="88"/>
      <c s="88"/>
      <c s="88"/>
      <c r="K1093" s="63"/>
      <c s="63"/>
      <c s="63"/>
      <c s="63"/>
      <c s="63"/>
      <c s="63"/>
      <c s="63"/>
      <c s="63"/>
      <c s="63"/>
      <c s="63"/>
    </row>
    <row r="1094" spans="1:20" ht="12.75">
      <c r="A1094" s="88"/>
      <c s="88"/>
      <c s="88"/>
      <c s="88"/>
      <c s="88"/>
      <c s="88"/>
      <c s="88"/>
      <c s="88"/>
      <c r="K1094" s="63"/>
      <c s="63"/>
      <c s="63"/>
      <c s="63"/>
      <c s="63"/>
      <c s="63"/>
      <c s="63"/>
      <c s="63"/>
      <c s="63"/>
      <c s="63"/>
    </row>
    <row r="1095" spans="1:20" ht="12.75">
      <c r="A1095" s="88"/>
      <c s="88"/>
      <c s="88"/>
      <c s="88"/>
      <c s="88"/>
      <c s="88"/>
      <c s="88"/>
      <c s="88"/>
      <c r="K1095" s="63"/>
      <c s="63"/>
      <c s="63"/>
      <c s="63"/>
      <c s="63"/>
      <c s="63"/>
      <c s="63"/>
      <c s="63"/>
      <c s="63"/>
      <c s="63"/>
    </row>
    <row r="1096" spans="1:20" ht="12.75">
      <c r="A1096" s="88"/>
      <c s="88"/>
      <c s="88"/>
      <c s="88"/>
      <c s="88"/>
      <c s="88"/>
      <c s="88"/>
      <c s="88"/>
      <c r="K1096" s="63"/>
      <c s="63"/>
      <c s="63"/>
      <c s="63"/>
      <c s="63"/>
      <c s="63"/>
      <c s="63"/>
      <c s="63"/>
      <c s="63"/>
      <c s="63"/>
    </row>
    <row r="1097" spans="1:20" ht="12.75">
      <c r="A1097" s="88"/>
      <c s="88"/>
      <c s="88"/>
      <c s="88"/>
      <c s="88"/>
      <c s="88"/>
      <c s="88"/>
      <c s="88"/>
      <c r="K1097" s="63"/>
      <c s="63"/>
      <c s="63"/>
      <c s="63"/>
      <c s="63"/>
      <c s="63"/>
      <c s="63"/>
      <c s="63"/>
      <c s="63"/>
      <c s="63"/>
    </row>
    <row r="1098" spans="1:20" ht="12.75">
      <c r="A1098" s="88"/>
      <c s="88"/>
      <c s="88"/>
      <c s="88"/>
      <c s="88"/>
      <c s="88"/>
      <c s="88"/>
      <c s="88"/>
      <c r="K1098" s="63"/>
      <c s="63"/>
      <c s="63"/>
      <c s="63"/>
      <c s="63"/>
      <c s="63"/>
      <c s="63"/>
      <c s="63"/>
      <c s="63"/>
      <c s="63"/>
    </row>
    <row r="1099" spans="1:20" ht="12.75">
      <c r="A1099" s="88"/>
      <c s="88"/>
      <c s="88"/>
      <c s="88"/>
      <c s="88"/>
      <c s="88"/>
      <c s="88"/>
      <c s="88"/>
      <c r="K1099" s="63"/>
      <c s="63"/>
      <c s="63"/>
      <c s="63"/>
      <c s="63"/>
      <c s="63"/>
      <c s="63"/>
      <c s="63"/>
      <c s="63"/>
      <c s="63"/>
    </row>
    <row r="1100" spans="1:20" ht="12.75">
      <c r="A1100" s="88"/>
      <c s="88"/>
      <c s="88"/>
      <c s="88"/>
      <c s="88"/>
      <c s="88"/>
      <c s="88"/>
      <c s="88"/>
      <c r="K1100" s="63"/>
      <c s="63"/>
      <c s="63"/>
      <c s="63"/>
      <c s="63"/>
      <c s="63"/>
      <c s="63"/>
      <c s="63"/>
      <c s="63"/>
      <c s="63"/>
    </row>
    <row r="1101" spans="1:20" ht="12.75">
      <c r="A1101" s="88"/>
      <c s="88"/>
      <c s="88"/>
      <c s="88"/>
      <c s="88"/>
      <c s="88"/>
      <c s="88"/>
      <c s="88"/>
      <c r="K1101" s="63"/>
      <c s="63"/>
      <c s="63"/>
      <c s="63"/>
      <c s="63"/>
      <c s="63"/>
      <c s="63"/>
      <c s="63"/>
      <c s="63"/>
      <c s="63"/>
    </row>
    <row r="1102" spans="1:20" ht="12.75">
      <c r="A1102" s="88"/>
      <c s="88"/>
      <c s="88"/>
      <c s="88"/>
      <c s="88"/>
      <c s="88"/>
      <c s="88"/>
      <c s="88"/>
      <c r="K1102" s="63"/>
      <c s="63"/>
      <c s="63"/>
      <c s="63"/>
      <c s="63"/>
      <c s="63"/>
      <c s="63"/>
      <c s="63"/>
      <c s="63"/>
      <c s="63"/>
    </row>
    <row r="1103" spans="1:20" ht="12.75">
      <c r="A1103" s="88"/>
      <c s="88"/>
      <c s="88"/>
      <c s="88"/>
      <c s="88"/>
      <c s="88"/>
      <c s="88"/>
      <c s="88"/>
      <c r="K1103" s="63"/>
      <c s="63"/>
      <c s="63"/>
      <c s="63"/>
      <c s="63"/>
      <c s="63"/>
      <c s="63"/>
      <c s="63"/>
      <c s="63"/>
      <c s="63"/>
    </row>
    <row r="1104" spans="1:20" ht="12.75">
      <c r="A1104" s="88"/>
      <c s="88"/>
      <c s="88"/>
      <c s="88"/>
      <c s="88"/>
      <c s="88"/>
      <c s="88"/>
      <c s="88"/>
      <c r="K1104" s="63"/>
      <c s="63"/>
      <c s="63"/>
      <c s="63"/>
      <c s="63"/>
      <c s="63"/>
      <c s="63"/>
      <c s="63"/>
      <c s="63"/>
      <c s="63"/>
    </row>
    <row r="1105" spans="1:20" ht="12.75">
      <c r="A1105" s="88"/>
      <c s="88"/>
      <c s="88"/>
      <c s="88"/>
      <c s="88"/>
      <c s="88"/>
      <c s="88"/>
      <c s="88"/>
      <c r="K1105" s="63"/>
      <c s="63"/>
      <c s="63"/>
      <c s="63"/>
      <c s="63"/>
      <c s="63"/>
      <c s="63"/>
      <c s="63"/>
      <c s="63"/>
      <c s="63"/>
    </row>
    <row r="1106" spans="1:20" ht="12.75">
      <c r="A1106" s="88"/>
      <c s="88"/>
      <c s="88"/>
      <c s="88"/>
      <c s="88"/>
      <c s="88"/>
      <c s="88"/>
      <c s="88"/>
      <c r="K1106" s="63"/>
      <c s="63"/>
      <c s="63"/>
      <c s="63"/>
      <c s="63"/>
      <c s="63"/>
      <c s="63"/>
      <c s="63"/>
      <c s="63"/>
      <c s="63"/>
    </row>
    <row r="1107" spans="1:20" ht="12.75">
      <c r="A1107" s="88"/>
      <c s="88"/>
      <c s="88"/>
      <c s="88"/>
      <c s="88"/>
      <c s="88"/>
      <c s="88"/>
      <c s="88"/>
      <c r="K1107" s="63"/>
      <c s="63"/>
      <c s="63"/>
      <c s="63"/>
      <c s="63"/>
      <c s="63"/>
      <c s="63"/>
      <c s="63"/>
      <c s="63"/>
      <c s="63"/>
    </row>
    <row r="1108" spans="1:20" ht="12.75">
      <c r="A1108" s="88"/>
      <c s="88"/>
      <c s="88"/>
      <c s="88"/>
      <c s="88"/>
      <c s="88"/>
      <c s="88"/>
      <c s="88"/>
      <c r="K1108" s="63"/>
      <c s="63"/>
      <c s="63"/>
      <c s="63"/>
      <c s="63"/>
      <c s="63"/>
      <c s="63"/>
      <c s="63"/>
      <c s="63"/>
      <c s="63"/>
    </row>
    <row r="1109" spans="1:20" ht="12.75">
      <c r="A1109" s="88"/>
      <c s="88"/>
      <c s="88"/>
      <c s="88"/>
      <c s="88"/>
      <c s="88"/>
      <c s="88"/>
      <c s="88"/>
      <c r="K1109" s="63"/>
      <c s="63"/>
      <c s="63"/>
      <c s="63"/>
      <c s="63"/>
      <c s="63"/>
      <c s="63"/>
      <c s="63"/>
      <c s="63"/>
      <c s="63"/>
    </row>
    <row r="1110" spans="1:20" ht="12.75">
      <c r="A1110" s="88"/>
      <c s="88"/>
      <c s="88"/>
      <c s="88"/>
      <c s="88"/>
      <c s="88"/>
      <c s="88"/>
      <c s="88"/>
      <c r="K1110" s="63"/>
      <c s="63"/>
      <c s="63"/>
      <c s="63"/>
      <c s="63"/>
      <c s="63"/>
      <c s="63"/>
      <c s="63"/>
      <c s="63"/>
      <c s="63"/>
    </row>
    <row r="1111" spans="1:20" ht="12.75">
      <c r="A1111" s="88"/>
      <c s="88"/>
      <c s="88"/>
      <c s="88"/>
      <c s="88"/>
      <c s="88"/>
      <c s="88"/>
      <c s="88"/>
      <c r="K1111" s="63"/>
      <c s="63"/>
      <c s="63"/>
      <c s="63"/>
      <c s="63"/>
      <c s="63"/>
      <c s="63"/>
      <c s="63"/>
      <c s="63"/>
      <c s="63"/>
    </row>
    <row r="1112" spans="1:20" ht="12.75">
      <c r="A1112" s="88"/>
      <c s="88"/>
      <c s="88"/>
      <c s="88"/>
      <c s="88"/>
      <c s="88"/>
      <c s="88"/>
      <c s="88"/>
      <c r="K1112" s="63"/>
      <c s="63"/>
      <c s="63"/>
      <c s="63"/>
      <c s="63"/>
      <c s="63"/>
      <c s="63"/>
      <c s="63"/>
      <c s="63"/>
      <c s="63"/>
    </row>
    <row r="1113" spans="1:20" ht="12.75">
      <c r="A1113" s="88"/>
      <c s="88"/>
      <c s="88"/>
      <c s="88"/>
      <c s="88"/>
      <c s="88"/>
      <c s="88"/>
      <c s="88"/>
      <c r="K1113" s="63"/>
      <c s="63"/>
      <c s="63"/>
      <c s="63"/>
      <c s="63"/>
      <c s="63"/>
      <c s="63"/>
      <c s="63"/>
      <c s="63"/>
      <c s="63"/>
    </row>
    <row r="1114" spans="1:20" ht="12.75">
      <c r="A1114" s="88"/>
      <c s="88"/>
      <c s="88"/>
      <c s="88"/>
      <c s="88"/>
      <c s="88"/>
      <c s="88"/>
      <c s="88"/>
      <c r="K1114" s="63"/>
      <c s="63"/>
      <c s="63"/>
      <c s="63"/>
      <c s="63"/>
      <c s="63"/>
      <c s="63"/>
      <c s="63"/>
      <c s="63"/>
      <c s="63"/>
    </row>
    <row r="1115" spans="1:20" ht="12.75">
      <c r="A1115" s="88"/>
      <c s="88"/>
      <c s="88"/>
      <c s="88"/>
      <c s="88"/>
      <c s="88"/>
      <c s="88"/>
      <c s="88"/>
      <c r="K1115" s="63"/>
      <c s="63"/>
      <c s="63"/>
      <c s="63"/>
      <c s="63"/>
      <c s="63"/>
      <c s="63"/>
      <c s="63"/>
      <c s="63"/>
      <c s="63"/>
    </row>
    <row r="1116" spans="1:20" ht="12.75">
      <c r="A1116" s="88"/>
      <c s="88"/>
      <c s="88"/>
      <c s="88"/>
      <c s="88"/>
      <c s="88"/>
      <c s="88"/>
      <c s="88"/>
      <c r="K1116" s="63"/>
      <c s="63"/>
      <c s="63"/>
      <c s="63"/>
      <c s="63"/>
      <c s="63"/>
      <c s="63"/>
      <c s="63"/>
      <c s="63"/>
      <c s="63"/>
    </row>
    <row r="1117" spans="1:20" ht="12.75">
      <c r="A1117" s="88"/>
      <c s="88"/>
      <c s="88"/>
      <c s="88"/>
      <c s="88"/>
      <c s="88"/>
      <c s="88"/>
      <c s="88"/>
      <c r="K1117" s="63"/>
      <c s="63"/>
      <c s="63"/>
      <c s="63"/>
      <c s="63"/>
      <c s="63"/>
      <c s="63"/>
      <c s="63"/>
      <c s="63"/>
      <c s="63"/>
    </row>
    <row r="1118" spans="1:20" ht="12.75">
      <c r="A1118" s="88"/>
      <c s="88"/>
      <c s="88"/>
      <c s="88"/>
      <c s="88"/>
      <c s="88"/>
      <c s="88"/>
      <c s="88"/>
      <c r="K1118" s="63"/>
      <c s="63"/>
      <c s="63"/>
      <c s="63"/>
      <c s="63"/>
      <c s="63"/>
      <c s="63"/>
      <c s="63"/>
      <c s="63"/>
      <c s="63"/>
    </row>
    <row r="1119" spans="1:20" ht="12.75">
      <c r="A1119" s="88"/>
      <c s="88"/>
      <c s="88"/>
      <c s="88"/>
      <c s="88"/>
      <c s="88"/>
      <c s="88"/>
      <c s="88"/>
      <c r="K1119" s="63"/>
      <c s="63"/>
      <c s="63"/>
      <c s="63"/>
      <c s="63"/>
      <c s="63"/>
      <c s="63"/>
      <c s="63"/>
      <c s="63"/>
      <c s="63"/>
    </row>
    <row r="1120" spans="1:20" ht="12.75">
      <c r="A1120" s="88"/>
      <c s="88"/>
      <c s="88"/>
      <c s="88"/>
      <c s="88"/>
      <c s="88"/>
      <c s="88"/>
      <c s="88"/>
      <c r="K1120" s="63"/>
      <c s="63"/>
      <c s="63"/>
      <c s="63"/>
      <c s="63"/>
      <c s="63"/>
      <c s="63"/>
      <c s="63"/>
      <c s="63"/>
      <c s="63"/>
    </row>
    <row r="1121" spans="1:20" ht="12.75">
      <c r="A1121" s="88"/>
      <c s="88"/>
      <c s="88"/>
      <c s="88"/>
      <c s="88"/>
      <c s="88"/>
      <c s="88"/>
      <c s="88"/>
      <c r="K1121" s="63"/>
      <c s="63"/>
      <c s="63"/>
      <c s="63"/>
      <c s="63"/>
      <c s="63"/>
      <c s="63"/>
      <c s="63"/>
      <c s="63"/>
      <c s="63"/>
    </row>
    <row r="1122" spans="1:20" ht="12.75">
      <c r="A1122" s="88"/>
      <c s="88"/>
      <c s="88"/>
      <c s="88"/>
      <c s="88"/>
      <c s="88"/>
      <c s="88"/>
      <c s="88"/>
      <c r="K1122" s="63"/>
      <c s="63"/>
      <c s="63"/>
      <c s="63"/>
      <c s="63"/>
      <c s="63"/>
      <c s="63"/>
      <c s="63"/>
      <c s="63"/>
      <c s="63"/>
    </row>
    <row r="1123" spans="1:20" ht="12.75">
      <c r="A1123" s="88"/>
      <c s="88"/>
      <c s="88"/>
      <c s="88"/>
      <c s="88"/>
      <c s="88"/>
      <c s="88"/>
      <c s="88"/>
      <c r="K1123" s="63"/>
      <c s="63"/>
      <c s="63"/>
      <c s="63"/>
      <c s="63"/>
      <c s="63"/>
      <c s="63"/>
      <c s="63"/>
      <c s="63"/>
      <c s="63"/>
    </row>
    <row r="1124" spans="1:20" ht="12.75">
      <c r="A1124" s="88"/>
      <c s="88"/>
      <c s="88"/>
      <c s="88"/>
      <c s="88"/>
      <c s="88"/>
      <c s="88"/>
      <c s="88"/>
      <c r="K1124" s="63"/>
      <c s="63"/>
      <c s="63"/>
      <c s="63"/>
      <c s="63"/>
      <c s="63"/>
      <c s="63"/>
      <c s="63"/>
      <c s="63"/>
      <c s="63"/>
    </row>
    <row r="1125" spans="1:20" ht="12.75">
      <c r="A1125" s="88"/>
      <c s="88"/>
      <c s="88"/>
      <c s="88"/>
      <c s="88"/>
      <c s="88"/>
      <c s="88"/>
      <c s="88"/>
      <c r="K1125" s="63"/>
      <c s="63"/>
      <c s="63"/>
      <c s="63"/>
      <c s="63"/>
      <c s="63"/>
      <c s="63"/>
      <c s="63"/>
      <c s="63"/>
      <c s="63"/>
    </row>
    <row r="1126" spans="1:20" ht="12.75">
      <c r="A1126" s="88"/>
      <c s="88"/>
      <c s="88"/>
      <c s="88"/>
      <c s="88"/>
      <c s="88"/>
      <c s="88"/>
      <c s="88"/>
      <c r="K1126" s="63"/>
      <c s="63"/>
      <c s="63"/>
      <c s="63"/>
      <c s="63"/>
      <c s="63"/>
      <c s="63"/>
      <c s="63"/>
      <c s="63"/>
      <c s="63"/>
    </row>
    <row r="1127" spans="1:20" ht="12.75">
      <c r="A1127" s="88"/>
      <c s="88"/>
      <c s="88"/>
      <c s="88"/>
      <c s="88"/>
      <c s="88"/>
      <c s="88"/>
      <c s="88"/>
      <c r="K1127" s="63"/>
      <c s="63"/>
      <c s="63"/>
      <c s="63"/>
      <c s="63"/>
      <c s="63"/>
      <c s="63"/>
      <c s="63"/>
      <c s="63"/>
      <c s="63"/>
    </row>
    <row r="1128" spans="1:20" ht="12.75">
      <c r="A1128" s="88"/>
      <c s="88"/>
      <c s="88"/>
      <c s="88"/>
      <c s="88"/>
      <c s="88"/>
      <c s="88"/>
      <c s="88"/>
      <c r="K1128" s="63"/>
      <c s="63"/>
      <c s="63"/>
      <c s="63"/>
      <c s="63"/>
      <c s="63"/>
      <c s="63"/>
      <c s="63"/>
      <c s="63"/>
      <c s="63"/>
    </row>
    <row r="1129" spans="1:20" ht="12.75">
      <c r="A1129" s="88"/>
      <c s="88"/>
      <c s="88"/>
      <c s="88"/>
      <c s="88"/>
      <c s="88"/>
      <c s="88"/>
      <c s="88"/>
      <c r="K1129" s="63"/>
      <c s="63"/>
      <c s="63"/>
      <c s="63"/>
      <c s="63"/>
      <c s="63"/>
      <c s="63"/>
      <c s="63"/>
      <c s="63"/>
      <c s="63"/>
    </row>
    <row r="1130" spans="1:20" ht="12.75">
      <c r="A1130" s="88"/>
      <c s="88"/>
      <c s="88"/>
      <c s="88"/>
      <c s="88"/>
      <c s="88"/>
      <c s="88"/>
      <c s="88"/>
      <c r="K1130" s="63"/>
      <c s="63"/>
      <c s="63"/>
      <c s="63"/>
      <c s="63"/>
      <c s="63"/>
      <c s="63"/>
      <c s="63"/>
      <c s="63"/>
      <c s="63"/>
    </row>
    <row r="1131" spans="1:20" ht="12.75">
      <c r="A1131" s="88"/>
      <c s="88"/>
      <c s="88"/>
      <c s="88"/>
      <c s="88"/>
      <c s="88"/>
      <c s="88"/>
      <c s="88"/>
      <c r="K1131" s="63"/>
      <c s="63"/>
      <c s="63"/>
      <c s="63"/>
      <c s="63"/>
      <c s="63"/>
      <c s="63"/>
      <c s="63"/>
      <c s="63"/>
      <c s="63"/>
    </row>
    <row r="1132" spans="1:20" ht="12.75">
      <c r="A1132" s="88"/>
      <c s="88"/>
      <c s="88"/>
      <c s="88"/>
      <c s="88"/>
      <c s="88"/>
      <c s="88"/>
      <c s="88"/>
      <c r="K1132" s="63"/>
      <c s="63"/>
      <c s="63"/>
      <c s="63"/>
      <c s="63"/>
      <c s="63"/>
      <c s="63"/>
      <c s="63"/>
      <c s="63"/>
      <c s="63"/>
    </row>
    <row r="1133" spans="1:20" ht="12.75">
      <c r="A1133" s="88"/>
      <c s="88"/>
      <c s="88"/>
      <c s="88"/>
      <c s="88"/>
      <c s="88"/>
      <c s="88"/>
      <c s="88"/>
      <c r="K1133" s="63"/>
      <c s="63"/>
      <c s="63"/>
      <c s="63"/>
      <c s="63"/>
      <c s="63"/>
      <c s="63"/>
      <c s="63"/>
      <c s="63"/>
      <c s="63"/>
    </row>
    <row r="1134" spans="1:20" ht="12.75">
      <c r="A1134" s="88"/>
      <c s="88"/>
      <c s="88"/>
      <c s="88"/>
      <c s="88"/>
      <c s="88"/>
      <c s="88"/>
      <c s="88"/>
      <c r="K1134" s="63"/>
      <c s="63"/>
      <c s="63"/>
      <c s="63"/>
      <c s="63"/>
      <c s="63"/>
      <c s="63"/>
      <c s="63"/>
      <c s="63"/>
      <c s="63"/>
    </row>
    <row r="1135" spans="1:20" ht="12.75">
      <c r="A1135" s="88"/>
      <c s="88"/>
      <c s="88"/>
      <c s="88"/>
      <c s="88"/>
      <c s="88"/>
      <c s="88"/>
      <c s="88"/>
      <c r="K1135" s="63"/>
      <c s="63"/>
      <c s="63"/>
      <c s="63"/>
      <c s="63"/>
      <c s="63"/>
      <c s="63"/>
      <c s="63"/>
      <c s="63"/>
      <c s="63"/>
    </row>
    <row r="1136" spans="1:20" ht="12.75">
      <c r="A1136" s="88"/>
      <c s="88"/>
      <c s="88"/>
      <c s="88"/>
      <c s="88"/>
      <c s="88"/>
      <c s="88"/>
      <c s="88"/>
      <c r="K1136" s="63"/>
      <c s="63"/>
      <c s="63"/>
      <c s="63"/>
      <c s="63"/>
      <c s="63"/>
      <c s="63"/>
      <c s="63"/>
      <c s="63"/>
      <c s="63"/>
    </row>
    <row r="1137" spans="1:20" ht="12.75">
      <c r="A1137" s="88"/>
      <c s="88"/>
      <c s="88"/>
      <c s="88"/>
      <c s="88"/>
      <c s="88"/>
      <c s="88"/>
      <c s="88"/>
      <c r="K1137" s="63"/>
      <c s="63"/>
      <c s="63"/>
      <c s="63"/>
      <c s="63"/>
      <c s="63"/>
      <c s="63"/>
      <c s="63"/>
      <c s="63"/>
      <c s="63"/>
    </row>
    <row r="1138" spans="1:20" ht="12.75">
      <c r="A1138" s="88"/>
      <c s="88"/>
      <c s="88"/>
      <c s="88"/>
      <c s="88"/>
      <c s="88"/>
      <c s="88"/>
      <c s="88"/>
      <c r="K1138" s="63"/>
      <c s="63"/>
      <c s="63"/>
      <c s="63"/>
      <c s="63"/>
      <c s="63"/>
      <c s="63"/>
      <c s="63"/>
      <c s="63"/>
      <c s="63"/>
    </row>
    <row r="1139" spans="1:20" ht="12.75">
      <c r="A1139" s="88"/>
      <c s="88"/>
      <c s="88"/>
      <c s="88"/>
      <c s="88"/>
      <c s="88"/>
      <c s="88"/>
      <c s="88"/>
      <c r="K1139" s="63"/>
      <c s="63"/>
      <c s="63"/>
      <c s="63"/>
      <c s="63"/>
      <c s="63"/>
      <c s="63"/>
      <c s="63"/>
      <c s="63"/>
      <c s="63"/>
    </row>
    <row r="1140" spans="1:20" ht="12.75">
      <c r="A1140" s="88"/>
      <c s="88"/>
      <c s="88"/>
      <c s="88"/>
      <c s="88"/>
      <c s="88"/>
      <c s="88"/>
      <c s="88"/>
      <c r="K1140" s="63"/>
      <c s="63"/>
      <c s="63"/>
      <c s="63"/>
      <c s="63"/>
      <c s="63"/>
      <c s="63"/>
      <c s="63"/>
      <c s="63"/>
      <c s="63"/>
    </row>
    <row r="1141" spans="1:20" ht="12.75">
      <c r="A1141" s="88"/>
      <c s="88"/>
      <c s="88"/>
      <c s="88"/>
      <c s="88"/>
      <c s="88"/>
      <c s="88"/>
      <c s="88"/>
      <c r="K1141" s="63"/>
      <c s="63"/>
      <c s="63"/>
      <c s="63"/>
      <c s="63"/>
      <c s="63"/>
      <c s="63"/>
      <c s="63"/>
      <c s="63"/>
      <c s="63"/>
    </row>
    <row r="1142" spans="1:20" ht="12.75">
      <c r="A1142" s="88"/>
      <c s="88"/>
      <c s="88"/>
      <c s="88"/>
      <c s="88"/>
      <c s="88"/>
      <c s="88"/>
      <c s="88"/>
      <c r="K1142" s="63"/>
      <c s="63"/>
      <c s="63"/>
      <c s="63"/>
      <c s="63"/>
      <c s="63"/>
      <c s="63"/>
      <c s="63"/>
      <c s="63"/>
      <c s="63"/>
    </row>
    <row r="1143" spans="1:20" ht="12.75">
      <c r="A1143" s="88"/>
      <c s="88"/>
      <c s="88"/>
      <c s="88"/>
      <c s="88"/>
      <c s="88"/>
      <c s="88"/>
      <c s="88"/>
      <c r="K1143" s="63"/>
      <c s="63"/>
      <c s="63"/>
      <c s="63"/>
      <c s="63"/>
      <c s="63"/>
      <c s="63"/>
      <c s="63"/>
      <c s="63"/>
      <c s="63"/>
    </row>
    <row r="1144" spans="1:20" ht="12.75">
      <c r="A1144" s="88"/>
      <c s="88"/>
      <c s="88"/>
      <c s="88"/>
      <c s="88"/>
      <c s="88"/>
      <c s="88"/>
      <c s="88"/>
      <c r="K1144" s="63"/>
      <c s="63"/>
      <c s="63"/>
      <c s="63"/>
      <c s="63"/>
      <c s="63"/>
      <c s="63"/>
      <c s="63"/>
      <c s="63"/>
      <c s="63"/>
    </row>
    <row r="1145" spans="1:20" ht="12.75">
      <c r="A1145" s="88"/>
      <c s="88"/>
      <c s="88"/>
      <c s="88"/>
      <c s="88"/>
      <c s="88"/>
      <c s="88"/>
      <c s="88"/>
      <c r="K1145" s="63"/>
      <c s="63"/>
      <c s="63"/>
      <c s="63"/>
      <c s="63"/>
      <c s="63"/>
      <c s="63"/>
      <c s="63"/>
      <c s="63"/>
      <c s="63"/>
    </row>
    <row r="1146" spans="1:20" ht="12.75">
      <c r="A1146" s="88"/>
      <c s="88"/>
      <c s="88"/>
      <c s="88"/>
      <c s="88"/>
      <c s="88"/>
      <c s="88"/>
      <c s="88"/>
      <c r="K1146" s="63"/>
      <c s="63"/>
      <c s="63"/>
      <c s="63"/>
      <c s="63"/>
      <c s="63"/>
      <c s="63"/>
      <c s="63"/>
      <c s="63"/>
      <c s="63"/>
    </row>
    <row r="1147" spans="1:20" ht="12.75">
      <c r="A1147" s="88"/>
      <c s="88"/>
      <c s="88"/>
      <c s="88"/>
      <c s="88"/>
      <c s="88"/>
      <c s="88"/>
      <c s="88"/>
      <c r="K1147" s="63"/>
      <c s="63"/>
      <c s="63"/>
      <c s="63"/>
      <c s="63"/>
      <c s="63"/>
      <c s="63"/>
      <c s="63"/>
      <c s="63"/>
      <c s="63"/>
    </row>
    <row r="1148" spans="1:20" ht="12.75">
      <c r="A1148" s="88"/>
      <c s="88"/>
      <c s="88"/>
      <c s="88"/>
      <c s="88"/>
      <c s="88"/>
      <c s="88"/>
      <c s="88"/>
      <c r="K1148" s="63"/>
      <c s="63"/>
      <c s="63"/>
      <c s="63"/>
      <c s="63"/>
      <c s="63"/>
      <c s="63"/>
      <c s="63"/>
      <c s="63"/>
      <c s="63"/>
    </row>
    <row r="1149" spans="1:20" ht="12.75">
      <c r="A1149" s="88"/>
      <c s="88"/>
      <c s="88"/>
      <c s="88"/>
      <c s="88"/>
      <c s="88"/>
      <c s="88"/>
      <c s="88"/>
      <c r="K1149" s="63"/>
      <c s="63"/>
      <c s="63"/>
      <c s="63"/>
      <c s="63"/>
      <c s="63"/>
      <c s="63"/>
      <c s="63"/>
      <c s="63"/>
      <c s="63"/>
    </row>
    <row r="1150" spans="1:20" ht="12.75">
      <c r="A1150" s="88"/>
      <c s="88"/>
      <c s="88"/>
      <c s="88"/>
      <c s="88"/>
      <c s="88"/>
      <c s="88"/>
      <c s="88"/>
      <c r="K1150" s="63"/>
      <c s="63"/>
      <c s="63"/>
      <c s="63"/>
      <c s="63"/>
      <c s="63"/>
      <c s="63"/>
      <c s="63"/>
      <c s="63"/>
      <c s="63"/>
    </row>
    <row r="1151" spans="1:20" ht="12.75">
      <c r="A1151" s="88"/>
      <c s="88"/>
      <c s="88"/>
      <c s="88"/>
      <c s="88"/>
      <c s="88"/>
      <c s="88"/>
      <c s="88"/>
      <c r="K1151" s="63"/>
      <c s="63"/>
      <c s="63"/>
      <c s="63"/>
      <c s="63"/>
      <c s="63"/>
      <c s="63"/>
      <c s="63"/>
      <c s="63"/>
      <c s="63"/>
    </row>
    <row r="1152" spans="1:20" ht="12.75">
      <c r="A1152" s="88"/>
      <c s="88"/>
      <c s="88"/>
      <c s="88"/>
      <c s="88"/>
      <c s="88"/>
      <c s="88"/>
      <c s="88"/>
      <c r="K1152" s="63"/>
      <c s="63"/>
      <c s="63"/>
      <c s="63"/>
      <c s="63"/>
      <c s="63"/>
      <c s="63"/>
      <c s="63"/>
      <c s="63"/>
      <c s="63"/>
    </row>
    <row r="1153" spans="1:20" ht="12.75">
      <c r="A1153" s="88"/>
      <c s="88"/>
      <c s="88"/>
      <c s="88"/>
      <c s="88"/>
      <c s="88"/>
      <c s="88"/>
      <c s="88"/>
      <c r="K1153" s="63"/>
      <c s="63"/>
      <c s="63"/>
      <c s="63"/>
      <c s="63"/>
      <c s="63"/>
      <c s="63"/>
      <c s="63"/>
      <c s="63"/>
      <c s="63"/>
    </row>
    <row r="1154" spans="1:20" ht="12.75">
      <c r="A1154" s="88"/>
      <c s="88"/>
      <c s="88"/>
      <c s="88"/>
      <c s="88"/>
      <c s="88"/>
      <c s="88"/>
      <c s="88"/>
      <c r="K1154" s="63"/>
      <c s="63"/>
      <c s="63"/>
      <c s="63"/>
      <c s="63"/>
      <c s="63"/>
      <c s="63"/>
      <c s="63"/>
      <c s="63"/>
      <c s="63"/>
    </row>
    <row r="1155" spans="1:20" ht="12.75">
      <c r="A1155" s="88"/>
      <c s="88"/>
      <c s="88"/>
      <c s="88"/>
      <c s="88"/>
      <c s="88"/>
      <c s="88"/>
      <c s="88"/>
      <c r="K1155" s="63"/>
      <c s="63"/>
      <c s="63"/>
      <c s="63"/>
      <c s="63"/>
      <c s="63"/>
      <c s="63"/>
      <c s="63"/>
      <c s="63"/>
      <c s="63"/>
    </row>
    <row r="1156" spans="1:20" ht="12.75">
      <c r="A1156" s="88"/>
      <c s="88"/>
      <c s="88"/>
      <c s="88"/>
      <c s="88"/>
      <c s="88"/>
      <c s="88"/>
      <c s="88"/>
      <c r="K1156" s="63"/>
      <c s="63"/>
      <c s="63"/>
      <c s="63"/>
      <c s="63"/>
      <c s="63"/>
      <c s="63"/>
      <c s="63"/>
      <c s="63"/>
      <c s="63"/>
    </row>
    <row r="1157" spans="1:20" ht="12.75">
      <c r="A1157" s="88"/>
      <c s="88"/>
      <c s="88"/>
      <c s="88"/>
      <c s="88"/>
      <c s="88"/>
      <c s="88"/>
      <c s="88"/>
      <c r="K1157" s="63"/>
      <c s="63"/>
      <c s="63"/>
      <c s="63"/>
      <c s="63"/>
      <c s="63"/>
      <c s="63"/>
      <c s="63"/>
      <c s="63"/>
      <c s="63"/>
    </row>
    <row r="1158" spans="1:20" ht="12.75">
      <c r="A1158" s="88"/>
      <c s="88"/>
      <c s="88"/>
      <c s="88"/>
      <c s="88"/>
      <c s="88"/>
      <c s="88"/>
      <c s="88"/>
      <c r="K1158" s="63"/>
      <c s="63"/>
      <c s="63"/>
      <c s="63"/>
      <c s="63"/>
      <c s="63"/>
      <c s="63"/>
      <c s="63"/>
      <c s="63"/>
      <c s="63"/>
    </row>
    <row r="1159" spans="1:20" ht="12.75">
      <c r="A1159" s="88"/>
      <c s="88"/>
      <c s="88"/>
      <c s="88"/>
      <c s="88"/>
      <c s="88"/>
      <c s="88"/>
      <c s="88"/>
      <c r="K1159" s="63"/>
      <c s="63"/>
      <c s="63"/>
      <c s="63"/>
      <c s="63"/>
      <c s="63"/>
      <c s="63"/>
      <c s="63"/>
      <c s="63"/>
      <c s="63"/>
    </row>
    <row r="1160" spans="1:20" ht="12.75">
      <c r="A1160" s="88"/>
      <c s="88"/>
      <c s="88"/>
      <c s="88"/>
      <c s="88"/>
      <c s="88"/>
      <c s="88"/>
      <c s="88"/>
      <c r="K1160" s="63"/>
      <c s="63"/>
      <c s="63"/>
      <c s="63"/>
      <c s="63"/>
      <c s="63"/>
      <c s="63"/>
      <c s="63"/>
      <c s="63"/>
      <c s="63"/>
    </row>
    <row r="1161" spans="1:20" ht="12.75">
      <c r="A1161" s="88"/>
      <c s="88"/>
      <c s="88"/>
      <c s="88"/>
      <c s="88"/>
      <c s="88"/>
      <c s="88"/>
      <c s="88"/>
      <c r="K1161" s="63"/>
      <c s="63"/>
      <c s="63"/>
      <c s="63"/>
      <c s="63"/>
      <c s="63"/>
      <c s="63"/>
      <c s="63"/>
      <c s="63"/>
      <c s="63"/>
    </row>
    <row r="1162" spans="1:20" ht="12.75">
      <c r="A1162" s="88"/>
      <c s="88"/>
      <c s="88"/>
      <c s="88"/>
      <c s="88"/>
      <c s="88"/>
      <c s="88"/>
      <c s="88"/>
      <c r="K1162" s="63"/>
      <c s="63"/>
      <c s="63"/>
      <c s="63"/>
      <c s="63"/>
      <c s="63"/>
      <c s="63"/>
      <c s="63"/>
      <c s="63"/>
      <c s="63"/>
    </row>
    <row r="1163" spans="1:20" ht="12.75">
      <c r="A1163" s="88"/>
      <c s="88"/>
      <c s="88"/>
      <c s="88"/>
      <c s="88"/>
      <c s="88"/>
      <c s="88"/>
      <c s="88"/>
      <c r="K1163" s="63"/>
      <c s="63"/>
      <c s="63"/>
      <c s="63"/>
      <c s="63"/>
      <c s="63"/>
      <c s="63"/>
      <c s="63"/>
      <c s="63"/>
      <c s="63"/>
    </row>
    <row r="1164" spans="1:20" ht="12.75">
      <c r="A1164" s="88"/>
      <c s="88"/>
      <c s="88"/>
      <c s="88"/>
      <c s="88"/>
      <c s="88"/>
      <c s="88"/>
      <c s="88"/>
      <c r="K1164" s="63"/>
      <c s="63"/>
      <c s="63"/>
      <c s="63"/>
      <c s="63"/>
      <c s="63"/>
      <c s="63"/>
      <c s="63"/>
      <c s="63"/>
      <c s="63"/>
    </row>
    <row r="1165" spans="1:20" ht="12.75">
      <c r="A1165" s="88"/>
      <c s="88"/>
      <c s="88"/>
      <c s="88"/>
      <c s="88"/>
      <c s="88"/>
      <c s="88"/>
      <c s="88"/>
      <c r="K1165" s="63"/>
      <c s="63"/>
      <c s="63"/>
      <c s="63"/>
      <c s="63"/>
      <c s="63"/>
      <c s="63"/>
      <c s="63"/>
      <c s="63"/>
      <c s="63"/>
    </row>
    <row r="1166" spans="1:20" ht="12.75">
      <c r="A1166" s="88"/>
      <c s="88"/>
      <c s="88"/>
      <c s="88"/>
      <c s="88"/>
      <c s="88"/>
      <c s="88"/>
      <c s="88"/>
      <c r="K1166" s="63"/>
      <c s="63"/>
      <c s="63"/>
      <c s="63"/>
      <c s="63"/>
      <c s="63"/>
      <c s="63"/>
      <c s="63"/>
      <c s="63"/>
      <c s="63"/>
    </row>
    <row r="1167" spans="1:20" ht="12.75">
      <c r="A1167" s="88"/>
      <c s="88"/>
      <c s="88"/>
      <c s="88"/>
      <c s="88"/>
      <c s="88"/>
      <c s="88"/>
      <c s="88"/>
      <c r="K1167" s="63"/>
      <c s="63"/>
      <c s="63"/>
      <c s="63"/>
      <c s="63"/>
      <c s="63"/>
      <c s="63"/>
      <c s="63"/>
      <c s="63"/>
      <c s="63"/>
    </row>
    <row r="1168" spans="1:20" ht="12.75">
      <c r="A1168" s="88"/>
      <c s="88"/>
      <c s="88"/>
      <c s="88"/>
      <c s="88"/>
      <c s="88"/>
      <c s="88"/>
      <c s="88"/>
      <c r="K1168" s="63"/>
      <c s="63"/>
      <c s="63"/>
      <c s="63"/>
      <c s="63"/>
      <c s="63"/>
      <c s="63"/>
      <c s="63"/>
      <c s="63"/>
      <c s="63"/>
    </row>
    <row r="1169" spans="1:20" ht="12.75">
      <c r="A1169" s="88"/>
      <c s="88"/>
      <c s="88"/>
      <c s="88"/>
      <c s="88"/>
      <c s="88"/>
      <c s="88"/>
      <c s="88"/>
      <c r="K1169" s="63"/>
      <c s="63"/>
      <c s="63"/>
      <c s="63"/>
      <c s="63"/>
      <c s="63"/>
      <c s="63"/>
      <c s="63"/>
      <c s="63"/>
      <c s="63"/>
    </row>
    <row r="1170" spans="1:20" ht="12.75">
      <c r="A1170" s="88"/>
      <c s="88"/>
      <c s="88"/>
      <c s="88"/>
      <c s="88"/>
      <c s="88"/>
      <c s="88"/>
      <c s="88"/>
      <c r="K1170" s="63"/>
      <c s="63"/>
      <c s="63"/>
      <c s="63"/>
      <c s="63"/>
      <c s="63"/>
      <c s="63"/>
      <c s="63"/>
      <c s="63"/>
      <c s="63"/>
    </row>
    <row r="1171" spans="1:20" ht="12.75">
      <c r="A1171" s="88"/>
      <c s="88"/>
      <c s="88"/>
      <c s="88"/>
      <c s="88"/>
      <c s="88"/>
      <c s="88"/>
      <c s="88"/>
      <c r="K1171" s="63"/>
      <c s="63"/>
      <c s="63"/>
      <c s="63"/>
      <c s="63"/>
      <c s="63"/>
      <c s="63"/>
      <c s="63"/>
      <c s="63"/>
      <c s="63"/>
    </row>
    <row r="1172" spans="1:20" ht="12.75">
      <c r="A1172" s="88"/>
      <c s="88"/>
      <c s="88"/>
      <c s="88"/>
      <c s="88"/>
      <c s="88"/>
      <c s="88"/>
      <c s="88"/>
      <c r="K1172" s="63"/>
      <c s="63"/>
      <c s="63"/>
      <c s="63"/>
      <c s="63"/>
      <c s="63"/>
      <c s="63"/>
      <c s="63"/>
      <c s="63"/>
      <c s="63"/>
    </row>
    <row r="1173" spans="1:20" ht="12.75">
      <c r="A1173" s="88"/>
      <c s="88"/>
      <c s="88"/>
      <c s="88"/>
      <c s="88"/>
      <c s="88"/>
      <c s="88"/>
      <c s="88"/>
      <c r="K1173" s="63"/>
      <c s="63"/>
      <c s="63"/>
      <c s="63"/>
      <c s="63"/>
      <c s="63"/>
      <c s="63"/>
      <c s="63"/>
      <c s="63"/>
      <c s="63"/>
    </row>
    <row r="1174" spans="1:20" ht="12.75">
      <c r="A1174" s="88"/>
      <c s="88"/>
      <c s="88"/>
      <c s="88"/>
      <c s="88"/>
      <c s="88"/>
      <c s="88"/>
      <c s="88"/>
      <c r="K1174" s="63"/>
      <c s="63"/>
      <c s="63"/>
      <c s="63"/>
      <c s="63"/>
      <c s="63"/>
      <c s="63"/>
      <c s="63"/>
      <c s="63"/>
      <c s="63"/>
    </row>
    <row r="1175" spans="1:20" ht="12.75">
      <c r="A1175" s="88"/>
      <c s="88"/>
      <c s="88"/>
      <c s="88"/>
      <c s="88"/>
      <c s="88"/>
      <c s="88"/>
      <c s="88"/>
      <c r="K1175" s="63"/>
      <c s="63"/>
      <c s="63"/>
      <c s="63"/>
      <c s="63"/>
      <c s="63"/>
      <c s="63"/>
      <c s="63"/>
      <c s="63"/>
      <c s="63"/>
    </row>
    <row r="1176" spans="1:20" ht="12.75">
      <c r="A1176" s="88"/>
      <c s="88"/>
      <c s="88"/>
      <c s="88"/>
      <c s="88"/>
      <c s="88"/>
      <c s="88"/>
      <c s="88"/>
      <c r="K1176" s="63"/>
      <c s="63"/>
      <c s="63"/>
      <c s="63"/>
      <c s="63"/>
      <c s="63"/>
      <c s="63"/>
      <c s="63"/>
      <c s="63"/>
      <c s="63"/>
    </row>
    <row r="1177" spans="1:20" ht="12.75">
      <c r="A1177" s="88"/>
      <c s="88"/>
      <c s="88"/>
      <c s="88"/>
      <c s="88"/>
      <c s="88"/>
      <c s="88"/>
      <c s="88"/>
      <c r="K1177" s="63"/>
      <c s="63"/>
      <c s="63"/>
      <c s="63"/>
      <c s="63"/>
      <c s="63"/>
      <c s="63"/>
      <c s="63"/>
      <c s="63"/>
      <c s="63"/>
    </row>
    <row r="1178" spans="1:20" ht="12.75">
      <c r="A1178" s="88"/>
      <c s="88"/>
      <c s="88"/>
      <c s="88"/>
      <c s="88"/>
      <c s="88"/>
      <c s="88"/>
      <c s="88"/>
      <c r="K1178" s="63"/>
      <c s="63"/>
      <c s="63"/>
      <c s="63"/>
      <c s="63"/>
      <c s="63"/>
      <c s="63"/>
      <c s="63"/>
      <c s="63"/>
      <c s="63"/>
    </row>
    <row r="1179" spans="1:20" ht="12.75">
      <c r="A1179" s="88"/>
      <c s="88"/>
      <c s="88"/>
      <c s="88"/>
      <c s="88"/>
      <c s="88"/>
      <c s="88"/>
      <c s="88"/>
      <c r="K1179" s="63"/>
      <c s="63"/>
      <c s="63"/>
      <c s="63"/>
      <c s="63"/>
      <c s="63"/>
      <c s="63"/>
      <c s="63"/>
      <c s="63"/>
      <c s="63"/>
    </row>
    <row r="1180" spans="1:20" ht="12.75">
      <c r="A1180" s="88"/>
      <c s="88"/>
      <c s="88"/>
      <c s="88"/>
      <c s="88"/>
      <c s="88"/>
      <c s="88"/>
      <c s="88"/>
      <c r="K1180" s="63"/>
      <c s="63"/>
      <c s="63"/>
      <c s="63"/>
      <c s="63"/>
      <c s="63"/>
      <c s="63"/>
      <c s="63"/>
      <c s="63"/>
      <c s="63"/>
    </row>
    <row r="1181" spans="1:20" ht="12.75">
      <c r="A1181" s="88"/>
      <c s="88"/>
      <c s="88"/>
      <c s="88"/>
      <c s="88"/>
      <c s="88"/>
      <c s="88"/>
      <c s="88"/>
      <c r="K1181" s="63"/>
      <c s="63"/>
      <c s="63"/>
      <c s="63"/>
      <c s="63"/>
      <c s="63"/>
      <c s="63"/>
      <c s="63"/>
      <c s="63"/>
      <c s="63"/>
    </row>
    <row r="1182" spans="1:20" ht="12.75">
      <c r="A1182" s="88"/>
      <c s="88"/>
      <c s="88"/>
      <c s="88"/>
      <c s="88"/>
      <c s="88"/>
      <c s="88"/>
      <c s="88"/>
      <c r="K1182" s="63"/>
      <c s="63"/>
      <c s="63"/>
      <c s="63"/>
      <c s="63"/>
      <c s="63"/>
      <c s="63"/>
      <c s="63"/>
      <c s="63"/>
      <c s="63"/>
    </row>
    <row r="1183" spans="1:20" ht="12.75">
      <c r="A1183" s="88"/>
      <c s="88"/>
      <c s="88"/>
      <c s="88"/>
      <c s="88"/>
      <c s="88"/>
      <c s="88"/>
      <c s="88"/>
      <c r="K1183" s="63"/>
      <c s="63"/>
      <c s="63"/>
      <c s="63"/>
      <c s="63"/>
      <c s="63"/>
      <c s="63"/>
      <c s="63"/>
      <c s="63"/>
      <c s="63"/>
    </row>
    <row r="1184" spans="1:20" ht="12.75">
      <c r="A1184" s="88"/>
      <c s="88"/>
      <c s="88"/>
      <c s="88"/>
      <c s="88"/>
      <c s="88"/>
      <c s="88"/>
      <c s="88"/>
      <c r="K1184" s="63"/>
      <c s="63"/>
      <c s="63"/>
      <c s="63"/>
      <c s="63"/>
      <c s="63"/>
      <c s="63"/>
      <c s="63"/>
      <c s="63"/>
      <c s="63"/>
    </row>
    <row r="1185" spans="1:20" ht="12.75">
      <c r="A1185" s="88"/>
      <c s="88"/>
      <c s="88"/>
      <c s="88"/>
      <c s="88"/>
      <c s="88"/>
      <c s="88"/>
      <c s="88"/>
      <c r="K1185" s="63"/>
      <c s="63"/>
      <c s="63"/>
      <c s="63"/>
      <c s="63"/>
      <c s="63"/>
      <c s="63"/>
      <c s="63"/>
      <c s="63"/>
      <c s="63"/>
    </row>
    <row r="1186" spans="1:20" ht="12.75">
      <c r="A1186" s="88"/>
      <c s="88"/>
      <c s="88"/>
      <c s="88"/>
      <c s="88"/>
      <c s="88"/>
      <c s="88"/>
      <c s="88"/>
      <c r="K1186" s="63"/>
      <c s="63"/>
      <c s="63"/>
      <c s="63"/>
      <c s="63"/>
      <c s="63"/>
      <c s="63"/>
      <c s="63"/>
      <c s="63"/>
      <c s="63"/>
    </row>
    <row r="1187" spans="1:20" ht="12.75">
      <c r="A1187" s="88"/>
      <c s="88"/>
      <c s="88"/>
      <c s="88"/>
      <c s="88"/>
      <c s="88"/>
      <c s="88"/>
      <c s="88"/>
      <c r="K1187" s="63"/>
      <c s="63"/>
      <c s="63"/>
      <c s="63"/>
      <c s="63"/>
      <c s="63"/>
      <c s="63"/>
      <c s="63"/>
      <c s="63"/>
      <c s="63"/>
    </row>
    <row r="1188" spans="1:20" ht="12.75">
      <c r="A1188" s="88"/>
      <c s="88"/>
      <c s="88"/>
      <c s="88"/>
      <c s="88"/>
      <c s="88"/>
      <c s="88"/>
      <c s="88"/>
      <c r="K1188" s="63"/>
      <c s="63"/>
      <c s="63"/>
      <c s="63"/>
      <c s="63"/>
      <c s="63"/>
      <c s="63"/>
      <c s="63"/>
      <c s="63"/>
      <c s="63"/>
    </row>
    <row r="1189" spans="1:20" ht="12.75">
      <c r="A1189" s="88"/>
      <c s="88"/>
      <c s="88"/>
      <c s="88"/>
      <c s="88"/>
      <c s="88"/>
      <c s="88"/>
      <c s="88"/>
      <c r="K1189" s="63"/>
      <c s="63"/>
      <c s="63"/>
      <c s="63"/>
      <c s="63"/>
      <c s="63"/>
      <c s="63"/>
      <c s="63"/>
      <c s="63"/>
      <c s="63"/>
    </row>
    <row r="1190" spans="1:20" ht="12.75">
      <c r="A1190" s="88"/>
      <c s="88"/>
      <c s="88"/>
      <c s="88"/>
      <c s="88"/>
      <c s="88"/>
      <c s="88"/>
      <c s="88"/>
      <c r="K1190" s="63"/>
      <c s="63"/>
      <c s="63"/>
      <c s="63"/>
      <c s="63"/>
      <c s="63"/>
      <c s="63"/>
      <c s="63"/>
      <c s="63"/>
      <c s="63"/>
    </row>
    <row r="1191" spans="1:20" ht="12.75">
      <c r="A1191" s="88"/>
      <c s="88"/>
      <c s="88"/>
      <c s="88"/>
      <c s="88"/>
      <c s="88"/>
      <c s="88"/>
      <c s="88"/>
      <c r="K1191" s="63"/>
      <c s="63"/>
      <c s="63"/>
      <c s="63"/>
      <c s="63"/>
      <c s="63"/>
      <c s="63"/>
      <c s="63"/>
      <c s="63"/>
      <c s="63"/>
    </row>
    <row r="1192" spans="1:20" ht="12.75">
      <c r="A1192" s="88"/>
      <c s="88"/>
      <c s="88"/>
      <c s="88"/>
      <c s="88"/>
      <c s="88"/>
      <c s="88"/>
      <c s="88"/>
      <c r="K1192" s="63"/>
      <c s="63"/>
      <c s="63"/>
      <c s="63"/>
      <c s="63"/>
      <c s="63"/>
      <c s="63"/>
      <c s="63"/>
      <c s="63"/>
      <c s="63"/>
    </row>
    <row r="1193" spans="1:20" ht="12.75">
      <c r="A1193" s="88"/>
      <c s="88"/>
      <c s="88"/>
      <c s="88"/>
      <c s="88"/>
      <c s="88"/>
      <c s="88"/>
      <c s="88"/>
      <c r="K1193" s="63"/>
      <c s="63"/>
      <c s="63"/>
      <c s="63"/>
      <c s="63"/>
      <c s="63"/>
      <c s="63"/>
      <c s="63"/>
      <c s="63"/>
      <c s="63"/>
    </row>
    <row r="1194" spans="1:20" ht="12.75">
      <c r="A1194" s="88"/>
      <c s="88"/>
      <c s="88"/>
      <c s="88"/>
      <c s="88"/>
      <c s="88"/>
      <c s="88"/>
      <c s="88"/>
      <c r="K1194" s="63"/>
      <c s="63"/>
      <c s="63"/>
      <c s="63"/>
      <c s="63"/>
      <c s="63"/>
      <c s="63"/>
      <c s="63"/>
      <c s="63"/>
      <c s="63"/>
    </row>
    <row r="1195" spans="1:20" ht="12.75">
      <c r="A1195" s="88"/>
      <c s="88"/>
      <c s="88"/>
      <c s="88"/>
      <c s="88"/>
      <c s="88"/>
      <c s="88"/>
      <c s="88"/>
      <c r="K1195" s="63"/>
      <c s="63"/>
      <c s="63"/>
      <c s="63"/>
      <c s="63"/>
      <c s="63"/>
      <c s="63"/>
      <c s="63"/>
      <c s="63"/>
      <c s="63"/>
    </row>
    <row r="1196" spans="1:20" ht="12.75">
      <c r="A1196" s="88"/>
      <c s="88"/>
      <c s="88"/>
      <c s="88"/>
      <c s="88"/>
      <c s="88"/>
      <c s="88"/>
      <c s="88"/>
      <c r="K1196" s="63"/>
      <c s="63"/>
      <c s="63"/>
      <c s="63"/>
      <c s="63"/>
      <c s="63"/>
      <c s="63"/>
      <c s="63"/>
      <c s="63"/>
      <c s="63"/>
    </row>
    <row r="1197" spans="1:20" ht="12.75">
      <c r="A1197" s="88"/>
      <c s="88"/>
      <c s="88"/>
      <c s="88"/>
      <c s="88"/>
      <c s="88"/>
      <c s="88"/>
      <c s="88"/>
      <c r="K1197" s="63"/>
      <c s="63"/>
      <c s="63"/>
      <c s="63"/>
      <c s="63"/>
      <c s="63"/>
      <c s="63"/>
      <c s="63"/>
      <c s="63"/>
      <c s="63"/>
    </row>
    <row r="1198" spans="1:20" ht="12.75">
      <c r="A1198" s="88"/>
      <c s="88"/>
      <c s="88"/>
      <c s="88"/>
      <c s="88"/>
      <c s="88"/>
      <c s="88"/>
      <c s="88"/>
      <c r="K1198" s="63"/>
      <c s="63"/>
      <c s="63"/>
      <c s="63"/>
      <c s="63"/>
      <c s="63"/>
      <c s="63"/>
      <c s="63"/>
      <c s="63"/>
      <c s="63"/>
    </row>
    <row r="1199" spans="1:20" ht="12.75">
      <c r="A1199" s="88"/>
      <c s="88"/>
      <c s="88"/>
      <c s="88"/>
      <c s="88"/>
      <c s="88"/>
      <c s="88"/>
      <c s="88"/>
      <c r="K1199" s="63"/>
      <c s="63"/>
      <c s="63"/>
      <c s="63"/>
      <c s="63"/>
      <c s="63"/>
      <c s="63"/>
      <c s="63"/>
      <c s="63"/>
      <c s="63"/>
    </row>
    <row r="1200" spans="1:20" ht="12.75">
      <c r="A1200" s="88"/>
      <c s="88"/>
      <c s="88"/>
      <c s="88"/>
      <c s="88"/>
      <c s="88"/>
      <c s="88"/>
      <c s="88"/>
      <c r="K1200" s="63"/>
      <c s="63"/>
      <c s="63"/>
      <c s="63"/>
      <c s="63"/>
      <c s="63"/>
      <c s="63"/>
      <c s="63"/>
      <c s="63"/>
      <c s="63"/>
    </row>
    <row r="1201" spans="1:20" ht="12.75">
      <c r="A1201" s="88"/>
      <c s="88"/>
      <c s="88"/>
      <c s="88"/>
      <c s="88"/>
      <c s="88"/>
      <c s="88"/>
      <c s="88"/>
      <c r="K1201" s="63"/>
      <c s="63"/>
      <c s="63"/>
      <c s="63"/>
      <c s="63"/>
      <c s="63"/>
      <c s="63"/>
      <c s="63"/>
      <c s="63"/>
      <c s="63"/>
    </row>
    <row r="1202" spans="1:20" ht="12.75">
      <c r="A1202" s="88"/>
      <c s="88"/>
      <c s="88"/>
      <c s="88"/>
      <c s="88"/>
      <c s="88"/>
      <c s="88"/>
      <c s="88"/>
      <c r="K1202" s="63"/>
      <c s="63"/>
      <c s="63"/>
      <c s="63"/>
      <c s="63"/>
      <c s="63"/>
      <c s="63"/>
      <c s="63"/>
      <c s="63"/>
      <c s="63"/>
    </row>
    <row r="1203" spans="1:20" ht="12.75">
      <c r="A1203" s="88"/>
      <c s="88"/>
      <c s="88"/>
      <c s="88"/>
      <c s="88"/>
      <c s="88"/>
      <c s="88"/>
      <c s="88"/>
      <c r="K1203" s="63"/>
      <c s="63"/>
      <c s="63"/>
      <c s="63"/>
      <c s="63"/>
      <c s="63"/>
      <c s="63"/>
      <c s="63"/>
      <c s="63"/>
      <c s="63"/>
    </row>
    <row r="1204" spans="1:20" ht="12.75">
      <c r="A1204" s="88"/>
      <c s="88"/>
      <c s="88"/>
      <c s="88"/>
      <c s="88"/>
      <c s="88"/>
      <c s="88"/>
      <c s="88"/>
      <c r="K1204" s="63"/>
      <c s="63"/>
      <c s="63"/>
      <c s="63"/>
      <c s="63"/>
      <c s="63"/>
      <c s="63"/>
      <c s="63"/>
      <c s="63"/>
      <c s="63"/>
    </row>
    <row r="1205" spans="1:20" ht="12.75">
      <c r="A1205" s="88"/>
      <c s="88"/>
      <c s="88"/>
      <c s="88"/>
      <c s="88"/>
      <c s="88"/>
      <c s="88"/>
      <c s="88"/>
      <c r="K1205" s="63"/>
      <c s="63"/>
      <c s="63"/>
      <c s="63"/>
      <c s="63"/>
      <c s="63"/>
      <c s="63"/>
      <c s="63"/>
      <c s="63"/>
      <c s="63"/>
    </row>
    <row r="1206" spans="1:20" ht="12.75">
      <c r="A1206" s="88"/>
      <c s="88"/>
      <c s="88"/>
      <c s="88"/>
      <c s="88"/>
      <c s="88"/>
      <c s="88"/>
      <c s="88"/>
      <c r="K1206" s="63"/>
      <c s="63"/>
      <c s="63"/>
      <c s="63"/>
      <c s="63"/>
      <c s="63"/>
      <c s="63"/>
      <c s="63"/>
      <c s="63"/>
      <c s="63"/>
    </row>
    <row r="1207" spans="1:20" ht="12.75">
      <c r="A1207" s="88"/>
      <c s="88"/>
      <c s="88"/>
      <c s="88"/>
      <c s="88"/>
      <c s="88"/>
      <c s="88"/>
      <c s="88"/>
      <c r="K1207" s="63"/>
      <c s="63"/>
      <c s="63"/>
      <c s="63"/>
      <c s="63"/>
      <c s="63"/>
      <c s="63"/>
      <c s="63"/>
      <c s="63"/>
      <c s="63"/>
    </row>
    <row r="1208" spans="1:20" ht="12.75">
      <c r="A1208" s="88"/>
      <c s="88"/>
      <c s="88"/>
      <c s="88"/>
      <c s="88"/>
      <c s="88"/>
      <c s="88"/>
      <c s="88"/>
      <c r="K1208" s="63"/>
      <c s="63"/>
      <c s="63"/>
      <c s="63"/>
      <c s="63"/>
      <c s="63"/>
      <c s="63"/>
      <c s="63"/>
      <c s="63"/>
      <c s="63"/>
    </row>
    <row r="1209" spans="1:20" ht="12.75">
      <c r="A1209" s="88"/>
      <c s="88"/>
      <c s="88"/>
      <c s="88"/>
      <c s="88"/>
      <c s="88"/>
      <c s="88"/>
      <c s="88"/>
      <c r="K1209" s="63"/>
      <c s="63"/>
      <c s="63"/>
      <c s="63"/>
      <c s="63"/>
      <c s="63"/>
      <c s="63"/>
      <c s="63"/>
      <c s="63"/>
      <c s="63"/>
    </row>
    <row r="1210" spans="1:20" ht="12.75">
      <c r="A1210" s="88"/>
      <c s="88"/>
      <c s="88"/>
      <c s="88"/>
      <c s="88"/>
      <c s="88"/>
      <c s="88"/>
      <c s="88"/>
      <c r="K1210" s="63"/>
      <c s="63"/>
      <c s="63"/>
      <c s="63"/>
      <c s="63"/>
      <c s="63"/>
      <c s="63"/>
      <c s="63"/>
      <c s="63"/>
      <c s="63"/>
    </row>
    <row r="1211" spans="1:20" ht="12.75">
      <c r="A1211" s="88"/>
      <c s="88"/>
      <c s="88"/>
      <c s="88"/>
      <c s="88"/>
      <c s="88"/>
      <c s="88"/>
      <c s="88"/>
      <c r="K1211" s="63"/>
      <c s="63"/>
      <c s="63"/>
      <c s="63"/>
      <c s="63"/>
      <c s="63"/>
      <c s="63"/>
      <c s="63"/>
      <c s="63"/>
      <c s="63"/>
    </row>
    <row r="1212" spans="1:20" ht="12.75">
      <c r="A1212" s="88"/>
      <c s="88"/>
      <c s="88"/>
      <c s="88"/>
      <c s="88"/>
      <c s="88"/>
      <c s="88"/>
      <c s="88"/>
      <c r="K1212" s="63"/>
      <c s="63"/>
      <c s="63"/>
      <c s="63"/>
      <c s="63"/>
      <c s="63"/>
      <c s="63"/>
      <c s="63"/>
      <c s="63"/>
      <c s="63"/>
    </row>
    <row r="1213" spans="1:20" ht="12.75">
      <c r="A1213" s="88"/>
      <c s="88"/>
      <c s="88"/>
      <c s="88"/>
      <c s="88"/>
      <c s="88"/>
      <c s="88"/>
      <c s="88"/>
      <c r="K1213" s="63"/>
      <c s="63"/>
      <c s="63"/>
      <c s="63"/>
      <c s="63"/>
      <c s="63"/>
      <c s="63"/>
      <c s="63"/>
      <c s="63"/>
      <c s="63"/>
    </row>
    <row r="1214" spans="1:20" ht="12.75">
      <c r="A1214" s="88"/>
      <c s="88"/>
      <c s="88"/>
      <c s="88"/>
      <c s="88"/>
      <c s="88"/>
      <c s="88"/>
      <c s="88"/>
      <c r="K1214" s="63"/>
      <c s="63"/>
      <c s="63"/>
      <c s="63"/>
      <c s="63"/>
      <c s="63"/>
      <c s="63"/>
      <c s="63"/>
      <c s="63"/>
      <c s="63"/>
    </row>
    <row r="1215" spans="1:20" ht="12.75">
      <c r="A1215" s="88"/>
      <c s="88"/>
      <c s="88"/>
      <c s="88"/>
      <c s="88"/>
      <c s="88"/>
      <c s="88"/>
      <c s="88"/>
      <c r="K1215" s="63"/>
      <c s="63"/>
      <c s="63"/>
      <c s="63"/>
      <c s="63"/>
      <c s="63"/>
      <c s="63"/>
      <c s="63"/>
      <c s="63"/>
      <c s="63"/>
    </row>
    <row r="1216" spans="1:20" ht="12.75">
      <c r="A1216" s="88"/>
      <c s="88"/>
      <c s="88"/>
      <c s="88"/>
      <c s="88"/>
      <c s="88"/>
      <c s="88"/>
      <c s="88"/>
      <c r="K1216" s="63"/>
      <c s="63"/>
      <c s="63"/>
      <c s="63"/>
      <c s="63"/>
      <c s="63"/>
      <c s="63"/>
      <c s="63"/>
      <c s="63"/>
      <c s="63"/>
    </row>
    <row r="1217" spans="1:20" ht="12.75">
      <c r="A1217" s="88"/>
      <c s="88"/>
      <c s="88"/>
      <c s="88"/>
      <c s="88"/>
      <c s="88"/>
      <c s="88"/>
      <c s="88"/>
      <c r="K1217" s="63"/>
      <c s="63"/>
      <c s="63"/>
      <c s="63"/>
      <c s="63"/>
      <c s="63"/>
      <c s="63"/>
      <c s="63"/>
      <c s="63"/>
      <c s="63"/>
    </row>
    <row r="1218" spans="1:20" ht="12.75">
      <c r="A1218" s="88"/>
      <c s="88"/>
      <c s="88"/>
      <c s="88"/>
      <c s="88"/>
      <c s="88"/>
      <c s="88"/>
      <c s="88"/>
      <c r="K1218" s="63"/>
      <c s="63"/>
      <c s="63"/>
      <c s="63"/>
      <c s="63"/>
      <c s="63"/>
      <c s="63"/>
      <c s="63"/>
      <c s="63"/>
      <c s="63"/>
    </row>
    <row r="1219" spans="1:20" ht="12.75">
      <c r="A1219" s="88"/>
      <c s="88"/>
      <c s="88"/>
      <c s="88"/>
      <c s="88"/>
      <c s="88"/>
      <c s="88"/>
      <c s="88"/>
      <c r="K1219" s="63"/>
      <c s="63"/>
      <c s="63"/>
      <c s="63"/>
      <c s="63"/>
      <c s="63"/>
      <c s="63"/>
      <c s="63"/>
      <c s="63"/>
      <c s="63"/>
    </row>
    <row r="1220" spans="1:20" ht="12.75">
      <c r="A1220" s="88"/>
      <c s="88"/>
      <c s="88"/>
      <c s="88"/>
      <c s="88"/>
      <c s="88"/>
      <c s="88"/>
      <c s="88"/>
      <c r="K1220" s="63"/>
      <c s="63"/>
      <c s="63"/>
      <c s="63"/>
      <c s="63"/>
      <c s="63"/>
      <c s="63"/>
      <c s="63"/>
      <c s="63"/>
      <c s="63"/>
    </row>
    <row r="1221" spans="1:20" ht="12.75">
      <c r="A1221" s="88"/>
      <c s="88"/>
      <c s="88"/>
      <c s="88"/>
      <c s="88"/>
      <c s="88"/>
      <c s="88"/>
      <c s="88"/>
      <c r="K1221" s="63"/>
      <c s="63"/>
      <c s="63"/>
      <c s="63"/>
      <c s="63"/>
      <c s="63"/>
      <c s="63"/>
      <c s="63"/>
      <c s="63"/>
      <c s="63"/>
    </row>
    <row r="1222" spans="1:20" ht="12.75">
      <c r="A1222" s="88"/>
      <c s="88"/>
      <c s="88"/>
      <c s="88"/>
      <c s="88"/>
      <c s="88"/>
      <c s="88"/>
      <c s="88"/>
      <c r="K1222" s="63"/>
      <c s="63"/>
      <c s="63"/>
      <c s="63"/>
      <c s="63"/>
      <c s="63"/>
      <c s="63"/>
      <c s="63"/>
      <c s="63"/>
      <c s="63"/>
    </row>
    <row r="1223" spans="1:20" ht="12.75">
      <c r="A1223" s="88"/>
      <c s="88"/>
      <c s="88"/>
      <c s="88"/>
      <c s="88"/>
      <c s="88"/>
      <c s="88"/>
      <c s="88"/>
      <c r="K1223" s="63"/>
      <c s="63"/>
      <c s="63"/>
      <c s="63"/>
      <c s="63"/>
      <c s="63"/>
      <c s="63"/>
      <c s="63"/>
      <c s="63"/>
      <c s="63"/>
    </row>
    <row r="1224" spans="1:20" ht="12.75">
      <c r="A1224" s="88"/>
      <c s="88"/>
      <c s="88"/>
      <c s="88"/>
      <c s="88"/>
      <c s="88"/>
      <c s="88"/>
      <c s="88"/>
      <c r="K1224" s="63"/>
      <c s="63"/>
      <c s="63"/>
      <c s="63"/>
      <c s="63"/>
      <c s="63"/>
      <c s="63"/>
      <c s="63"/>
      <c s="63"/>
      <c s="63"/>
    </row>
    <row r="1225" spans="1:20" ht="12.75">
      <c r="A1225" s="88"/>
      <c s="88"/>
      <c s="88"/>
      <c s="88"/>
      <c s="88"/>
      <c s="88"/>
      <c s="88"/>
      <c s="88"/>
      <c r="K1225" s="63"/>
      <c s="63"/>
      <c s="63"/>
      <c s="63"/>
      <c s="63"/>
      <c s="63"/>
      <c s="63"/>
      <c s="63"/>
      <c s="63"/>
      <c s="63"/>
    </row>
    <row r="1226" spans="1:20" ht="12.75">
      <c r="A1226" s="88"/>
      <c s="88"/>
      <c s="88"/>
      <c s="88"/>
      <c s="88"/>
      <c s="88"/>
      <c s="88"/>
      <c s="88"/>
      <c r="K1226" s="63"/>
      <c s="63"/>
      <c s="63"/>
      <c s="63"/>
      <c s="63"/>
      <c s="63"/>
      <c s="63"/>
      <c s="63"/>
      <c s="63"/>
      <c s="63"/>
    </row>
    <row r="1227" spans="1:20" ht="12.75">
      <c r="A1227" s="88"/>
      <c s="88"/>
      <c s="88"/>
      <c s="88"/>
      <c s="88"/>
      <c s="88"/>
      <c s="88"/>
      <c s="88"/>
      <c r="K1227" s="63"/>
      <c s="63"/>
      <c s="63"/>
      <c s="63"/>
      <c s="63"/>
      <c s="63"/>
      <c s="63"/>
      <c s="63"/>
      <c s="63"/>
      <c s="63"/>
    </row>
    <row r="1228" spans="1:20" ht="12.75">
      <c r="A1228" s="88"/>
      <c s="88"/>
      <c s="88"/>
      <c s="88"/>
      <c s="88"/>
      <c s="88"/>
      <c s="88"/>
      <c s="88"/>
      <c r="K1228" s="63"/>
      <c s="63"/>
      <c s="63"/>
      <c s="63"/>
      <c s="63"/>
      <c s="63"/>
      <c s="63"/>
      <c s="63"/>
      <c s="63"/>
      <c s="63"/>
    </row>
    <row r="1229" spans="1:20" ht="12.75">
      <c r="A1229" s="88"/>
      <c s="88"/>
      <c s="88"/>
      <c s="88"/>
      <c s="88"/>
      <c s="88"/>
      <c s="88"/>
      <c s="88"/>
      <c r="K1229" s="63"/>
      <c s="63"/>
      <c s="63"/>
      <c s="63"/>
      <c s="63"/>
      <c s="63"/>
      <c s="63"/>
      <c s="63"/>
      <c s="63"/>
      <c s="63"/>
    </row>
    <row r="1230" spans="1:20" ht="12.75">
      <c r="A1230" s="88"/>
      <c s="88"/>
      <c s="88"/>
      <c s="88"/>
      <c s="88"/>
      <c s="88"/>
      <c s="88"/>
      <c s="88"/>
      <c r="K1230" s="63"/>
      <c s="63"/>
      <c s="63"/>
      <c s="63"/>
      <c s="63"/>
      <c s="63"/>
      <c s="63"/>
      <c s="63"/>
      <c s="63"/>
      <c s="63"/>
    </row>
    <row r="1231" spans="1:20" ht="12.75">
      <c r="A1231" s="88"/>
      <c s="88"/>
      <c s="88"/>
      <c s="88"/>
      <c s="88"/>
      <c s="88"/>
      <c s="88"/>
      <c s="88"/>
      <c r="K1231" s="63"/>
      <c s="63"/>
      <c s="63"/>
      <c s="63"/>
      <c s="63"/>
      <c s="63"/>
      <c s="63"/>
      <c s="63"/>
      <c s="63"/>
      <c s="63"/>
    </row>
    <row r="1232" spans="1:20" ht="12.75">
      <c r="A1232" s="88"/>
      <c s="88"/>
      <c s="88"/>
      <c s="88"/>
      <c s="88"/>
      <c s="88"/>
      <c s="88"/>
      <c s="88"/>
      <c r="K1232" s="63"/>
      <c s="63"/>
      <c s="63"/>
      <c s="63"/>
      <c s="63"/>
      <c s="63"/>
      <c s="63"/>
      <c s="63"/>
      <c s="63"/>
      <c s="63"/>
    </row>
    <row r="1233" spans="1:20" ht="12.75">
      <c r="A1233" s="88"/>
      <c s="88"/>
      <c s="88"/>
      <c s="88"/>
      <c s="88"/>
      <c s="88"/>
      <c s="88"/>
      <c s="88"/>
      <c r="K1233" s="63"/>
      <c s="63"/>
      <c s="63"/>
      <c s="63"/>
      <c s="63"/>
      <c s="63"/>
      <c s="63"/>
      <c s="63"/>
      <c s="63"/>
      <c s="63"/>
    </row>
    <row r="1234" spans="1:20" ht="12.75">
      <c r="A1234" s="88"/>
      <c s="88"/>
      <c s="88"/>
      <c s="88"/>
      <c s="88"/>
      <c s="88"/>
      <c s="88"/>
      <c s="88"/>
      <c r="K1234" s="63"/>
      <c s="63"/>
      <c s="63"/>
      <c s="63"/>
      <c s="63"/>
      <c s="63"/>
      <c s="63"/>
      <c s="63"/>
      <c s="63"/>
      <c s="63"/>
    </row>
    <row r="1235" spans="1:20" ht="12.75">
      <c r="A1235" s="88"/>
      <c s="88"/>
      <c s="88"/>
      <c s="88"/>
      <c s="88"/>
      <c s="88"/>
      <c s="88"/>
      <c s="88"/>
      <c r="K1235" s="63"/>
      <c s="63"/>
      <c s="63"/>
      <c s="63"/>
      <c s="63"/>
      <c s="63"/>
      <c s="63"/>
      <c s="63"/>
      <c s="63"/>
      <c s="63"/>
    </row>
    <row r="1236" spans="1:20" ht="12.75">
      <c r="A1236" s="88"/>
      <c s="88"/>
      <c s="88"/>
      <c s="88"/>
      <c s="88"/>
      <c s="88"/>
      <c s="88"/>
      <c s="88"/>
      <c r="K1236" s="63"/>
      <c s="63"/>
      <c s="63"/>
      <c s="63"/>
      <c s="63"/>
      <c s="63"/>
      <c s="63"/>
      <c s="63"/>
      <c s="63"/>
      <c s="63"/>
    </row>
    <row r="1237" spans="1:20" ht="12.75">
      <c r="A1237" s="88"/>
      <c s="88"/>
      <c s="88"/>
      <c s="88"/>
      <c s="88"/>
      <c s="88"/>
      <c s="88"/>
      <c s="88"/>
      <c r="K1237" s="63"/>
      <c s="63"/>
      <c s="63"/>
      <c s="63"/>
      <c s="63"/>
      <c s="63"/>
      <c s="63"/>
      <c s="63"/>
      <c s="63"/>
      <c s="63"/>
    </row>
    <row r="1238" spans="1:20" ht="12.75">
      <c r="A1238" s="88"/>
      <c s="88"/>
      <c s="88"/>
      <c s="88"/>
      <c s="88"/>
      <c s="88"/>
      <c s="88"/>
      <c s="88"/>
      <c r="K1238" s="63"/>
      <c s="63"/>
      <c s="63"/>
      <c s="63"/>
      <c s="63"/>
      <c s="63"/>
      <c s="63"/>
      <c s="63"/>
      <c s="63"/>
      <c s="63"/>
    </row>
    <row r="1239" spans="1:20" ht="12.75">
      <c r="A1239" s="88"/>
      <c s="88"/>
      <c s="88"/>
      <c s="88"/>
      <c s="88"/>
      <c s="88"/>
      <c s="88"/>
      <c s="88"/>
      <c r="K1239" s="63"/>
      <c s="63"/>
      <c s="63"/>
      <c s="63"/>
      <c s="63"/>
      <c s="63"/>
      <c s="63"/>
      <c s="63"/>
      <c s="63"/>
      <c s="63"/>
    </row>
    <row r="1240" spans="1:20" ht="12.75">
      <c r="A1240" s="88"/>
      <c s="88"/>
      <c s="88"/>
      <c s="88"/>
      <c s="88"/>
      <c s="88"/>
      <c s="88"/>
      <c s="88"/>
      <c r="K1240" s="63"/>
      <c s="63"/>
      <c s="63"/>
      <c s="63"/>
      <c s="63"/>
      <c s="63"/>
      <c s="63"/>
      <c s="63"/>
      <c s="63"/>
      <c s="63"/>
    </row>
    <row r="1241" spans="1:20" ht="12.75">
      <c r="A1241" s="88"/>
      <c s="88"/>
      <c s="88"/>
      <c s="88"/>
      <c s="88"/>
      <c s="88"/>
      <c s="88"/>
      <c s="88"/>
      <c r="K1241" s="63"/>
      <c s="63"/>
      <c s="63"/>
      <c s="63"/>
      <c s="63"/>
      <c s="63"/>
      <c s="63"/>
      <c s="63"/>
      <c s="63"/>
      <c s="63"/>
    </row>
    <row r="1242" spans="1:20" ht="12.75">
      <c r="A1242" s="88"/>
      <c s="88"/>
      <c s="88"/>
      <c s="88"/>
      <c s="88"/>
      <c s="88"/>
      <c s="88"/>
      <c s="88"/>
      <c r="K1242" s="63"/>
      <c s="63"/>
      <c s="63"/>
      <c s="63"/>
      <c s="63"/>
      <c s="63"/>
      <c s="63"/>
      <c s="63"/>
      <c s="63"/>
      <c s="63"/>
    </row>
    <row r="1243" spans="1:20" ht="12.75">
      <c r="A1243" s="88"/>
      <c s="88"/>
      <c s="88"/>
      <c s="88"/>
      <c s="88"/>
      <c s="88"/>
      <c s="88"/>
      <c s="88"/>
      <c r="K1243" s="63"/>
      <c s="63"/>
      <c s="63"/>
      <c s="63"/>
      <c s="63"/>
      <c s="63"/>
      <c s="63"/>
      <c s="63"/>
      <c s="63"/>
      <c s="63"/>
    </row>
    <row r="1244" spans="1:20" ht="12.75">
      <c r="A1244" s="88"/>
      <c s="88"/>
      <c s="88"/>
      <c s="88"/>
      <c s="88"/>
      <c s="88"/>
      <c s="88"/>
      <c s="88"/>
      <c r="K1244" s="63"/>
      <c s="63"/>
      <c s="63"/>
      <c s="63"/>
      <c s="63"/>
      <c s="63"/>
      <c s="63"/>
      <c s="63"/>
      <c s="63"/>
      <c s="63"/>
    </row>
    <row r="1245" spans="1:20" ht="12.75">
      <c r="A1245" s="88"/>
      <c s="88"/>
      <c s="88"/>
      <c s="88"/>
      <c s="88"/>
      <c s="88"/>
      <c s="88"/>
      <c s="88"/>
      <c r="K1245" s="63"/>
      <c s="63"/>
      <c s="63"/>
      <c s="63"/>
      <c s="63"/>
      <c s="63"/>
      <c s="63"/>
      <c s="63"/>
      <c s="63"/>
      <c s="63"/>
    </row>
    <row r="1246" spans="1:20" ht="12.75">
      <c r="A1246" s="88"/>
      <c s="88"/>
      <c s="88"/>
      <c s="88"/>
      <c s="88"/>
      <c s="88"/>
      <c s="88"/>
      <c s="88"/>
      <c r="K1246" s="63"/>
      <c s="63"/>
      <c s="63"/>
      <c s="63"/>
      <c s="63"/>
      <c s="63"/>
      <c s="63"/>
      <c s="63"/>
      <c s="63"/>
      <c s="63"/>
    </row>
    <row r="1247" spans="1:20" ht="12.75">
      <c r="A1247" s="88"/>
      <c s="88"/>
      <c s="88"/>
      <c s="88"/>
      <c s="88"/>
      <c s="88"/>
      <c s="88"/>
      <c s="88"/>
      <c r="K1247" s="63"/>
      <c s="63"/>
      <c s="63"/>
      <c s="63"/>
      <c s="63"/>
      <c s="63"/>
      <c s="63"/>
      <c s="63"/>
      <c s="63"/>
      <c s="63"/>
    </row>
    <row r="1248" spans="1:20" ht="12.75">
      <c r="A1248" s="88"/>
      <c s="88"/>
      <c s="88"/>
      <c s="88"/>
      <c s="88"/>
      <c s="88"/>
      <c s="88"/>
      <c s="88"/>
      <c r="K1248" s="63"/>
      <c s="63"/>
      <c s="63"/>
      <c s="63"/>
      <c s="63"/>
      <c s="63"/>
      <c s="63"/>
      <c s="63"/>
      <c s="63"/>
      <c s="63"/>
    </row>
    <row r="1249" spans="1:20" ht="12.75">
      <c r="A1249" s="88"/>
      <c s="88"/>
      <c s="88"/>
      <c s="88"/>
      <c s="88"/>
      <c s="88"/>
      <c s="88"/>
      <c s="88"/>
      <c r="K1249" s="63"/>
      <c s="63"/>
      <c s="63"/>
      <c s="63"/>
      <c s="63"/>
      <c s="63"/>
      <c s="63"/>
      <c s="63"/>
      <c s="63"/>
      <c s="63"/>
    </row>
    <row r="1250" spans="1:20" ht="12.75">
      <c r="A1250" s="88"/>
      <c s="88"/>
      <c s="88"/>
      <c s="88"/>
      <c s="88"/>
      <c s="88"/>
      <c s="88"/>
      <c s="88"/>
      <c r="K1250" s="63"/>
      <c s="63"/>
      <c s="63"/>
      <c s="63"/>
      <c s="63"/>
      <c s="63"/>
      <c s="63"/>
      <c s="63"/>
      <c s="63"/>
      <c s="63"/>
    </row>
    <row r="1251" spans="1:20" ht="12.75">
      <c r="A1251" s="88"/>
      <c s="88"/>
      <c s="88"/>
      <c s="88"/>
      <c s="88"/>
      <c s="88"/>
      <c s="88"/>
      <c s="88"/>
      <c r="K1251" s="63"/>
      <c s="63"/>
      <c s="63"/>
      <c s="63"/>
      <c s="63"/>
      <c s="63"/>
      <c s="63"/>
      <c s="63"/>
      <c s="63"/>
      <c s="63"/>
    </row>
    <row r="1252" spans="1:20" ht="12.75">
      <c r="A1252" s="88"/>
      <c s="88"/>
      <c s="88"/>
      <c s="88"/>
      <c s="88"/>
      <c s="88"/>
      <c s="88"/>
      <c s="88"/>
      <c r="K1252" s="63"/>
      <c s="63"/>
      <c s="63"/>
      <c s="63"/>
      <c s="63"/>
      <c s="63"/>
      <c s="63"/>
      <c s="63"/>
      <c s="63"/>
      <c s="63"/>
    </row>
    <row r="1253" spans="1:20" ht="12.75">
      <c r="A1253" s="88"/>
      <c s="88"/>
      <c s="88"/>
      <c s="88"/>
      <c s="88"/>
      <c s="88"/>
      <c s="88"/>
      <c s="88"/>
      <c r="K1253" s="63"/>
      <c s="63"/>
      <c s="63"/>
      <c s="63"/>
      <c s="63"/>
      <c s="63"/>
      <c s="63"/>
      <c s="63"/>
      <c s="63"/>
      <c s="63"/>
    </row>
    <row r="1254" spans="1:20" ht="12.75">
      <c r="A1254" s="88"/>
      <c s="88"/>
      <c s="88"/>
      <c s="88"/>
      <c s="88"/>
      <c s="88"/>
      <c s="88"/>
      <c s="88"/>
      <c r="K1254" s="63"/>
      <c s="63"/>
      <c s="63"/>
      <c s="63"/>
      <c s="63"/>
      <c s="63"/>
      <c s="63"/>
      <c s="63"/>
      <c s="63"/>
      <c s="63"/>
    </row>
    <row r="1255" spans="1:20" ht="12.75">
      <c r="A1255" s="88"/>
      <c s="88"/>
      <c s="88"/>
      <c s="88"/>
      <c s="88"/>
      <c s="88"/>
      <c s="88"/>
      <c s="88"/>
      <c r="K1255" s="63"/>
      <c s="63"/>
      <c s="63"/>
      <c s="63"/>
      <c s="63"/>
      <c s="63"/>
      <c s="63"/>
      <c s="63"/>
      <c s="63"/>
      <c s="63"/>
    </row>
    <row r="1256" spans="1:20" ht="12.75">
      <c r="A1256" s="88"/>
      <c s="88"/>
      <c s="88"/>
      <c s="88"/>
      <c s="88"/>
      <c s="88"/>
      <c s="88"/>
      <c s="88"/>
      <c r="K1256" s="63"/>
      <c s="63"/>
      <c s="63"/>
      <c s="63"/>
      <c s="63"/>
      <c s="63"/>
      <c s="63"/>
      <c s="63"/>
      <c s="63"/>
      <c s="63"/>
    </row>
    <row r="1257" spans="1:20" ht="12.75">
      <c r="A1257" s="88"/>
      <c s="88"/>
      <c s="88"/>
      <c s="88"/>
      <c s="88"/>
      <c s="88"/>
      <c s="88"/>
      <c s="88"/>
      <c r="K1257" s="63"/>
      <c s="63"/>
      <c s="63"/>
      <c s="63"/>
      <c s="63"/>
      <c s="63"/>
      <c s="63"/>
      <c s="63"/>
      <c s="63"/>
      <c s="63"/>
    </row>
    <row r="1258" spans="1:20" ht="12.75">
      <c r="A1258" s="88"/>
      <c s="88"/>
      <c s="88"/>
      <c s="88"/>
      <c s="88"/>
      <c s="88"/>
      <c s="88"/>
      <c s="88"/>
      <c r="K1258" s="63"/>
      <c s="63"/>
      <c s="63"/>
      <c s="63"/>
      <c s="63"/>
      <c s="63"/>
      <c s="63"/>
      <c s="63"/>
      <c s="63"/>
      <c s="63"/>
    </row>
    <row r="1259" spans="1:20" ht="12.75">
      <c r="A1259" s="88"/>
      <c s="88"/>
      <c s="88"/>
      <c s="88"/>
      <c s="88"/>
      <c s="88"/>
      <c s="88"/>
      <c s="88"/>
      <c r="K1259" s="63"/>
      <c s="63"/>
      <c s="63"/>
      <c s="63"/>
      <c s="63"/>
      <c s="63"/>
      <c s="63"/>
      <c s="63"/>
      <c s="63"/>
      <c s="63"/>
    </row>
    <row r="1260" spans="1:20" ht="12.75">
      <c r="A1260" s="88"/>
      <c s="88"/>
      <c s="88"/>
      <c s="88"/>
      <c s="88"/>
      <c s="88"/>
      <c s="88"/>
      <c s="88"/>
      <c r="K1260" s="63"/>
      <c s="63"/>
      <c s="63"/>
      <c s="63"/>
      <c s="63"/>
      <c s="63"/>
      <c s="63"/>
      <c s="63"/>
      <c s="63"/>
      <c s="63"/>
    </row>
    <row r="1261" spans="1:20" ht="12.75">
      <c r="A1261" s="88"/>
      <c s="88"/>
      <c s="88"/>
      <c s="88"/>
      <c s="88"/>
      <c s="88"/>
      <c s="88"/>
      <c s="88"/>
      <c r="K1261" s="63"/>
      <c s="63"/>
      <c s="63"/>
      <c s="63"/>
      <c s="63"/>
      <c s="63"/>
      <c s="63"/>
      <c s="63"/>
      <c s="63"/>
      <c s="63"/>
    </row>
    <row r="1262" spans="1:20" ht="12.75">
      <c r="A1262" s="88"/>
      <c s="88"/>
      <c s="88"/>
      <c s="88"/>
      <c s="88"/>
      <c s="88"/>
      <c s="88"/>
      <c s="88"/>
      <c r="K1262" s="63"/>
      <c s="63"/>
      <c s="63"/>
      <c s="63"/>
      <c s="63"/>
      <c s="63"/>
      <c s="63"/>
      <c s="63"/>
      <c s="63"/>
      <c s="63"/>
    </row>
    <row r="1263" spans="1:20" ht="12.75">
      <c r="A1263" s="88"/>
      <c s="88"/>
      <c s="88"/>
      <c s="88"/>
      <c s="88"/>
      <c s="88"/>
      <c s="88"/>
      <c s="88"/>
      <c r="K1263" s="63"/>
      <c s="63"/>
      <c s="63"/>
      <c s="63"/>
      <c s="63"/>
      <c s="63"/>
      <c s="63"/>
      <c s="63"/>
      <c s="63"/>
      <c s="63"/>
    </row>
    <row r="1264" spans="1:20" ht="12.75">
      <c r="A1264" s="88"/>
      <c s="88"/>
      <c s="88"/>
      <c s="88"/>
      <c s="88"/>
      <c s="88"/>
      <c s="88"/>
      <c s="88"/>
      <c r="K1264" s="63"/>
      <c s="63"/>
      <c s="63"/>
      <c s="63"/>
      <c s="63"/>
      <c s="63"/>
      <c s="63"/>
      <c s="63"/>
      <c s="63"/>
      <c s="63"/>
    </row>
    <row r="1265" spans="1:20" ht="12.75">
      <c r="A1265" s="88"/>
      <c s="88"/>
      <c s="88"/>
      <c s="88"/>
      <c s="88"/>
      <c s="88"/>
      <c s="88"/>
      <c s="88"/>
      <c r="K1265" s="63"/>
      <c s="63"/>
      <c s="63"/>
      <c s="63"/>
      <c s="63"/>
      <c s="63"/>
      <c s="63"/>
      <c s="63"/>
      <c s="63"/>
      <c s="63"/>
    </row>
    <row r="1266" spans="1:20" ht="12.75">
      <c r="A1266" s="88"/>
      <c s="88"/>
      <c s="88"/>
      <c s="88"/>
      <c s="88"/>
      <c s="88"/>
      <c s="88"/>
      <c s="88"/>
      <c r="K1266" s="63"/>
      <c s="63"/>
      <c s="63"/>
      <c s="63"/>
      <c s="63"/>
      <c s="63"/>
      <c s="63"/>
      <c s="63"/>
      <c s="63"/>
      <c s="63"/>
    </row>
    <row r="1267" spans="1:20" ht="12.75">
      <c r="A1267" s="88"/>
      <c s="88"/>
      <c s="88"/>
      <c s="88"/>
      <c s="88"/>
      <c s="88"/>
      <c s="88"/>
      <c s="88"/>
      <c r="K1267" s="63"/>
      <c s="63"/>
      <c s="63"/>
      <c s="63"/>
      <c s="63"/>
      <c s="63"/>
      <c s="63"/>
      <c s="63"/>
      <c s="63"/>
      <c s="63"/>
    </row>
    <row r="1268" spans="1:20" ht="12.75">
      <c r="A1268" s="88"/>
      <c s="88"/>
      <c s="88"/>
      <c s="88"/>
      <c s="88"/>
      <c s="88"/>
      <c s="88"/>
      <c s="88"/>
      <c r="K1268" s="63"/>
      <c s="63"/>
      <c s="63"/>
      <c s="63"/>
      <c s="63"/>
      <c s="63"/>
      <c s="63"/>
      <c s="63"/>
      <c s="63"/>
      <c s="63"/>
    </row>
    <row r="1269" spans="1:20" ht="12.75">
      <c r="A1269" s="88"/>
      <c s="88"/>
      <c s="88"/>
      <c s="88"/>
      <c s="88"/>
      <c s="88"/>
      <c s="88"/>
      <c s="88"/>
      <c r="K1269" s="63"/>
      <c s="63"/>
      <c s="63"/>
      <c s="63"/>
      <c s="63"/>
      <c s="63"/>
      <c s="63"/>
      <c s="63"/>
      <c s="63"/>
      <c s="63"/>
    </row>
    <row r="1270" spans="1:20" ht="12.75">
      <c r="A1270" s="88"/>
      <c s="88"/>
      <c s="88"/>
      <c s="88"/>
      <c s="88"/>
      <c s="88"/>
      <c s="88"/>
      <c s="88"/>
      <c r="K1270" s="63"/>
      <c s="63"/>
      <c s="63"/>
      <c s="63"/>
      <c s="63"/>
      <c s="63"/>
      <c s="63"/>
      <c s="63"/>
      <c s="63"/>
      <c s="63"/>
    </row>
    <row r="1271" spans="1:20" ht="12.75">
      <c r="A1271" s="88"/>
      <c s="88"/>
      <c s="88"/>
      <c s="88"/>
      <c s="88"/>
      <c s="88"/>
      <c s="88"/>
      <c s="88"/>
      <c r="K1271" s="63"/>
      <c s="63"/>
      <c s="63"/>
      <c s="63"/>
      <c s="63"/>
      <c s="63"/>
      <c s="63"/>
      <c s="63"/>
      <c s="63"/>
      <c s="63"/>
    </row>
    <row r="1272" spans="1:20" ht="12.75">
      <c r="A1272" s="88"/>
      <c s="88"/>
      <c s="88"/>
      <c s="88"/>
      <c s="88"/>
      <c s="88"/>
      <c s="88"/>
      <c s="88"/>
      <c r="K1272" s="63"/>
      <c s="63"/>
      <c s="63"/>
      <c s="63"/>
      <c s="63"/>
      <c s="63"/>
      <c s="63"/>
      <c s="63"/>
      <c s="63"/>
      <c s="63"/>
    </row>
    <row r="1273" spans="1:20" ht="12.75">
      <c r="A1273" s="88"/>
      <c s="88"/>
      <c s="88"/>
      <c s="88"/>
      <c s="88"/>
      <c s="88"/>
      <c s="88"/>
      <c s="88"/>
      <c r="K1273" s="63"/>
      <c s="63"/>
      <c s="63"/>
      <c s="63"/>
      <c s="63"/>
      <c s="63"/>
      <c s="63"/>
      <c s="63"/>
      <c s="63"/>
      <c s="63"/>
    </row>
    <row r="1274" spans="1:20" ht="12.75">
      <c r="A1274" s="88"/>
      <c s="88"/>
      <c s="88"/>
      <c s="88"/>
      <c s="88"/>
      <c s="88"/>
      <c s="88"/>
      <c s="88"/>
      <c r="K1274" s="63"/>
      <c s="63"/>
      <c s="63"/>
      <c s="63"/>
      <c s="63"/>
      <c s="63"/>
      <c s="63"/>
      <c s="63"/>
      <c s="63"/>
      <c s="63"/>
    </row>
    <row r="1275" spans="1:20" ht="12.75">
      <c r="A1275" s="88"/>
      <c s="88"/>
      <c s="88"/>
      <c s="88"/>
      <c s="88"/>
      <c s="88"/>
      <c s="88"/>
      <c s="88"/>
      <c r="K1275" s="63"/>
      <c s="63"/>
      <c s="63"/>
      <c s="63"/>
      <c s="63"/>
      <c s="63"/>
      <c s="63"/>
      <c s="63"/>
      <c s="63"/>
      <c s="63"/>
    </row>
    <row r="1276" spans="1:20" ht="12.75">
      <c r="A1276" s="88"/>
      <c s="88"/>
      <c s="88"/>
      <c s="88"/>
      <c s="88"/>
      <c s="88"/>
      <c s="88"/>
      <c s="88"/>
      <c r="K1276" s="63"/>
      <c s="63"/>
      <c s="63"/>
      <c s="63"/>
      <c s="63"/>
      <c s="63"/>
      <c s="63"/>
      <c s="63"/>
      <c s="63"/>
      <c s="63"/>
    </row>
    <row r="1277" spans="1:20" ht="12.75">
      <c r="A1277" s="88"/>
      <c s="88"/>
      <c s="88"/>
      <c s="88"/>
      <c s="88"/>
      <c s="88"/>
      <c s="88"/>
      <c s="88"/>
      <c r="K1277" s="63"/>
      <c s="63"/>
      <c s="63"/>
      <c s="63"/>
      <c s="63"/>
      <c s="63"/>
      <c s="63"/>
      <c s="63"/>
      <c s="63"/>
      <c s="63"/>
    </row>
    <row r="1278" spans="1:20" ht="12.75">
      <c r="A1278" s="88"/>
      <c s="88"/>
      <c s="88"/>
      <c s="88"/>
      <c s="88"/>
      <c s="88"/>
      <c s="88"/>
      <c s="88"/>
      <c r="K1278" s="63"/>
      <c s="63"/>
      <c s="63"/>
      <c s="63"/>
      <c s="63"/>
      <c s="63"/>
      <c s="63"/>
      <c s="63"/>
      <c s="63"/>
      <c s="63"/>
    </row>
    <row r="1279" spans="1:20" ht="12.75">
      <c r="A1279" s="88"/>
      <c s="88"/>
      <c s="88"/>
      <c s="88"/>
      <c s="88"/>
      <c s="88"/>
      <c s="88"/>
      <c s="88"/>
      <c r="K1279" s="63"/>
      <c s="63"/>
      <c s="63"/>
      <c s="63"/>
      <c s="63"/>
      <c s="63"/>
      <c s="63"/>
      <c s="63"/>
      <c s="63"/>
      <c s="63"/>
    </row>
    <row r="1280" spans="1:20" ht="12.75">
      <c r="A1280" s="88"/>
      <c s="88"/>
      <c s="88"/>
      <c s="88"/>
      <c s="88"/>
      <c s="88"/>
      <c s="88"/>
      <c s="88"/>
      <c r="K1280" s="63"/>
      <c s="63"/>
      <c s="63"/>
      <c s="63"/>
      <c s="63"/>
      <c s="63"/>
      <c s="63"/>
      <c s="63"/>
      <c s="63"/>
      <c s="63"/>
    </row>
    <row r="1281" spans="1:20" ht="12.75">
      <c r="A1281" s="88"/>
      <c s="88"/>
      <c s="88"/>
      <c s="88"/>
      <c s="88"/>
      <c s="88"/>
      <c s="88"/>
      <c s="88"/>
      <c r="K1281" s="63"/>
      <c s="63"/>
      <c s="63"/>
      <c s="63"/>
      <c s="63"/>
      <c s="63"/>
      <c s="63"/>
      <c s="63"/>
      <c s="63"/>
      <c s="63"/>
    </row>
    <row r="1282" spans="1:20" ht="12.75">
      <c r="A1282" s="88"/>
      <c s="88"/>
      <c s="88"/>
      <c s="88"/>
      <c s="88"/>
      <c s="88"/>
      <c s="88"/>
      <c s="88"/>
      <c r="K1282" s="63"/>
      <c s="63"/>
      <c s="63"/>
      <c s="63"/>
      <c s="63"/>
      <c s="63"/>
      <c s="63"/>
      <c s="63"/>
      <c s="63"/>
      <c s="63"/>
    </row>
    <row r="1283" spans="1:20" ht="12.75">
      <c r="A1283" s="88"/>
      <c s="88"/>
      <c s="88"/>
      <c s="88"/>
      <c s="88"/>
      <c s="88"/>
      <c s="88"/>
      <c s="88"/>
      <c r="K1283" s="63"/>
      <c s="63"/>
      <c s="63"/>
      <c s="63"/>
      <c s="63"/>
      <c s="63"/>
      <c s="63"/>
      <c s="63"/>
      <c s="63"/>
      <c s="63"/>
    </row>
    <row r="1284" spans="1:20" ht="12.75">
      <c r="A1284" s="88"/>
      <c s="88"/>
      <c s="88"/>
      <c s="88"/>
      <c s="88"/>
      <c s="88"/>
      <c s="88"/>
      <c s="88"/>
      <c r="K1284" s="63"/>
      <c s="63"/>
      <c s="63"/>
      <c s="63"/>
      <c s="63"/>
      <c s="63"/>
      <c s="63"/>
      <c s="63"/>
      <c s="63"/>
      <c s="63"/>
    </row>
    <row r="1285" spans="1:20" ht="12.75">
      <c r="A1285" s="88"/>
      <c s="88"/>
      <c s="88"/>
      <c s="88"/>
      <c s="88"/>
      <c s="88"/>
      <c s="88"/>
      <c s="88"/>
      <c r="K1285" s="63"/>
      <c s="63"/>
      <c s="63"/>
      <c s="63"/>
      <c s="63"/>
      <c s="63"/>
      <c s="63"/>
      <c s="63"/>
      <c s="63"/>
      <c s="63"/>
    </row>
    <row r="1286" spans="1:20" ht="12.75">
      <c r="A1286" s="88"/>
      <c s="88"/>
      <c s="88"/>
      <c s="88"/>
      <c s="88"/>
      <c s="88"/>
      <c s="88"/>
      <c s="88"/>
      <c r="K1286" s="63"/>
      <c s="63"/>
      <c s="63"/>
      <c s="63"/>
      <c s="63"/>
      <c s="63"/>
      <c s="63"/>
      <c s="63"/>
      <c s="63"/>
      <c s="63"/>
    </row>
    <row r="1287" spans="1:20" ht="12.75">
      <c r="A1287" s="88"/>
      <c s="88"/>
      <c s="88"/>
      <c s="88"/>
      <c s="88"/>
      <c s="88"/>
      <c s="88"/>
      <c s="88"/>
      <c r="K1287" s="63"/>
      <c s="63"/>
      <c s="63"/>
      <c s="63"/>
      <c s="63"/>
      <c s="63"/>
      <c s="63"/>
      <c s="63"/>
      <c s="63"/>
      <c s="63"/>
    </row>
    <row r="1288" spans="1:20" ht="12.75">
      <c r="A1288" s="88"/>
      <c s="88"/>
      <c s="88"/>
      <c s="88"/>
      <c s="88"/>
      <c s="88"/>
      <c s="88"/>
      <c s="88"/>
      <c r="K1288" s="63"/>
      <c s="63"/>
      <c s="63"/>
      <c s="63"/>
      <c s="63"/>
      <c s="63"/>
      <c s="63"/>
      <c s="63"/>
      <c s="63"/>
      <c s="63"/>
    </row>
    <row r="1289" spans="1:20" ht="12.75">
      <c r="A1289" s="88"/>
      <c s="88"/>
      <c s="88"/>
      <c s="88"/>
      <c s="88"/>
      <c s="88"/>
      <c s="88"/>
      <c s="88"/>
      <c r="K1289" s="63"/>
      <c s="63"/>
      <c s="63"/>
      <c s="63"/>
      <c s="63"/>
      <c s="63"/>
      <c s="63"/>
      <c s="63"/>
      <c s="63"/>
      <c s="63"/>
    </row>
    <row r="1290" spans="1:20" ht="12.75">
      <c r="A1290" s="88"/>
      <c s="88"/>
      <c s="88"/>
      <c s="88"/>
      <c s="88"/>
      <c s="88"/>
      <c s="88"/>
      <c s="88"/>
      <c r="K1290" s="63"/>
      <c s="63"/>
      <c s="63"/>
      <c s="63"/>
      <c s="63"/>
      <c s="63"/>
      <c s="63"/>
      <c s="63"/>
      <c s="63"/>
      <c s="63"/>
    </row>
    <row r="1291" spans="1:20" ht="12.75">
      <c r="A1291" s="88"/>
      <c s="88"/>
      <c s="88"/>
      <c s="88"/>
      <c s="88"/>
      <c s="88"/>
      <c s="88"/>
      <c s="88"/>
      <c r="K1291" s="63"/>
      <c s="63"/>
      <c s="63"/>
      <c s="63"/>
      <c s="63"/>
      <c s="63"/>
      <c s="63"/>
      <c s="63"/>
      <c s="63"/>
      <c s="63"/>
    </row>
    <row r="1292" spans="1:20" ht="12.75">
      <c r="A1292" s="88"/>
      <c s="88"/>
      <c s="88"/>
      <c s="88"/>
      <c s="88"/>
      <c s="88"/>
      <c s="88"/>
      <c s="88"/>
      <c r="K1292" s="63"/>
      <c s="63"/>
      <c s="63"/>
      <c s="63"/>
      <c s="63"/>
      <c s="63"/>
      <c s="63"/>
      <c s="63"/>
      <c s="63"/>
      <c s="63"/>
    </row>
    <row r="1293" spans="1:20" ht="12.75">
      <c r="A1293" s="88"/>
      <c s="88"/>
      <c s="88"/>
      <c s="88"/>
      <c s="88"/>
      <c s="88"/>
      <c s="88"/>
      <c s="88"/>
      <c r="K1293" s="63"/>
      <c s="63"/>
      <c s="63"/>
      <c s="63"/>
      <c s="63"/>
      <c s="63"/>
      <c s="63"/>
      <c s="63"/>
      <c s="63"/>
      <c s="63"/>
    </row>
    <row r="1294" spans="1:20" ht="12.75">
      <c r="A1294" s="88"/>
      <c s="88"/>
      <c s="88"/>
      <c s="88"/>
      <c s="88"/>
      <c s="88"/>
      <c s="88"/>
      <c s="88"/>
      <c r="K1294" s="63"/>
      <c s="63"/>
      <c s="63"/>
      <c s="63"/>
      <c s="63"/>
      <c s="63"/>
      <c s="63"/>
      <c s="63"/>
      <c s="63"/>
      <c s="63"/>
    </row>
    <row r="1295" spans="1:20" ht="12.75">
      <c r="A1295" s="88"/>
      <c s="88"/>
      <c s="88"/>
      <c s="88"/>
      <c s="88"/>
      <c s="88"/>
      <c s="88"/>
      <c s="88"/>
      <c r="K1295" s="63"/>
      <c s="63"/>
      <c s="63"/>
      <c s="63"/>
      <c s="63"/>
      <c s="63"/>
      <c s="63"/>
      <c s="63"/>
      <c s="63"/>
      <c s="63"/>
    </row>
    <row r="1296" spans="1:20" ht="12.75">
      <c r="A1296" s="88"/>
      <c s="88"/>
      <c s="88"/>
      <c s="88"/>
      <c s="88"/>
      <c s="88"/>
      <c s="88"/>
      <c s="88"/>
      <c r="K1296" s="63"/>
      <c s="63"/>
      <c s="63"/>
      <c s="63"/>
      <c s="63"/>
      <c s="63"/>
      <c s="63"/>
      <c s="63"/>
      <c s="63"/>
      <c s="63"/>
    </row>
    <row r="1297" spans="1:20" ht="12.75">
      <c r="A1297" s="88"/>
      <c s="88"/>
      <c s="88"/>
      <c s="88"/>
      <c s="88"/>
      <c s="88"/>
      <c s="88"/>
      <c s="88"/>
      <c r="K1297" s="63"/>
      <c s="63"/>
      <c s="63"/>
      <c s="63"/>
      <c s="63"/>
      <c s="63"/>
      <c s="63"/>
      <c s="63"/>
      <c s="63"/>
      <c s="63"/>
    </row>
    <row r="1298" spans="1:20" ht="12.75">
      <c r="A1298" s="88"/>
      <c s="88"/>
      <c s="88"/>
      <c s="88"/>
      <c s="88"/>
      <c s="88"/>
      <c s="88"/>
      <c s="88"/>
      <c r="K1298" s="63"/>
      <c s="63"/>
      <c s="63"/>
      <c s="63"/>
      <c s="63"/>
      <c s="63"/>
      <c s="63"/>
      <c s="63"/>
      <c s="63"/>
      <c s="63"/>
    </row>
    <row r="1299" spans="1:20" ht="12.75">
      <c r="A1299" s="88"/>
      <c s="88"/>
      <c s="88"/>
      <c s="88"/>
      <c s="88"/>
      <c s="88"/>
      <c s="88"/>
      <c s="88"/>
      <c r="K1299" s="63"/>
      <c s="63"/>
      <c s="63"/>
      <c s="63"/>
      <c s="63"/>
      <c s="63"/>
      <c s="63"/>
      <c s="63"/>
      <c s="63"/>
      <c s="63"/>
    </row>
    <row r="1300" spans="1:20" ht="12.75">
      <c r="A1300" s="88"/>
      <c s="88"/>
      <c s="88"/>
      <c s="88"/>
      <c s="88"/>
      <c s="88"/>
      <c s="88"/>
      <c s="88"/>
      <c r="K1300" s="63"/>
      <c s="63"/>
      <c s="63"/>
      <c s="63"/>
      <c s="63"/>
      <c s="63"/>
      <c s="63"/>
      <c s="63"/>
      <c s="63"/>
      <c s="63"/>
    </row>
    <row r="1301" spans="1:20" ht="12.75">
      <c r="A1301" s="88"/>
      <c s="88"/>
      <c s="88"/>
      <c s="88"/>
      <c s="88"/>
      <c s="88"/>
      <c s="88"/>
      <c s="88"/>
      <c r="K1301" s="63"/>
      <c s="63"/>
      <c s="63"/>
      <c s="63"/>
      <c s="63"/>
      <c s="63"/>
      <c s="63"/>
      <c s="63"/>
      <c s="63"/>
      <c s="63"/>
    </row>
    <row r="1302" spans="1:20" ht="12.75">
      <c r="A1302" s="88"/>
      <c s="88"/>
      <c s="88"/>
      <c s="88"/>
      <c s="88"/>
      <c s="88"/>
      <c s="88"/>
      <c s="88"/>
      <c r="K1302" s="63"/>
      <c s="63"/>
      <c s="63"/>
      <c s="63"/>
      <c s="63"/>
      <c s="63"/>
      <c s="63"/>
      <c s="63"/>
      <c s="63"/>
      <c s="63"/>
    </row>
    <row r="1303" spans="1:20" ht="12.75">
      <c r="A1303" s="88"/>
      <c s="88"/>
      <c s="88"/>
      <c s="88"/>
      <c s="88"/>
      <c s="88"/>
      <c s="88"/>
      <c s="88"/>
      <c r="K1303" s="63"/>
      <c s="63"/>
      <c s="63"/>
      <c s="63"/>
      <c s="63"/>
      <c s="63"/>
      <c s="63"/>
      <c s="63"/>
      <c s="63"/>
      <c s="63"/>
    </row>
    <row r="1304" spans="1:20" ht="12.75">
      <c r="A1304" s="88"/>
      <c s="88"/>
      <c s="88"/>
      <c s="88"/>
      <c s="88"/>
      <c s="88"/>
      <c s="88"/>
      <c s="88"/>
      <c r="K1304" s="63"/>
      <c s="63"/>
      <c s="63"/>
      <c s="63"/>
      <c s="63"/>
      <c s="63"/>
      <c s="63"/>
      <c s="63"/>
      <c s="63"/>
      <c s="63"/>
    </row>
    <row r="1305" spans="1:20" ht="12.75">
      <c r="A1305" s="88"/>
      <c s="88"/>
      <c s="88"/>
      <c s="88"/>
      <c s="88"/>
      <c s="88"/>
      <c s="88"/>
      <c s="88"/>
      <c r="K1305" s="63"/>
      <c s="63"/>
      <c s="63"/>
      <c s="63"/>
      <c s="63"/>
      <c s="63"/>
      <c s="63"/>
      <c s="63"/>
      <c s="63"/>
      <c s="63"/>
    </row>
    <row r="1306" spans="1:20" ht="12.75">
      <c r="A1306" s="88"/>
      <c s="88"/>
      <c s="88"/>
      <c s="88"/>
      <c s="88"/>
      <c s="88"/>
      <c s="88"/>
      <c s="88"/>
      <c r="K1306" s="63"/>
      <c s="63"/>
      <c s="63"/>
      <c s="63"/>
      <c s="63"/>
      <c s="63"/>
      <c s="63"/>
      <c s="63"/>
      <c s="63"/>
      <c s="63"/>
    </row>
    <row r="1307" spans="1:20" ht="12.75">
      <c r="A1307" s="88"/>
      <c s="88"/>
      <c s="88"/>
      <c s="88"/>
      <c s="88"/>
      <c s="88"/>
      <c s="88"/>
      <c s="88"/>
      <c r="K1307" s="63"/>
      <c s="63"/>
      <c s="63"/>
      <c s="63"/>
      <c s="63"/>
      <c s="63"/>
      <c s="63"/>
      <c s="63"/>
      <c s="63"/>
      <c s="63"/>
    </row>
    <row r="1308" spans="1:20" ht="12.75">
      <c r="A1308" s="88"/>
      <c s="88"/>
      <c s="88"/>
      <c s="88"/>
      <c s="88"/>
      <c s="88"/>
      <c s="88"/>
      <c s="88"/>
      <c r="K1308" s="63"/>
      <c s="63"/>
      <c s="63"/>
      <c s="63"/>
      <c s="63"/>
      <c s="63"/>
      <c s="63"/>
      <c s="63"/>
      <c s="63"/>
      <c s="63"/>
    </row>
    <row r="1309" spans="1:20" ht="12.75">
      <c r="A1309" s="88"/>
      <c s="88"/>
      <c s="88"/>
      <c s="88"/>
      <c s="88"/>
      <c s="88"/>
      <c s="88"/>
      <c s="88"/>
      <c r="K1309" s="63"/>
      <c s="63"/>
      <c s="63"/>
      <c s="63"/>
      <c s="63"/>
      <c s="63"/>
      <c s="63"/>
      <c s="63"/>
      <c s="63"/>
      <c s="63"/>
    </row>
    <row r="1310" spans="1:20" ht="12.75">
      <c r="A1310" s="88"/>
      <c s="88"/>
      <c s="88"/>
      <c s="88"/>
      <c s="88"/>
      <c s="88"/>
      <c s="88"/>
      <c s="88"/>
      <c r="K1310" s="63"/>
      <c s="63"/>
      <c s="63"/>
      <c s="63"/>
      <c s="63"/>
      <c s="63"/>
      <c s="63"/>
      <c s="63"/>
      <c s="63"/>
      <c s="63"/>
    </row>
    <row r="1311" spans="1:20" ht="12.75">
      <c r="A1311" s="88"/>
      <c s="88"/>
      <c s="88"/>
      <c s="88"/>
      <c s="88"/>
      <c s="88"/>
      <c s="88"/>
      <c s="88"/>
      <c r="K1311" s="63"/>
      <c s="63"/>
      <c s="63"/>
      <c s="63"/>
      <c s="63"/>
      <c s="63"/>
      <c s="63"/>
      <c s="63"/>
      <c s="63"/>
      <c s="63"/>
    </row>
    <row r="1312" spans="1:20" ht="12.75">
      <c r="A1312" s="88"/>
      <c s="88"/>
      <c s="88"/>
      <c s="88"/>
      <c s="88"/>
      <c s="88"/>
      <c s="88"/>
      <c s="88"/>
      <c r="K1312" s="63"/>
      <c s="63"/>
      <c s="63"/>
      <c s="63"/>
      <c s="63"/>
      <c s="63"/>
      <c s="63"/>
      <c s="63"/>
      <c s="63"/>
      <c s="63"/>
    </row>
    <row r="1313" spans="1:20" ht="12.75">
      <c r="A1313" s="88"/>
      <c s="88"/>
      <c s="88"/>
      <c s="88"/>
      <c s="88"/>
      <c s="88"/>
      <c s="88"/>
      <c s="88"/>
      <c r="K1313" s="63"/>
      <c s="63"/>
      <c s="63"/>
      <c s="63"/>
      <c s="63"/>
      <c s="63"/>
      <c s="63"/>
      <c s="63"/>
      <c s="63"/>
      <c s="63"/>
    </row>
    <row r="1314" spans="1:20" ht="12.75">
      <c r="A1314" s="88"/>
      <c s="88"/>
      <c s="88"/>
      <c s="88"/>
      <c s="88"/>
      <c s="88"/>
      <c s="88"/>
      <c s="88"/>
      <c r="K1314" s="63"/>
      <c s="63"/>
      <c s="63"/>
      <c s="63"/>
      <c s="63"/>
      <c s="63"/>
      <c s="63"/>
      <c s="63"/>
      <c s="63"/>
      <c s="63"/>
    </row>
    <row r="1315" spans="1:20" ht="12.75">
      <c r="A1315" s="88"/>
      <c s="88"/>
      <c s="88"/>
      <c s="88"/>
      <c s="88"/>
      <c s="88"/>
      <c s="88"/>
      <c s="88"/>
      <c r="K1315" s="63"/>
      <c s="63"/>
      <c s="63"/>
      <c s="63"/>
      <c s="63"/>
      <c s="63"/>
      <c s="63"/>
      <c s="63"/>
      <c s="63"/>
      <c s="63"/>
    </row>
    <row r="1316" spans="1:20" ht="12.75">
      <c r="A1316" s="88"/>
      <c s="88"/>
      <c s="88"/>
      <c s="88"/>
      <c s="88"/>
      <c s="88"/>
      <c s="88"/>
      <c s="88"/>
      <c r="K1316" s="63"/>
      <c s="63"/>
      <c s="63"/>
      <c s="63"/>
      <c s="63"/>
      <c s="63"/>
      <c s="63"/>
      <c s="63"/>
      <c s="63"/>
      <c s="63"/>
    </row>
    <row r="1317" spans="1:20" ht="12.75">
      <c r="A1317" s="88"/>
      <c s="88"/>
      <c s="88"/>
      <c s="88"/>
      <c s="88"/>
      <c s="88"/>
      <c s="88"/>
      <c s="88"/>
      <c r="K1317" s="63"/>
      <c s="63"/>
      <c s="63"/>
      <c s="63"/>
      <c s="63"/>
      <c s="63"/>
      <c s="63"/>
      <c s="63"/>
      <c s="63"/>
      <c s="63"/>
    </row>
    <row r="1318" spans="1:20" ht="12.75">
      <c r="A1318" s="88"/>
      <c s="88"/>
      <c s="88"/>
      <c s="88"/>
      <c s="88"/>
      <c s="88"/>
      <c s="88"/>
      <c s="88"/>
      <c r="K1318" s="63"/>
      <c s="63"/>
      <c s="63"/>
      <c s="63"/>
      <c s="63"/>
      <c s="63"/>
      <c s="63"/>
      <c s="63"/>
      <c s="63"/>
      <c s="63"/>
    </row>
    <row r="1319" spans="1:20" ht="12.75">
      <c r="A1319" s="88"/>
      <c s="88"/>
      <c s="88"/>
      <c s="88"/>
      <c s="88"/>
      <c s="88"/>
      <c s="88"/>
      <c s="88"/>
      <c r="K1319" s="63"/>
      <c s="63"/>
      <c s="63"/>
      <c s="63"/>
      <c s="63"/>
      <c s="63"/>
      <c s="63"/>
      <c s="63"/>
      <c s="63"/>
      <c s="63"/>
    </row>
    <row r="1320" spans="1:20" ht="12.75">
      <c r="A1320" s="88"/>
      <c s="88"/>
      <c s="88"/>
      <c s="88"/>
      <c s="88"/>
      <c s="88"/>
      <c s="88"/>
      <c s="88"/>
      <c r="K1320" s="63"/>
      <c s="63"/>
      <c s="63"/>
      <c s="63"/>
      <c s="63"/>
      <c s="63"/>
      <c s="63"/>
      <c s="63"/>
      <c s="63"/>
      <c s="63"/>
    </row>
    <row r="1321" spans="1:20" ht="12.75">
      <c r="A1321" s="88"/>
      <c s="88"/>
      <c s="88"/>
      <c s="88"/>
      <c s="88"/>
      <c s="88"/>
      <c s="88"/>
      <c s="88"/>
      <c r="K1321" s="63"/>
      <c s="63"/>
      <c s="63"/>
      <c s="63"/>
      <c s="63"/>
      <c s="63"/>
      <c s="63"/>
      <c s="63"/>
      <c s="63"/>
      <c s="63"/>
    </row>
    <row r="1322" spans="1:20" ht="12.75">
      <c r="A1322" s="88"/>
      <c s="88"/>
      <c s="88"/>
      <c s="88"/>
      <c s="88"/>
      <c s="88"/>
      <c s="88"/>
      <c s="88"/>
      <c r="K1322" s="63"/>
      <c s="63"/>
      <c s="63"/>
      <c s="63"/>
      <c s="63"/>
      <c s="63"/>
      <c s="63"/>
      <c s="63"/>
      <c s="63"/>
      <c s="63"/>
    </row>
    <row r="1323" spans="1:20" ht="12.75">
      <c r="A1323" s="88"/>
      <c s="88"/>
      <c s="88"/>
      <c s="88"/>
      <c s="88"/>
      <c s="88"/>
      <c s="88"/>
      <c s="88"/>
      <c r="K1323" s="63"/>
      <c s="63"/>
      <c s="63"/>
      <c s="63"/>
      <c s="63"/>
      <c s="63"/>
      <c s="63"/>
      <c s="63"/>
      <c s="63"/>
      <c s="63"/>
    </row>
    <row r="1324" spans="1:20" ht="12.75">
      <c r="A1324" s="88"/>
      <c s="88"/>
      <c s="88"/>
      <c s="88"/>
      <c s="88"/>
      <c s="88"/>
      <c s="88"/>
      <c s="88"/>
      <c r="K1324" s="63"/>
      <c s="63"/>
      <c s="63"/>
      <c s="63"/>
      <c s="63"/>
      <c s="63"/>
      <c s="63"/>
      <c s="63"/>
      <c s="63"/>
      <c s="63"/>
    </row>
    <row r="1325" spans="1:20" ht="12.75">
      <c r="A1325" s="88"/>
      <c s="88"/>
      <c s="88"/>
      <c s="88"/>
      <c s="88"/>
      <c s="88"/>
      <c s="88"/>
      <c s="88"/>
      <c r="K1325" s="63"/>
      <c s="63"/>
      <c s="63"/>
      <c s="63"/>
      <c s="63"/>
      <c s="63"/>
      <c s="63"/>
      <c s="63"/>
      <c s="63"/>
      <c s="63"/>
    </row>
    <row r="1326" spans="1:20" ht="12.75">
      <c r="A1326" s="88"/>
      <c s="88"/>
      <c s="88"/>
      <c s="88"/>
      <c s="88"/>
      <c s="88"/>
      <c s="88"/>
      <c s="88"/>
      <c r="K1326" s="63"/>
      <c s="63"/>
      <c s="63"/>
      <c s="63"/>
      <c s="63"/>
      <c s="63"/>
      <c s="63"/>
      <c s="63"/>
      <c s="63"/>
      <c s="63"/>
    </row>
    <row r="1327" spans="1:20" ht="12.75">
      <c r="A1327" s="88"/>
      <c s="88"/>
      <c s="88"/>
      <c s="88"/>
      <c s="88"/>
      <c s="88"/>
      <c s="88"/>
      <c s="88"/>
      <c r="K1327" s="63"/>
      <c s="63"/>
      <c s="63"/>
      <c s="63"/>
      <c s="63"/>
      <c s="63"/>
      <c s="63"/>
      <c s="63"/>
      <c s="63"/>
      <c s="63"/>
    </row>
    <row r="1328" spans="1:20" ht="12.75">
      <c r="A1328" s="88"/>
      <c s="88"/>
      <c s="88"/>
      <c s="88"/>
      <c s="88"/>
      <c s="88"/>
      <c s="88"/>
      <c s="88"/>
      <c r="K1328" s="63"/>
      <c s="63"/>
      <c s="63"/>
      <c s="63"/>
      <c s="63"/>
      <c s="63"/>
      <c s="63"/>
      <c s="63"/>
      <c s="63"/>
      <c s="63"/>
    </row>
    <row r="1329" spans="1:20" ht="12.75">
      <c r="A1329" s="88"/>
      <c s="88"/>
      <c s="88"/>
      <c s="88"/>
      <c s="88"/>
      <c s="88"/>
      <c s="88"/>
      <c s="88"/>
      <c r="K1329" s="63"/>
      <c s="63"/>
      <c s="63"/>
      <c s="63"/>
      <c s="63"/>
      <c s="63"/>
      <c s="63"/>
      <c s="63"/>
      <c s="63"/>
      <c s="63"/>
    </row>
    <row r="1330" spans="1:20" ht="12.75">
      <c r="A1330" s="88"/>
      <c s="88"/>
      <c s="88"/>
      <c s="88"/>
      <c s="88"/>
      <c s="88"/>
      <c s="88"/>
      <c s="88"/>
      <c r="K1330" s="63"/>
      <c s="63"/>
      <c s="63"/>
      <c s="63"/>
      <c s="63"/>
      <c s="63"/>
      <c s="63"/>
      <c s="63"/>
      <c s="63"/>
      <c s="63"/>
    </row>
    <row r="1331" spans="1:20" ht="12.75">
      <c r="A1331" s="88"/>
      <c s="88"/>
      <c s="88"/>
      <c s="88"/>
      <c s="88"/>
      <c s="88"/>
      <c s="88"/>
      <c s="88"/>
      <c r="K1331" s="63"/>
      <c s="63"/>
      <c s="63"/>
      <c s="63"/>
      <c s="63"/>
      <c s="63"/>
      <c s="63"/>
      <c s="63"/>
      <c s="63"/>
      <c s="63"/>
    </row>
    <row r="1332" spans="1:20" ht="12.75">
      <c r="A1332" s="88"/>
      <c s="88"/>
      <c s="88"/>
      <c s="88"/>
      <c s="88"/>
      <c s="88"/>
      <c s="88"/>
      <c s="88"/>
      <c r="K1332" s="63"/>
      <c s="63"/>
      <c s="63"/>
      <c s="63"/>
      <c s="63"/>
      <c s="63"/>
      <c s="63"/>
      <c s="63"/>
      <c s="63"/>
      <c s="63"/>
    </row>
    <row r="1333" spans="1:20" ht="12.75">
      <c r="A1333" s="88"/>
      <c s="88"/>
      <c s="88"/>
      <c s="88"/>
      <c s="88"/>
      <c s="88"/>
      <c s="88"/>
      <c s="88"/>
      <c r="K1333" s="63"/>
      <c s="63"/>
      <c s="63"/>
      <c s="63"/>
      <c s="63"/>
      <c s="63"/>
      <c s="63"/>
      <c s="63"/>
      <c s="63"/>
      <c s="63"/>
    </row>
    <row r="1334" spans="1:20" ht="12.75">
      <c r="A1334" s="88"/>
      <c s="88"/>
      <c s="88"/>
      <c s="88"/>
      <c s="88"/>
      <c s="88"/>
      <c s="88"/>
      <c s="88"/>
      <c r="K1334" s="63"/>
      <c s="63"/>
      <c s="63"/>
      <c s="63"/>
      <c s="63"/>
      <c s="63"/>
      <c s="63"/>
      <c s="63"/>
      <c s="63"/>
      <c s="63"/>
    </row>
    <row r="1335" spans="1:20" ht="12.75">
      <c r="A1335" s="88"/>
      <c s="88"/>
      <c s="88"/>
      <c s="88"/>
      <c s="88"/>
      <c s="88"/>
      <c s="88"/>
      <c s="88"/>
      <c r="K1335" s="63"/>
      <c s="63"/>
      <c s="63"/>
      <c s="63"/>
      <c s="63"/>
      <c s="63"/>
      <c s="63"/>
      <c s="63"/>
      <c s="63"/>
      <c s="63"/>
    </row>
    <row r="1336" spans="1:20" ht="12.75">
      <c r="A1336" s="88"/>
      <c s="88"/>
      <c s="88"/>
      <c s="88"/>
      <c s="88"/>
      <c s="88"/>
      <c s="88"/>
      <c s="88"/>
      <c r="K1336" s="63"/>
      <c s="63"/>
      <c s="63"/>
      <c s="63"/>
      <c s="63"/>
      <c s="63"/>
      <c s="63"/>
      <c s="63"/>
      <c s="63"/>
      <c s="63"/>
    </row>
    <row r="1337" spans="1:20" ht="12.75">
      <c r="A1337" s="88"/>
      <c s="88"/>
      <c s="88"/>
      <c s="88"/>
      <c s="88"/>
      <c s="88"/>
      <c s="88"/>
      <c s="88"/>
      <c r="K1337" s="63"/>
      <c s="63"/>
      <c s="63"/>
      <c s="63"/>
      <c s="63"/>
      <c s="63"/>
      <c s="63"/>
      <c s="63"/>
      <c s="63"/>
      <c s="63"/>
    </row>
    <row r="1338" spans="1:20" ht="12.75">
      <c r="A1338" s="88"/>
      <c s="88"/>
      <c s="88"/>
      <c s="88"/>
      <c s="88"/>
      <c s="88"/>
      <c s="88"/>
      <c s="88"/>
      <c r="K1338" s="63"/>
      <c s="63"/>
      <c s="63"/>
      <c s="63"/>
      <c s="63"/>
      <c s="63"/>
      <c s="63"/>
      <c s="63"/>
      <c s="63"/>
      <c s="63"/>
    </row>
    <row r="1339" spans="1:20" ht="12.75">
      <c r="A1339" s="88"/>
      <c s="88"/>
      <c s="88"/>
      <c s="88"/>
      <c s="88"/>
      <c s="88"/>
      <c s="88"/>
      <c s="88"/>
      <c r="K1339" s="63"/>
      <c s="63"/>
      <c s="63"/>
      <c s="63"/>
      <c s="63"/>
      <c s="63"/>
      <c s="63"/>
      <c s="63"/>
      <c s="63"/>
      <c s="63"/>
    </row>
    <row r="1340" spans="1:20" ht="12.75">
      <c r="A1340" s="88"/>
      <c s="88"/>
      <c s="88"/>
      <c s="88"/>
      <c s="88"/>
      <c s="88"/>
      <c s="88"/>
      <c s="88"/>
      <c r="K1340" s="63"/>
      <c s="63"/>
      <c s="63"/>
      <c s="63"/>
      <c s="63"/>
      <c s="63"/>
      <c s="63"/>
      <c s="63"/>
      <c s="63"/>
      <c s="63"/>
    </row>
    <row r="1341" spans="1:20" ht="12.75">
      <c r="A1341" s="88"/>
      <c s="88"/>
      <c s="88"/>
      <c s="88"/>
      <c s="88"/>
      <c s="88"/>
      <c s="88"/>
      <c s="88"/>
      <c r="K1341" s="63"/>
      <c s="63"/>
      <c s="63"/>
      <c s="63"/>
      <c s="63"/>
      <c s="63"/>
      <c s="63"/>
      <c s="63"/>
      <c s="63"/>
      <c s="63"/>
    </row>
    <row r="1342" spans="1:20" ht="12.75">
      <c r="A1342" s="88"/>
      <c s="88"/>
      <c s="88"/>
      <c s="88"/>
      <c s="88"/>
      <c s="88"/>
      <c s="88"/>
      <c s="88"/>
      <c r="K1342" s="63"/>
      <c s="63"/>
      <c s="63"/>
      <c s="63"/>
      <c s="63"/>
      <c s="63"/>
      <c s="63"/>
      <c s="63"/>
      <c s="63"/>
      <c s="63"/>
    </row>
    <row r="1343" spans="1:20" ht="12.75">
      <c r="A1343" s="88"/>
      <c s="88"/>
      <c s="88"/>
      <c s="88"/>
      <c s="88"/>
      <c s="88"/>
      <c s="88"/>
      <c s="88"/>
      <c r="K1343" s="63"/>
      <c s="63"/>
      <c s="63"/>
      <c s="63"/>
      <c s="63"/>
      <c s="63"/>
      <c s="63"/>
      <c s="63"/>
      <c s="63"/>
      <c s="63"/>
    </row>
    <row r="1344" spans="1:20" ht="12.75">
      <c r="A1344" s="88"/>
      <c s="88"/>
      <c s="88"/>
      <c s="88"/>
      <c s="88"/>
      <c s="88"/>
      <c s="88"/>
      <c s="88"/>
      <c r="K1344" s="63"/>
      <c s="63"/>
      <c s="63"/>
      <c s="63"/>
      <c s="63"/>
      <c s="63"/>
      <c s="63"/>
      <c s="63"/>
      <c s="63"/>
      <c s="63"/>
    </row>
    <row r="1345" spans="1:20" ht="12.75">
      <c r="A1345" s="88"/>
      <c s="88"/>
      <c s="88"/>
      <c s="88"/>
      <c s="88"/>
      <c s="88"/>
      <c s="88"/>
      <c s="88"/>
      <c r="K1345" s="63"/>
      <c s="63"/>
      <c s="63"/>
      <c s="63"/>
      <c s="63"/>
      <c s="63"/>
      <c s="63"/>
      <c s="63"/>
      <c s="63"/>
      <c s="63"/>
    </row>
    <row r="1346" spans="1:20" ht="12.75">
      <c r="A1346" s="88"/>
      <c s="88"/>
      <c s="88"/>
      <c s="88"/>
      <c s="88"/>
      <c s="88"/>
      <c s="88"/>
      <c s="88"/>
      <c r="K1346" s="63"/>
      <c s="63"/>
      <c s="63"/>
      <c s="63"/>
      <c s="63"/>
      <c s="63"/>
      <c s="63"/>
      <c s="63"/>
      <c s="63"/>
      <c s="63"/>
    </row>
    <row r="1347" spans="1:20" ht="12.75">
      <c r="A1347" s="88"/>
      <c s="88"/>
      <c s="88"/>
      <c s="88"/>
      <c s="88"/>
      <c s="88"/>
      <c s="88"/>
      <c s="88"/>
      <c r="K1347" s="63"/>
      <c s="63"/>
      <c s="63"/>
      <c s="63"/>
      <c s="63"/>
      <c s="63"/>
      <c s="63"/>
      <c s="63"/>
      <c s="63"/>
      <c s="63"/>
    </row>
    <row r="1348" spans="1:20" ht="12.75">
      <c r="A1348" s="88"/>
      <c s="88"/>
      <c s="88"/>
      <c s="88"/>
      <c s="88"/>
      <c s="88"/>
      <c s="88"/>
      <c s="88"/>
      <c r="K1348" s="63"/>
      <c s="63"/>
      <c s="63"/>
      <c s="63"/>
      <c s="63"/>
      <c s="63"/>
      <c s="63"/>
      <c s="63"/>
      <c s="63"/>
      <c s="63"/>
    </row>
    <row r="1349" spans="1:20" ht="12.75">
      <c r="A1349" s="88"/>
      <c s="88"/>
      <c s="88"/>
      <c s="88"/>
      <c s="88"/>
      <c s="88"/>
      <c s="88"/>
      <c s="88"/>
      <c r="K1349" s="63"/>
      <c s="63"/>
      <c s="63"/>
      <c s="63"/>
      <c s="63"/>
      <c s="63"/>
      <c s="63"/>
      <c s="63"/>
      <c s="63"/>
      <c s="63"/>
    </row>
    <row r="1350" spans="1:20" ht="12.75">
      <c r="A1350" s="88"/>
      <c s="88"/>
      <c s="88"/>
      <c s="88"/>
      <c s="88"/>
      <c s="88"/>
      <c s="88"/>
      <c s="88"/>
      <c r="K1350" s="63"/>
      <c s="63"/>
      <c s="63"/>
      <c s="63"/>
      <c s="63"/>
      <c s="63"/>
      <c s="63"/>
      <c s="63"/>
      <c s="63"/>
      <c s="63"/>
    </row>
    <row r="1351" spans="1:20" ht="12.75">
      <c r="A1351" s="88"/>
      <c s="88"/>
      <c s="88"/>
      <c s="88"/>
      <c s="88"/>
      <c s="88"/>
      <c s="88"/>
      <c s="88"/>
      <c r="K1351" s="63"/>
      <c s="63"/>
      <c s="63"/>
      <c s="63"/>
      <c s="63"/>
      <c s="63"/>
      <c s="63"/>
      <c s="63"/>
      <c s="63"/>
      <c s="63"/>
    </row>
    <row r="1352" spans="1:20" ht="12.75">
      <c r="A1352" s="88"/>
      <c s="88"/>
      <c s="88"/>
      <c s="88"/>
      <c s="88"/>
      <c s="88"/>
      <c s="88"/>
      <c s="88"/>
      <c r="K1352" s="63"/>
      <c s="63"/>
      <c s="63"/>
      <c s="63"/>
      <c s="63"/>
      <c s="63"/>
      <c s="63"/>
      <c s="63"/>
      <c s="63"/>
      <c s="63"/>
    </row>
    <row r="1353" spans="1:20" ht="12.75">
      <c r="A1353" s="88"/>
      <c s="88"/>
      <c s="88"/>
      <c s="88"/>
      <c s="88"/>
      <c s="88"/>
      <c s="88"/>
      <c s="88"/>
      <c r="K1353" s="63"/>
      <c s="63"/>
      <c s="63"/>
      <c s="63"/>
      <c s="63"/>
      <c s="63"/>
      <c s="63"/>
      <c s="63"/>
      <c s="63"/>
      <c s="63"/>
    </row>
    <row r="1354" spans="1:20" ht="12.75">
      <c r="A1354" s="88"/>
      <c s="88"/>
      <c s="88"/>
      <c s="88"/>
      <c s="88"/>
      <c s="88"/>
      <c s="88"/>
      <c s="88"/>
      <c r="K1354" s="63"/>
      <c s="63"/>
      <c s="63"/>
      <c s="63"/>
      <c s="63"/>
      <c s="63"/>
      <c s="63"/>
      <c s="63"/>
      <c s="63"/>
      <c s="63"/>
    </row>
    <row r="1355" spans="1:20" ht="12.75">
      <c r="A1355" s="88"/>
      <c s="88"/>
      <c s="88"/>
      <c s="88"/>
      <c s="88"/>
      <c s="88"/>
      <c s="88"/>
      <c s="88"/>
      <c r="K1355" s="63"/>
      <c s="63"/>
      <c s="63"/>
      <c s="63"/>
      <c s="63"/>
      <c s="63"/>
      <c s="63"/>
      <c s="63"/>
      <c s="63"/>
      <c s="63"/>
    </row>
    <row r="1356" spans="1:20" ht="12.75">
      <c r="A1356" s="88"/>
      <c s="88"/>
      <c s="88"/>
      <c s="88"/>
      <c s="88"/>
      <c s="88"/>
      <c s="88"/>
      <c s="88"/>
      <c r="K1356" s="63"/>
      <c s="63"/>
      <c s="63"/>
      <c s="63"/>
      <c s="63"/>
      <c s="63"/>
      <c s="63"/>
      <c s="63"/>
      <c s="63"/>
      <c s="63"/>
    </row>
    <row r="1357" spans="1:20" ht="12.75">
      <c r="A1357" s="88"/>
      <c s="88"/>
      <c s="88"/>
      <c s="88"/>
      <c s="88"/>
      <c s="88"/>
      <c s="88"/>
      <c s="88"/>
      <c r="K1357" s="63"/>
      <c s="63"/>
      <c s="63"/>
      <c s="63"/>
      <c s="63"/>
      <c s="63"/>
      <c s="63"/>
      <c s="63"/>
      <c s="63"/>
      <c s="63"/>
    </row>
    <row r="1358" spans="1:20" ht="12.75">
      <c r="A1358" s="88"/>
      <c s="88"/>
      <c s="88"/>
      <c s="88"/>
      <c s="88"/>
      <c s="88"/>
      <c s="88"/>
      <c s="88"/>
      <c r="K1358" s="63"/>
      <c s="63"/>
      <c s="63"/>
      <c s="63"/>
      <c s="63"/>
      <c s="63"/>
      <c s="63"/>
      <c s="63"/>
      <c s="63"/>
      <c s="63"/>
    </row>
    <row r="1359" spans="1:20" ht="12.75">
      <c r="A1359" s="88"/>
      <c s="88"/>
      <c s="88"/>
      <c s="88"/>
      <c s="88"/>
      <c s="88"/>
      <c s="88"/>
      <c s="88"/>
      <c r="K1359" s="63"/>
      <c s="63"/>
      <c s="63"/>
      <c s="63"/>
      <c s="63"/>
      <c s="63"/>
      <c s="63"/>
      <c s="63"/>
      <c s="63"/>
      <c s="63"/>
    </row>
    <row r="1360" spans="1:20" ht="12.75">
      <c r="A1360" s="88"/>
      <c s="88"/>
      <c s="88"/>
      <c s="88"/>
      <c s="88"/>
      <c s="88"/>
      <c s="88"/>
      <c s="88"/>
      <c r="K1360" s="63"/>
      <c s="63"/>
      <c s="63"/>
      <c s="63"/>
      <c s="63"/>
      <c s="63"/>
      <c s="63"/>
      <c s="63"/>
      <c s="63"/>
      <c s="63"/>
    </row>
    <row r="1361" spans="1:20" ht="12.75">
      <c r="A1361" s="88"/>
      <c s="88"/>
      <c s="88"/>
      <c s="88"/>
      <c s="88"/>
      <c s="88"/>
      <c s="88"/>
      <c s="88"/>
      <c r="K1361" s="63"/>
      <c s="63"/>
      <c s="63"/>
      <c s="63"/>
      <c s="63"/>
      <c s="63"/>
      <c s="63"/>
      <c s="63"/>
      <c s="63"/>
      <c s="63"/>
    </row>
    <row r="1362" spans="1:20" ht="12.75">
      <c r="A1362" s="88"/>
      <c s="88"/>
      <c s="88"/>
      <c s="88"/>
      <c s="88"/>
      <c s="88"/>
      <c s="88"/>
      <c s="88"/>
      <c r="K1362" s="63"/>
      <c s="63"/>
      <c s="63"/>
      <c s="63"/>
      <c s="63"/>
      <c s="63"/>
      <c s="63"/>
      <c s="63"/>
      <c s="63"/>
      <c s="63"/>
    </row>
    <row r="1363" spans="1:20" ht="12.75">
      <c r="A1363" s="88"/>
      <c s="88"/>
      <c s="88"/>
      <c s="88"/>
      <c s="88"/>
      <c s="88"/>
      <c s="88"/>
      <c s="88"/>
      <c r="K1363" s="63"/>
      <c s="63"/>
      <c s="63"/>
      <c s="63"/>
      <c s="63"/>
      <c s="63"/>
      <c s="63"/>
      <c s="63"/>
      <c s="63"/>
      <c s="63"/>
    </row>
    <row r="1364" spans="1:20" ht="12.75">
      <c r="A1364" s="88"/>
      <c s="88"/>
      <c s="88"/>
      <c s="88"/>
      <c s="88"/>
      <c s="88"/>
      <c s="88"/>
      <c s="88"/>
      <c r="K1364" s="63"/>
      <c s="63"/>
      <c s="63"/>
      <c s="63"/>
      <c s="63"/>
      <c s="63"/>
      <c s="63"/>
      <c s="63"/>
      <c s="63"/>
      <c s="63"/>
    </row>
    <row r="1365" spans="1:20" ht="12.75">
      <c r="A1365" s="88"/>
      <c s="88"/>
      <c s="88"/>
      <c s="88"/>
      <c s="88"/>
      <c s="88"/>
      <c s="88"/>
      <c s="88"/>
      <c r="K1365" s="63"/>
      <c s="63"/>
      <c s="63"/>
      <c s="63"/>
      <c s="63"/>
      <c s="63"/>
      <c s="63"/>
      <c s="63"/>
      <c s="63"/>
      <c s="63"/>
    </row>
    <row r="1366" spans="1:20" ht="12.75">
      <c r="A1366" s="88"/>
      <c s="88"/>
      <c s="88"/>
      <c s="88"/>
      <c s="88"/>
      <c s="88"/>
      <c s="88"/>
      <c s="88"/>
      <c r="K1366" s="63"/>
      <c s="63"/>
      <c s="63"/>
      <c s="63"/>
      <c s="63"/>
      <c s="63"/>
      <c s="63"/>
      <c s="63"/>
      <c s="63"/>
      <c s="63"/>
    </row>
    <row r="1367" spans="1:20" ht="12.75">
      <c r="A1367" s="88"/>
      <c s="88"/>
      <c s="88"/>
      <c s="88"/>
      <c s="88"/>
      <c s="88"/>
      <c s="88"/>
      <c s="88"/>
      <c r="K1367" s="63"/>
      <c s="63"/>
      <c s="63"/>
      <c s="63"/>
      <c s="63"/>
      <c s="63"/>
      <c s="63"/>
      <c s="63"/>
      <c s="63"/>
      <c s="63"/>
    </row>
    <row r="1368" spans="1:20" ht="12.75">
      <c r="A1368" s="88"/>
      <c s="88"/>
      <c s="88"/>
      <c s="88"/>
      <c s="88"/>
      <c s="88"/>
      <c s="88"/>
      <c s="88"/>
      <c r="K1368" s="63"/>
      <c s="63"/>
      <c s="63"/>
      <c s="63"/>
      <c s="63"/>
      <c s="63"/>
      <c s="63"/>
      <c s="63"/>
      <c s="63"/>
      <c s="63"/>
    </row>
    <row r="1369" spans="1:20" ht="12.75">
      <c r="A1369" s="88"/>
      <c s="88"/>
      <c s="88"/>
      <c s="88"/>
      <c s="88"/>
      <c s="88"/>
      <c s="88"/>
      <c s="88"/>
      <c r="K1369" s="63"/>
      <c s="63"/>
      <c s="63"/>
      <c s="63"/>
      <c s="63"/>
      <c s="63"/>
      <c s="63"/>
      <c s="63"/>
      <c s="63"/>
      <c s="63"/>
    </row>
    <row r="1370" spans="1:20" ht="12.75">
      <c r="A1370" s="88"/>
      <c s="88"/>
      <c s="88"/>
      <c s="88"/>
      <c s="88"/>
      <c s="88"/>
      <c s="88"/>
      <c s="88"/>
      <c r="K1370" s="63"/>
      <c s="63"/>
      <c s="63"/>
      <c s="63"/>
      <c s="63"/>
      <c s="63"/>
      <c s="63"/>
      <c s="63"/>
      <c s="63"/>
      <c s="63"/>
    </row>
    <row r="1371" spans="1:20" ht="12.75">
      <c r="A1371" s="88"/>
      <c s="88"/>
      <c s="88"/>
      <c s="88"/>
      <c s="88"/>
      <c s="88"/>
      <c s="88"/>
      <c s="88"/>
      <c r="K1371" s="63"/>
      <c s="63"/>
      <c s="63"/>
      <c s="63"/>
      <c s="63"/>
      <c s="63"/>
      <c s="63"/>
      <c s="63"/>
      <c s="63"/>
      <c s="63"/>
    </row>
    <row r="1372" spans="1:20" ht="12.75">
      <c r="A1372" s="88"/>
      <c s="88"/>
      <c s="88"/>
      <c s="88"/>
      <c s="88"/>
      <c s="88"/>
      <c s="88"/>
      <c s="88"/>
      <c r="K1372" s="63"/>
      <c s="63"/>
      <c s="63"/>
      <c s="63"/>
      <c s="63"/>
      <c s="63"/>
      <c s="63"/>
      <c s="63"/>
      <c s="63"/>
      <c s="63"/>
    </row>
    <row r="1373" spans="1:20" ht="12.75">
      <c r="A1373" s="88"/>
      <c s="88"/>
      <c s="88"/>
      <c s="88"/>
      <c s="88"/>
      <c s="88"/>
      <c s="88"/>
      <c s="88"/>
      <c r="K1373" s="63"/>
      <c s="63"/>
      <c s="63"/>
      <c s="63"/>
      <c s="63"/>
      <c s="63"/>
      <c s="63"/>
      <c s="63"/>
      <c s="63"/>
      <c s="63"/>
    </row>
    <row r="1374" spans="1:20" ht="12.75">
      <c r="A1374" s="88"/>
      <c s="88"/>
      <c s="88"/>
      <c s="88"/>
      <c s="88"/>
      <c s="88"/>
      <c s="88"/>
      <c s="88"/>
      <c r="K1374" s="63"/>
      <c s="63"/>
      <c s="63"/>
      <c s="63"/>
      <c s="63"/>
      <c s="63"/>
      <c s="63"/>
      <c s="63"/>
      <c s="63"/>
      <c s="63"/>
    </row>
    <row r="1375" spans="1:20" ht="12.75">
      <c r="A1375" s="88"/>
      <c s="88"/>
      <c s="88"/>
      <c s="88"/>
      <c s="88"/>
      <c s="88"/>
      <c s="88"/>
      <c s="88"/>
      <c r="K1375" s="63"/>
      <c s="63"/>
      <c s="63"/>
      <c s="63"/>
      <c s="63"/>
      <c s="63"/>
      <c s="63"/>
      <c s="63"/>
      <c s="63"/>
      <c s="63"/>
    </row>
    <row r="1376" spans="1:20" ht="12.75">
      <c r="A1376" s="88"/>
      <c s="88"/>
      <c s="88"/>
      <c s="88"/>
      <c s="88"/>
      <c s="88"/>
      <c s="88"/>
      <c s="88"/>
      <c r="K1376" s="63"/>
      <c s="63"/>
      <c s="63"/>
      <c s="63"/>
      <c s="63"/>
      <c s="63"/>
      <c s="63"/>
      <c s="63"/>
      <c s="63"/>
      <c s="63"/>
    </row>
    <row r="1377" spans="1:20" ht="12.75">
      <c r="A1377" s="88"/>
      <c s="88"/>
      <c s="88"/>
      <c s="88"/>
      <c s="88"/>
      <c s="88"/>
      <c s="88"/>
      <c s="88"/>
      <c r="K1377" s="63"/>
      <c s="63"/>
      <c s="63"/>
      <c s="63"/>
      <c s="63"/>
      <c s="63"/>
      <c s="63"/>
      <c s="63"/>
      <c s="63"/>
      <c s="63"/>
    </row>
    <row r="1378" spans="1:20" ht="12.75">
      <c r="A1378" s="88"/>
      <c s="88"/>
      <c s="88"/>
      <c s="88"/>
      <c s="88"/>
      <c s="88"/>
      <c s="88"/>
      <c s="88"/>
      <c r="K1378" s="63"/>
      <c s="63"/>
      <c s="63"/>
      <c s="63"/>
      <c s="63"/>
      <c s="63"/>
      <c s="63"/>
      <c s="63"/>
      <c s="63"/>
      <c s="63"/>
    </row>
    <row r="1379" spans="1:20" ht="12.75">
      <c r="A1379" s="88"/>
      <c s="88"/>
      <c s="88"/>
      <c s="88"/>
      <c s="88"/>
      <c s="88"/>
      <c s="88"/>
      <c s="88"/>
      <c r="K1379" s="63"/>
      <c s="63"/>
      <c s="63"/>
      <c s="63"/>
      <c s="63"/>
      <c s="63"/>
      <c s="63"/>
      <c s="63"/>
      <c s="63"/>
      <c s="63"/>
    </row>
    <row r="1380" spans="1:20" ht="12.75">
      <c r="A1380" s="88"/>
      <c s="88"/>
      <c s="88"/>
      <c s="88"/>
      <c s="88"/>
      <c s="88"/>
      <c s="88"/>
      <c s="88"/>
      <c r="K1380" s="63"/>
      <c s="63"/>
      <c s="63"/>
      <c s="63"/>
      <c s="63"/>
      <c s="63"/>
      <c s="63"/>
      <c s="63"/>
      <c s="63"/>
      <c s="63"/>
    </row>
    <row r="1381" spans="1:20" ht="12.75">
      <c r="A1381" s="88"/>
      <c s="88"/>
      <c s="88"/>
      <c s="88"/>
      <c s="88"/>
      <c s="88"/>
      <c s="88"/>
      <c s="88"/>
      <c r="K1381" s="63"/>
      <c s="63"/>
      <c s="63"/>
      <c s="63"/>
      <c s="63"/>
      <c s="63"/>
      <c s="63"/>
      <c s="63"/>
      <c s="63"/>
      <c s="63"/>
    </row>
    <row r="1382" spans="1:20" ht="12.75">
      <c r="A1382" s="88"/>
      <c s="88"/>
      <c s="88"/>
      <c s="88"/>
      <c s="88"/>
      <c s="88"/>
      <c s="88"/>
      <c s="88"/>
      <c r="K1382" s="63"/>
      <c s="63"/>
      <c s="63"/>
      <c s="63"/>
      <c s="63"/>
      <c s="63"/>
      <c s="63"/>
      <c s="63"/>
      <c s="63"/>
      <c s="63"/>
    </row>
    <row r="1383" spans="1:20" ht="12.75">
      <c r="A1383" s="88"/>
      <c s="88"/>
      <c s="88"/>
      <c s="88"/>
      <c s="88"/>
      <c s="88"/>
      <c s="88"/>
      <c s="88"/>
      <c r="K1383" s="63"/>
      <c s="63"/>
      <c s="63"/>
      <c s="63"/>
      <c s="63"/>
      <c s="63"/>
      <c s="63"/>
      <c s="63"/>
      <c s="63"/>
      <c s="63"/>
    </row>
    <row r="1384" spans="1:20" ht="12.75">
      <c r="A1384" s="88"/>
      <c s="88"/>
      <c s="88"/>
      <c s="88"/>
      <c s="88"/>
      <c s="88"/>
      <c s="88"/>
      <c s="88"/>
      <c r="K1384" s="63"/>
      <c s="63"/>
      <c s="63"/>
      <c s="63"/>
      <c s="63"/>
      <c s="63"/>
      <c s="63"/>
      <c s="63"/>
      <c s="63"/>
      <c s="63"/>
    </row>
    <row r="1385" spans="1:20" ht="12.75">
      <c r="A1385" s="88"/>
      <c s="88"/>
      <c s="88"/>
      <c s="88"/>
      <c s="88"/>
      <c s="88"/>
      <c s="88"/>
      <c s="88"/>
      <c r="K1385" s="63"/>
      <c s="63"/>
      <c s="63"/>
      <c s="63"/>
      <c s="63"/>
      <c s="63"/>
      <c s="63"/>
      <c s="63"/>
      <c s="63"/>
      <c s="63"/>
    </row>
    <row r="1386" spans="1:20" ht="12.75">
      <c r="A1386" s="88"/>
      <c s="88"/>
      <c s="88"/>
      <c s="88"/>
      <c s="88"/>
      <c s="88"/>
      <c s="88"/>
      <c s="88"/>
      <c r="K1386" s="63"/>
      <c s="63"/>
      <c s="63"/>
      <c s="63"/>
      <c s="63"/>
      <c s="63"/>
      <c s="63"/>
      <c s="63"/>
      <c s="63"/>
      <c s="63"/>
    </row>
    <row r="1387" spans="1:20" ht="12.75">
      <c r="A1387" s="88"/>
      <c s="88"/>
      <c s="88"/>
      <c s="88"/>
      <c s="88"/>
      <c s="88"/>
      <c s="88"/>
      <c s="88"/>
      <c r="K1387" s="63"/>
      <c s="63"/>
      <c s="63"/>
      <c s="63"/>
      <c s="63"/>
      <c s="63"/>
      <c s="63"/>
      <c s="63"/>
      <c s="63"/>
      <c s="63"/>
    </row>
    <row r="1388" spans="1:20" ht="12.75">
      <c r="A1388" s="88"/>
      <c s="88"/>
      <c s="88"/>
      <c s="88"/>
      <c s="88"/>
      <c s="88"/>
      <c s="88"/>
      <c s="88"/>
      <c r="K1388" s="63"/>
      <c s="63"/>
      <c s="63"/>
      <c s="63"/>
      <c s="63"/>
      <c s="63"/>
      <c s="63"/>
      <c s="63"/>
      <c s="63"/>
      <c s="63"/>
    </row>
    <row r="1389" spans="1:20" ht="12.75">
      <c r="A1389" s="88"/>
      <c s="88"/>
      <c s="88"/>
      <c s="88"/>
      <c s="88"/>
      <c s="88"/>
      <c s="88"/>
      <c s="88"/>
      <c r="K1389" s="63"/>
      <c s="63"/>
      <c s="63"/>
      <c s="63"/>
      <c s="63"/>
      <c s="63"/>
      <c s="63"/>
      <c s="63"/>
      <c s="63"/>
      <c s="63"/>
    </row>
    <row r="1390" spans="1:20" ht="12.75">
      <c r="A1390" s="88"/>
      <c s="88"/>
      <c s="88"/>
      <c s="88"/>
      <c s="88"/>
      <c s="88"/>
      <c s="88"/>
      <c s="88"/>
      <c r="K1390" s="63"/>
      <c s="63"/>
      <c s="63"/>
      <c s="63"/>
      <c s="63"/>
      <c s="63"/>
      <c s="63"/>
      <c s="63"/>
      <c s="63"/>
      <c s="63"/>
    </row>
    <row r="1391" spans="1:20" ht="12.75">
      <c r="A1391" s="88"/>
      <c s="88"/>
      <c s="88"/>
      <c s="88"/>
      <c s="88"/>
      <c s="88"/>
      <c s="88"/>
      <c s="88"/>
      <c r="K1391" s="63"/>
      <c s="63"/>
      <c s="63"/>
      <c s="63"/>
      <c s="63"/>
      <c s="63"/>
      <c s="63"/>
      <c s="63"/>
      <c s="63"/>
      <c s="63"/>
    </row>
    <row r="1392" spans="1:20" ht="12.75">
      <c r="A1392" s="88"/>
      <c s="88"/>
      <c s="88"/>
      <c s="88"/>
      <c s="88"/>
      <c s="88"/>
      <c s="88"/>
      <c s="88"/>
      <c r="K1392" s="63"/>
      <c s="63"/>
      <c s="63"/>
      <c s="63"/>
      <c s="63"/>
      <c s="63"/>
      <c s="63"/>
      <c s="63"/>
      <c s="63"/>
      <c s="63"/>
    </row>
    <row r="1393" spans="1:20" ht="12.75">
      <c r="A1393" s="88"/>
      <c s="88"/>
      <c s="88"/>
      <c s="88"/>
      <c s="88"/>
      <c s="88"/>
      <c s="88"/>
      <c s="88"/>
      <c r="K1393" s="63"/>
      <c s="63"/>
      <c s="63"/>
      <c s="63"/>
      <c s="63"/>
      <c s="63"/>
      <c s="63"/>
      <c s="63"/>
      <c s="63"/>
      <c s="63"/>
    </row>
    <row r="1394" spans="1:20" ht="12.75">
      <c r="A1394" s="88"/>
      <c s="88"/>
      <c s="88"/>
      <c s="88"/>
      <c s="88"/>
      <c s="88"/>
      <c s="88"/>
      <c s="88"/>
      <c r="K1394" s="63"/>
      <c s="63"/>
      <c s="63"/>
      <c s="63"/>
      <c s="63"/>
      <c s="63"/>
      <c s="63"/>
      <c s="63"/>
      <c s="63"/>
      <c s="63"/>
    </row>
    <row r="1395" spans="1:20" ht="12.75">
      <c r="A1395" s="88"/>
      <c s="88"/>
      <c s="88"/>
      <c s="88"/>
      <c s="88"/>
      <c s="88"/>
      <c s="88"/>
      <c s="88"/>
      <c r="K1395" s="63"/>
      <c s="63"/>
      <c s="63"/>
      <c s="63"/>
      <c s="63"/>
      <c s="63"/>
      <c s="63"/>
      <c s="63"/>
      <c s="63"/>
      <c s="63"/>
    </row>
    <row r="1396" spans="1:20" ht="12.75">
      <c r="A1396" s="88"/>
      <c s="88"/>
      <c s="88"/>
      <c s="88"/>
      <c s="88"/>
      <c s="88"/>
      <c s="88"/>
      <c s="88"/>
      <c r="K1396" s="63"/>
      <c s="63"/>
      <c s="63"/>
      <c s="63"/>
      <c s="63"/>
      <c s="63"/>
      <c s="63"/>
      <c s="63"/>
      <c s="63"/>
      <c s="63"/>
    </row>
    <row r="1397" spans="1:20" ht="12.75">
      <c r="A1397" s="88"/>
      <c s="88"/>
      <c s="88"/>
      <c s="88"/>
      <c s="88"/>
      <c s="88"/>
      <c s="88"/>
      <c s="88"/>
      <c r="K1397" s="63"/>
      <c s="63"/>
      <c s="63"/>
      <c s="63"/>
      <c s="63"/>
      <c s="63"/>
      <c s="63"/>
      <c s="63"/>
      <c s="63"/>
      <c s="63"/>
    </row>
    <row r="1398" spans="1:20" ht="12.75">
      <c r="A1398" s="88"/>
      <c s="88"/>
      <c s="88"/>
      <c s="88"/>
      <c s="88"/>
      <c s="88"/>
      <c s="88"/>
      <c s="88"/>
      <c r="K1398" s="63"/>
      <c s="63"/>
      <c s="63"/>
      <c s="63"/>
      <c s="63"/>
      <c s="63"/>
      <c s="63"/>
      <c s="63"/>
      <c s="63"/>
      <c s="63"/>
    </row>
    <row r="1399" spans="1:20" ht="12.75">
      <c r="A1399" s="88"/>
      <c s="88"/>
      <c s="88"/>
      <c s="88"/>
      <c s="88"/>
      <c s="88"/>
      <c s="88"/>
      <c s="88"/>
      <c r="K1399" s="63"/>
      <c s="63"/>
      <c s="63"/>
      <c s="63"/>
      <c s="63"/>
      <c s="63"/>
      <c s="63"/>
      <c s="63"/>
      <c s="63"/>
      <c s="63"/>
    </row>
    <row r="1400" spans="1:20" ht="12.75">
      <c r="A1400" s="88"/>
      <c s="88"/>
      <c s="88"/>
      <c s="88"/>
      <c s="88"/>
      <c s="88"/>
      <c s="88"/>
      <c s="88"/>
      <c r="K1400" s="63"/>
      <c s="63"/>
      <c s="63"/>
      <c s="63"/>
      <c s="63"/>
      <c s="63"/>
      <c s="63"/>
      <c s="63"/>
      <c s="63"/>
      <c s="63"/>
    </row>
    <row r="1401" spans="1:20" ht="12.75">
      <c r="A1401" s="88"/>
      <c s="88"/>
      <c s="88"/>
      <c s="88"/>
      <c s="88"/>
      <c s="88"/>
      <c s="88"/>
      <c s="88"/>
      <c r="K1401" s="63"/>
      <c s="63"/>
      <c s="63"/>
      <c s="63"/>
      <c s="63"/>
      <c s="63"/>
      <c s="63"/>
      <c s="63"/>
      <c s="63"/>
      <c s="63"/>
    </row>
    <row r="1402" spans="1:20" ht="12.75">
      <c r="A1402" s="88"/>
      <c s="88"/>
      <c s="88"/>
      <c s="88"/>
      <c s="88"/>
      <c s="88"/>
      <c s="88"/>
      <c s="88"/>
      <c r="K1402" s="63"/>
      <c s="63"/>
      <c s="63"/>
      <c s="63"/>
      <c s="63"/>
      <c s="63"/>
      <c s="63"/>
      <c s="63"/>
      <c s="63"/>
      <c s="63"/>
    </row>
    <row r="1403" spans="1:20" ht="12.75">
      <c r="A1403" s="88"/>
      <c s="88"/>
      <c s="88"/>
      <c s="88"/>
      <c s="88"/>
      <c s="88"/>
      <c s="88"/>
      <c s="88"/>
      <c r="K1403" s="63"/>
      <c s="63"/>
      <c s="63"/>
      <c s="63"/>
      <c s="63"/>
      <c s="63"/>
      <c s="63"/>
      <c s="63"/>
      <c s="63"/>
      <c s="63"/>
    </row>
    <row r="1404" spans="1:20" ht="12.75">
      <c r="A1404" s="88"/>
      <c s="88"/>
      <c s="88"/>
      <c s="88"/>
      <c s="88"/>
      <c s="88"/>
      <c s="88"/>
      <c s="88"/>
      <c r="K1404" s="63"/>
      <c s="63"/>
      <c s="63"/>
      <c s="63"/>
      <c s="63"/>
      <c s="63"/>
      <c s="63"/>
      <c s="63"/>
      <c s="63"/>
      <c s="63"/>
    </row>
    <row r="1405" spans="1:20" ht="12.75">
      <c r="A1405" s="88"/>
      <c s="88"/>
      <c s="88"/>
      <c s="88"/>
      <c s="88"/>
      <c s="88"/>
      <c s="88"/>
      <c s="88"/>
      <c r="K1405" s="63"/>
      <c s="63"/>
      <c s="63"/>
      <c s="63"/>
      <c s="63"/>
      <c s="63"/>
      <c s="63"/>
      <c s="63"/>
      <c s="63"/>
      <c s="63"/>
    </row>
    <row r="1406" spans="1:20" ht="12.75">
      <c r="A1406" s="88"/>
      <c s="88"/>
      <c s="88"/>
      <c s="88"/>
      <c s="88"/>
      <c s="88"/>
      <c s="88"/>
      <c s="88"/>
      <c r="K1406" s="63"/>
      <c s="63"/>
      <c s="63"/>
      <c s="63"/>
      <c s="63"/>
      <c s="63"/>
      <c s="63"/>
      <c s="63"/>
      <c s="63"/>
      <c s="63"/>
    </row>
    <row r="1407" spans="1:20" ht="12.75">
      <c r="A1407" s="88"/>
      <c s="88"/>
      <c s="88"/>
      <c s="88"/>
      <c s="88"/>
      <c s="88"/>
      <c s="88"/>
      <c s="88"/>
      <c r="K1407" s="63"/>
      <c s="63"/>
      <c s="63"/>
      <c s="63"/>
      <c s="63"/>
      <c s="63"/>
      <c s="63"/>
      <c s="63"/>
      <c s="63"/>
      <c s="63"/>
    </row>
    <row r="1408" spans="1:20" ht="12.75">
      <c r="A1408" s="88"/>
      <c s="88"/>
      <c s="88"/>
      <c s="88"/>
      <c s="88"/>
      <c s="88"/>
      <c s="88"/>
      <c s="88"/>
      <c r="K1408" s="63"/>
      <c s="63"/>
      <c s="63"/>
      <c s="63"/>
      <c s="63"/>
      <c s="63"/>
      <c s="63"/>
      <c s="63"/>
      <c s="63"/>
      <c s="63"/>
    </row>
    <row r="1409" spans="1:20" ht="12.75">
      <c r="A1409" s="88"/>
      <c s="88"/>
      <c s="88"/>
      <c s="88"/>
      <c s="88"/>
      <c s="88"/>
      <c s="88"/>
      <c s="88"/>
      <c r="K1409" s="63"/>
      <c s="63"/>
      <c s="63"/>
      <c s="63"/>
      <c s="63"/>
      <c s="63"/>
      <c s="63"/>
      <c s="63"/>
      <c s="63"/>
      <c s="63"/>
    </row>
    <row r="1410" spans="1:20" ht="12.75">
      <c r="A1410" s="88"/>
      <c s="88"/>
      <c s="88"/>
      <c s="88"/>
      <c s="88"/>
      <c s="88"/>
      <c s="88"/>
      <c s="88"/>
      <c r="K1410" s="63"/>
      <c s="63"/>
      <c s="63"/>
      <c s="63"/>
      <c s="63"/>
      <c s="63"/>
      <c s="63"/>
      <c s="63"/>
      <c s="63"/>
      <c s="63"/>
    </row>
    <row r="1411" spans="1:20" ht="12.75">
      <c r="A1411" s="88"/>
      <c s="88"/>
      <c s="88"/>
      <c s="88"/>
      <c s="88"/>
      <c s="88"/>
      <c s="88"/>
      <c s="88"/>
      <c r="K1411" s="63"/>
      <c s="63"/>
      <c s="63"/>
      <c s="63"/>
      <c s="63"/>
      <c s="63"/>
      <c s="63"/>
      <c s="63"/>
      <c s="63"/>
      <c s="63"/>
    </row>
    <row r="1412" spans="1:20" ht="12.75">
      <c r="A1412" s="88"/>
      <c s="88"/>
      <c s="88"/>
      <c s="88"/>
      <c s="88"/>
      <c s="88"/>
      <c s="88"/>
      <c s="88"/>
      <c r="K1412" s="63"/>
      <c s="63"/>
      <c s="63"/>
      <c s="63"/>
      <c s="63"/>
      <c s="63"/>
      <c s="63"/>
      <c s="63"/>
      <c s="63"/>
      <c s="63"/>
    </row>
    <row r="1413" spans="1:20" ht="12.75">
      <c r="A1413" s="88"/>
      <c s="88"/>
      <c s="88"/>
      <c s="88"/>
      <c s="88"/>
      <c s="88"/>
      <c s="88"/>
      <c s="88"/>
      <c r="K1413" s="63"/>
      <c s="63"/>
      <c s="63"/>
      <c s="63"/>
      <c s="63"/>
      <c s="63"/>
      <c s="63"/>
      <c s="63"/>
      <c s="63"/>
      <c s="63"/>
    </row>
    <row r="1414" spans="1:20" ht="12.75">
      <c r="A1414" s="88"/>
      <c s="88"/>
      <c s="88"/>
      <c s="88"/>
      <c s="88"/>
      <c s="88"/>
      <c s="88"/>
      <c s="88"/>
      <c r="K1414" s="63"/>
      <c s="63"/>
      <c s="63"/>
      <c s="63"/>
      <c s="63"/>
      <c s="63"/>
      <c s="63"/>
      <c s="63"/>
      <c s="63"/>
      <c s="63"/>
    </row>
    <row r="1415" spans="1:20" ht="12.75">
      <c r="A1415" s="88"/>
      <c s="88"/>
      <c s="88"/>
      <c s="88"/>
      <c s="88"/>
      <c s="88"/>
      <c s="88"/>
      <c s="88"/>
      <c r="K1415" s="63"/>
      <c s="63"/>
      <c s="63"/>
      <c s="63"/>
      <c s="63"/>
      <c s="63"/>
      <c s="63"/>
      <c s="63"/>
      <c s="63"/>
      <c s="63"/>
    </row>
    <row r="1416" spans="1:20" ht="12.75">
      <c r="A1416" s="88"/>
      <c s="88"/>
      <c s="88"/>
      <c s="88"/>
      <c s="88"/>
      <c s="88"/>
      <c s="88"/>
      <c s="88"/>
      <c r="K1416" s="63"/>
      <c s="63"/>
      <c s="63"/>
      <c s="63"/>
      <c s="63"/>
      <c s="63"/>
      <c s="63"/>
      <c s="63"/>
      <c s="63"/>
      <c s="63"/>
    </row>
    <row r="1417" spans="1:20" ht="12.75">
      <c r="A1417" s="88"/>
      <c s="88"/>
      <c s="88"/>
      <c s="88"/>
      <c s="88"/>
      <c s="88"/>
      <c s="88"/>
      <c s="88"/>
      <c r="K1417" s="63"/>
      <c s="63"/>
      <c s="63"/>
      <c s="63"/>
      <c s="63"/>
      <c s="63"/>
      <c s="63"/>
      <c s="63"/>
      <c s="63"/>
      <c s="63"/>
    </row>
    <row r="1418" spans="1:20" ht="12.75">
      <c r="A1418" s="88"/>
      <c s="88"/>
      <c s="88"/>
      <c s="88"/>
      <c s="88"/>
      <c s="88"/>
      <c s="88"/>
      <c s="88"/>
      <c r="K1418" s="63"/>
      <c s="63"/>
      <c s="63"/>
      <c s="63"/>
      <c s="63"/>
      <c s="63"/>
      <c s="63"/>
      <c s="63"/>
      <c s="63"/>
      <c s="63"/>
    </row>
    <row r="1419" spans="1:20" ht="12.75">
      <c r="A1419" s="88"/>
      <c s="88"/>
      <c s="88"/>
      <c s="88"/>
      <c s="88"/>
      <c s="88"/>
      <c s="88"/>
      <c s="88"/>
      <c r="K1419" s="63"/>
      <c s="63"/>
      <c s="63"/>
      <c s="63"/>
      <c s="63"/>
      <c s="63"/>
      <c s="63"/>
      <c s="63"/>
      <c s="63"/>
      <c s="63"/>
    </row>
    <row r="1420" spans="1:20" ht="12.75">
      <c r="A1420" s="88"/>
      <c s="88"/>
      <c s="88"/>
      <c s="88"/>
      <c s="88"/>
      <c s="88"/>
      <c s="88"/>
      <c s="88"/>
      <c r="K1420" s="63"/>
      <c s="63"/>
      <c s="63"/>
      <c s="63"/>
      <c s="63"/>
      <c s="63"/>
      <c s="63"/>
      <c s="63"/>
      <c s="63"/>
      <c s="63"/>
    </row>
    <row r="1421" spans="1:20" ht="12.75">
      <c r="A1421" s="88"/>
      <c s="88"/>
      <c s="88"/>
      <c s="88"/>
      <c s="88"/>
      <c s="88"/>
      <c s="88"/>
      <c s="88"/>
      <c r="K1421" s="63"/>
      <c s="63"/>
      <c s="63"/>
      <c s="63"/>
      <c s="63"/>
      <c s="63"/>
      <c s="63"/>
      <c s="63"/>
      <c s="63"/>
      <c s="63"/>
    </row>
    <row r="1422" spans="1:20" ht="12.75">
      <c r="A1422" s="88"/>
      <c s="88"/>
      <c s="88"/>
      <c s="88"/>
      <c s="88"/>
      <c s="88"/>
      <c s="88"/>
      <c s="88"/>
      <c r="K1422" s="63"/>
      <c s="63"/>
      <c s="63"/>
      <c s="63"/>
      <c s="63"/>
      <c s="63"/>
      <c s="63"/>
      <c s="63"/>
      <c s="63"/>
      <c s="63"/>
    </row>
    <row r="1423" spans="1:20" ht="12.75">
      <c r="A1423" s="88"/>
      <c s="88"/>
      <c s="88"/>
      <c s="88"/>
      <c s="88"/>
      <c s="88"/>
      <c s="88"/>
      <c s="88"/>
      <c r="K1423" s="63"/>
      <c s="63"/>
      <c s="63"/>
      <c s="63"/>
      <c s="63"/>
      <c s="63"/>
      <c s="63"/>
      <c s="63"/>
      <c s="63"/>
      <c s="63"/>
    </row>
    <row r="1424" spans="1:20" ht="12.75">
      <c r="A1424" s="88"/>
      <c s="88"/>
      <c s="88"/>
      <c s="88"/>
      <c s="88"/>
      <c s="88"/>
      <c s="88"/>
      <c s="88"/>
      <c r="K1424" s="63"/>
      <c s="63"/>
      <c s="63"/>
      <c s="63"/>
      <c s="63"/>
      <c s="63"/>
      <c s="63"/>
      <c s="63"/>
      <c s="63"/>
      <c s="63"/>
    </row>
    <row r="1425" spans="1:20" ht="12.75">
      <c r="A1425" s="88"/>
      <c s="88"/>
      <c s="88"/>
      <c s="88"/>
      <c s="88"/>
      <c s="88"/>
      <c s="88"/>
      <c s="88"/>
      <c r="K1425" s="63"/>
      <c s="63"/>
      <c s="63"/>
      <c s="63"/>
      <c s="63"/>
      <c s="63"/>
      <c s="63"/>
      <c s="63"/>
      <c s="63"/>
      <c s="63"/>
    </row>
    <row r="1426" spans="1:20" ht="12.75">
      <c r="A1426" s="88"/>
      <c s="88"/>
      <c s="88"/>
      <c s="88"/>
      <c s="88"/>
      <c s="88"/>
      <c s="88"/>
      <c s="88"/>
      <c r="K1426" s="63"/>
      <c s="63"/>
      <c s="63"/>
      <c s="63"/>
      <c s="63"/>
      <c s="63"/>
      <c s="63"/>
      <c s="63"/>
      <c s="63"/>
      <c s="63"/>
    </row>
    <row r="1427" spans="1:20" ht="12.75">
      <c r="A1427" s="88"/>
      <c s="88"/>
      <c s="88"/>
      <c s="88"/>
      <c s="88"/>
      <c s="88"/>
      <c s="88"/>
      <c s="88"/>
      <c r="K1427" s="63"/>
      <c s="63"/>
      <c s="63"/>
      <c s="63"/>
      <c s="63"/>
      <c s="63"/>
      <c s="63"/>
      <c s="63"/>
      <c s="63"/>
      <c s="63"/>
    </row>
    <row r="1428" spans="1:20" ht="12.75">
      <c r="A1428" s="88"/>
      <c s="88"/>
      <c s="88"/>
      <c s="88"/>
      <c s="88"/>
      <c s="88"/>
      <c s="88"/>
      <c s="88"/>
      <c r="K1428" s="63"/>
      <c s="63"/>
      <c s="63"/>
      <c s="63"/>
      <c s="63"/>
      <c s="63"/>
      <c s="63"/>
      <c s="63"/>
      <c s="63"/>
      <c s="63"/>
    </row>
    <row r="1429" spans="1:20" ht="12.75">
      <c r="A1429" s="88"/>
      <c s="88"/>
      <c s="88"/>
      <c s="88"/>
      <c s="88"/>
      <c s="88"/>
      <c s="88"/>
      <c s="88"/>
      <c r="K1429" s="63"/>
      <c s="63"/>
      <c s="63"/>
      <c s="63"/>
      <c s="63"/>
      <c s="63"/>
      <c s="63"/>
      <c s="63"/>
      <c s="63"/>
      <c s="63"/>
    </row>
    <row r="1430" spans="1:20" ht="12.75">
      <c r="A1430" s="88"/>
      <c s="88"/>
      <c s="88"/>
      <c s="88"/>
      <c s="88"/>
      <c s="88"/>
      <c s="88"/>
      <c s="88"/>
      <c r="K1430" s="63"/>
      <c s="63"/>
      <c s="63"/>
      <c s="63"/>
      <c s="63"/>
      <c s="63"/>
      <c s="63"/>
      <c s="63"/>
      <c s="63"/>
      <c s="63"/>
    </row>
    <row r="1431" spans="1:20" ht="12.75">
      <c r="A1431" s="88"/>
      <c s="88"/>
      <c s="88"/>
      <c s="88"/>
      <c s="88"/>
      <c s="88"/>
      <c s="88"/>
      <c s="88"/>
      <c r="K1431" s="63"/>
      <c s="63"/>
      <c s="63"/>
      <c s="63"/>
      <c s="63"/>
      <c s="63"/>
      <c s="63"/>
      <c s="63"/>
      <c s="63"/>
      <c s="63"/>
    </row>
    <row r="1432" spans="1:20" ht="12.75">
      <c r="A1432" s="88"/>
      <c s="88"/>
      <c s="88"/>
      <c s="88"/>
      <c s="88"/>
      <c s="88"/>
      <c s="88"/>
      <c s="88"/>
      <c r="K1432" s="63"/>
      <c s="63"/>
      <c s="63"/>
      <c s="63"/>
      <c s="63"/>
      <c s="63"/>
      <c s="63"/>
      <c s="63"/>
      <c s="63"/>
      <c s="63"/>
    </row>
    <row r="1433" spans="1:20" ht="12.75">
      <c r="A1433" s="88"/>
      <c s="88"/>
      <c s="88"/>
      <c s="88"/>
      <c s="88"/>
      <c s="88"/>
      <c s="88"/>
      <c s="88"/>
      <c r="K1433" s="63"/>
      <c s="63"/>
      <c s="63"/>
      <c s="63"/>
      <c s="63"/>
      <c s="63"/>
      <c s="63"/>
      <c s="63"/>
      <c s="63"/>
      <c s="63"/>
    </row>
    <row r="1434" spans="1:20" ht="12.75">
      <c r="A1434" s="88"/>
      <c s="88"/>
      <c s="88"/>
      <c s="88"/>
      <c s="88"/>
      <c s="88"/>
      <c s="88"/>
      <c s="88"/>
      <c r="K1434" s="63"/>
      <c s="63"/>
      <c s="63"/>
      <c s="63"/>
      <c s="63"/>
      <c s="63"/>
      <c s="63"/>
      <c s="63"/>
      <c s="63"/>
      <c s="63"/>
    </row>
    <row r="1435" spans="1:20" ht="12.75">
      <c r="A1435" s="88"/>
      <c s="88"/>
      <c s="88"/>
      <c s="88"/>
      <c s="88"/>
      <c s="88"/>
      <c s="88"/>
      <c s="88"/>
      <c r="K1435" s="63"/>
      <c s="63"/>
      <c s="63"/>
      <c s="63"/>
      <c s="63"/>
      <c s="63"/>
      <c s="63"/>
      <c s="63"/>
      <c s="63"/>
      <c s="63"/>
    </row>
    <row r="1436" spans="1:20" ht="12.75">
      <c r="A1436" s="88"/>
      <c s="88"/>
      <c s="88"/>
      <c s="88"/>
      <c s="88"/>
      <c s="88"/>
      <c s="88"/>
      <c s="88"/>
      <c r="K1436" s="63"/>
      <c s="63"/>
      <c s="63"/>
      <c s="63"/>
      <c s="63"/>
      <c s="63"/>
      <c s="63"/>
      <c s="63"/>
      <c s="63"/>
      <c s="63"/>
    </row>
    <row r="1437" spans="1:20" ht="12.75">
      <c r="A1437" s="88"/>
      <c s="88"/>
      <c s="88"/>
      <c s="88"/>
      <c s="88"/>
      <c s="88"/>
      <c s="88"/>
      <c s="88"/>
      <c r="K1437" s="63"/>
      <c s="63"/>
      <c s="63"/>
      <c s="63"/>
      <c s="63"/>
      <c s="63"/>
      <c s="63"/>
      <c s="63"/>
      <c s="63"/>
      <c s="63"/>
    </row>
    <row r="1438" spans="1:20" ht="12.75">
      <c r="A1438" s="88"/>
      <c s="88"/>
      <c s="88"/>
      <c s="88"/>
      <c s="88"/>
      <c s="88"/>
      <c s="88"/>
      <c s="88"/>
      <c r="K1438" s="63"/>
      <c s="63"/>
      <c s="63"/>
      <c s="63"/>
      <c s="63"/>
      <c s="63"/>
      <c s="63"/>
      <c s="63"/>
      <c s="63"/>
      <c s="63"/>
    </row>
    <row r="1439" spans="1:20" ht="12.75">
      <c r="A1439" s="88"/>
      <c s="88"/>
      <c s="88"/>
      <c s="88"/>
      <c s="88"/>
      <c s="88"/>
      <c s="88"/>
      <c s="88"/>
      <c r="K1439" s="63"/>
      <c s="63"/>
      <c s="63"/>
      <c s="63"/>
      <c s="63"/>
      <c s="63"/>
      <c s="63"/>
      <c s="63"/>
      <c s="63"/>
      <c s="63"/>
    </row>
    <row r="1440" spans="1:20" ht="12.75">
      <c r="A1440" s="88"/>
      <c s="88"/>
      <c s="88"/>
      <c s="88"/>
      <c s="88"/>
      <c s="88"/>
      <c s="88"/>
      <c s="88"/>
      <c r="K1440" s="63"/>
      <c s="63"/>
      <c s="63"/>
      <c s="63"/>
      <c s="63"/>
      <c s="63"/>
      <c s="63"/>
      <c s="63"/>
      <c s="63"/>
      <c s="63"/>
    </row>
    <row r="1441" spans="1:20" ht="12.75">
      <c r="A1441" s="88"/>
      <c s="88"/>
      <c s="88"/>
      <c s="88"/>
      <c s="88"/>
      <c s="88"/>
      <c s="88"/>
      <c s="88"/>
      <c r="K1441" s="63"/>
      <c s="63"/>
      <c s="63"/>
      <c s="63"/>
      <c s="63"/>
      <c s="63"/>
      <c s="63"/>
      <c s="63"/>
      <c s="63"/>
      <c s="63"/>
    </row>
    <row r="1442" spans="1:20" ht="12.75">
      <c r="A1442" s="88"/>
      <c s="88"/>
      <c s="88"/>
      <c s="88"/>
      <c s="88"/>
      <c s="88"/>
      <c s="88"/>
      <c s="88"/>
      <c r="K1442" s="63"/>
      <c s="63"/>
      <c s="63"/>
      <c s="63"/>
      <c s="63"/>
      <c s="63"/>
      <c s="63"/>
      <c s="63"/>
      <c s="63"/>
      <c s="63"/>
    </row>
    <row r="1443" spans="1:20" ht="12.75">
      <c r="A1443" s="88"/>
      <c s="88"/>
      <c s="88"/>
      <c s="88"/>
      <c s="88"/>
      <c s="88"/>
      <c s="88"/>
      <c s="88"/>
      <c r="K1443" s="63"/>
      <c s="63"/>
      <c s="63"/>
      <c s="63"/>
      <c s="63"/>
      <c s="63"/>
      <c s="63"/>
      <c s="63"/>
      <c s="63"/>
      <c s="63"/>
    </row>
    <row r="1444" spans="1:20" ht="12.75">
      <c r="A1444" s="88"/>
      <c s="88"/>
      <c s="88"/>
      <c s="88"/>
      <c s="88"/>
      <c s="88"/>
      <c s="88"/>
      <c s="88"/>
      <c r="K1444" s="63"/>
      <c s="63"/>
      <c s="63"/>
      <c s="63"/>
      <c s="63"/>
      <c s="63"/>
      <c s="63"/>
      <c s="63"/>
      <c s="63"/>
      <c s="63"/>
    </row>
    <row r="1445" spans="1:20" ht="12.75">
      <c r="A1445" s="88"/>
      <c s="88"/>
      <c s="88"/>
      <c s="88"/>
      <c s="88"/>
      <c s="88"/>
      <c s="88"/>
      <c s="88"/>
      <c r="K1445" s="63"/>
      <c s="63"/>
      <c s="63"/>
      <c s="63"/>
      <c s="63"/>
      <c s="63"/>
      <c s="63"/>
      <c s="63"/>
      <c s="63"/>
      <c s="63"/>
    </row>
    <row r="1446" spans="1:20" ht="12.75">
      <c r="A1446" s="88"/>
      <c s="88"/>
      <c s="88"/>
      <c s="88"/>
      <c s="88"/>
      <c s="88"/>
      <c s="88"/>
      <c s="88"/>
      <c r="K1446" s="63"/>
      <c s="63"/>
      <c s="63"/>
      <c s="63"/>
      <c s="63"/>
      <c s="63"/>
      <c s="63"/>
      <c s="63"/>
      <c s="63"/>
      <c s="63"/>
    </row>
    <row r="1447" spans="1:20" ht="12.75">
      <c r="A1447" s="88"/>
      <c s="88"/>
      <c s="88"/>
      <c s="88"/>
      <c s="88"/>
      <c s="88"/>
      <c s="88"/>
      <c s="88"/>
      <c r="K1447" s="63"/>
      <c s="63"/>
      <c s="63"/>
      <c s="63"/>
      <c s="63"/>
      <c s="63"/>
      <c s="63"/>
      <c s="63"/>
      <c s="63"/>
      <c s="63"/>
    </row>
    <row r="1448" spans="1:20" ht="12.75">
      <c r="A1448" s="88"/>
      <c s="88"/>
      <c s="88"/>
      <c s="88"/>
      <c s="88"/>
      <c s="88"/>
      <c s="88"/>
      <c s="88"/>
      <c r="K1448" s="63"/>
      <c s="63"/>
      <c s="63"/>
      <c s="63"/>
      <c s="63"/>
      <c s="63"/>
      <c s="63"/>
      <c s="63"/>
      <c s="63"/>
      <c s="63"/>
    </row>
    <row r="1449" spans="1:20" ht="12.75">
      <c r="A1449" s="88"/>
      <c s="88"/>
      <c s="88"/>
      <c s="88"/>
      <c s="88"/>
      <c s="88"/>
      <c s="88"/>
      <c s="88"/>
      <c r="K1449" s="63"/>
      <c s="63"/>
      <c s="63"/>
      <c s="63"/>
      <c s="63"/>
      <c s="63"/>
      <c s="63"/>
      <c s="63"/>
      <c s="63"/>
      <c s="63"/>
    </row>
    <row r="1450" spans="1:20" ht="12.75">
      <c r="A1450" s="88"/>
      <c s="88"/>
      <c s="88"/>
      <c s="88"/>
      <c s="88"/>
      <c s="88"/>
      <c s="88"/>
      <c s="88"/>
      <c r="K1450" s="63"/>
      <c s="63"/>
      <c s="63"/>
      <c s="63"/>
      <c s="63"/>
      <c s="63"/>
      <c s="63"/>
      <c s="63"/>
      <c s="63"/>
      <c s="63"/>
    </row>
    <row r="1451" spans="1:20" ht="12.75">
      <c r="A1451" s="88"/>
      <c s="88"/>
      <c s="88"/>
      <c s="88"/>
      <c s="88"/>
      <c s="88"/>
      <c s="88"/>
      <c s="88"/>
      <c r="K1451" s="63"/>
      <c s="63"/>
      <c s="63"/>
      <c s="63"/>
      <c s="63"/>
      <c s="63"/>
      <c s="63"/>
      <c s="63"/>
      <c s="63"/>
      <c s="63"/>
    </row>
    <row r="1452" spans="1:20" ht="12.75">
      <c r="A1452" s="88"/>
      <c s="88"/>
      <c s="88"/>
      <c s="88"/>
      <c s="88"/>
      <c s="88"/>
      <c s="88"/>
      <c s="88"/>
      <c r="K1452" s="63"/>
      <c s="63"/>
      <c s="63"/>
      <c s="63"/>
      <c s="63"/>
      <c s="63"/>
      <c s="63"/>
      <c s="63"/>
      <c s="63"/>
      <c s="63"/>
    </row>
    <row r="1453" spans="1:20" ht="12.75">
      <c r="A1453" s="88"/>
      <c s="88"/>
      <c s="88"/>
      <c s="88"/>
      <c s="88"/>
      <c s="88"/>
      <c s="88"/>
      <c s="88"/>
      <c r="K1453" s="63"/>
      <c s="63"/>
      <c s="63"/>
      <c s="63"/>
      <c s="63"/>
      <c s="63"/>
      <c s="63"/>
      <c s="63"/>
      <c s="63"/>
      <c s="63"/>
    </row>
    <row r="1454" spans="1:20" ht="12.75">
      <c r="A1454" s="88"/>
      <c s="88"/>
      <c s="88"/>
      <c s="88"/>
      <c s="88"/>
      <c s="88"/>
      <c s="88"/>
      <c s="88"/>
      <c r="K1454" s="63"/>
      <c s="63"/>
      <c s="63"/>
      <c s="63"/>
      <c s="63"/>
      <c s="63"/>
      <c s="63"/>
      <c s="63"/>
      <c s="63"/>
      <c s="63"/>
    </row>
    <row r="1455" spans="1:20" ht="12.75">
      <c r="A1455" s="88"/>
      <c s="88"/>
      <c s="88"/>
      <c s="88"/>
      <c s="88"/>
      <c s="88"/>
      <c s="88"/>
      <c s="88"/>
      <c r="K1455" s="63"/>
      <c s="63"/>
      <c s="63"/>
      <c s="63"/>
      <c s="63"/>
      <c s="63"/>
      <c s="63"/>
      <c s="63"/>
      <c s="63"/>
      <c s="63"/>
    </row>
    <row r="1456" spans="1:20" ht="12.75">
      <c r="A1456" s="88"/>
      <c s="88"/>
      <c s="88"/>
      <c s="88"/>
      <c s="88"/>
      <c s="88"/>
      <c s="88"/>
      <c s="88"/>
      <c r="K1456" s="63"/>
      <c s="63"/>
      <c s="63"/>
      <c s="63"/>
      <c s="63"/>
      <c s="63"/>
      <c s="63"/>
      <c s="63"/>
      <c s="63"/>
      <c s="63"/>
    </row>
    <row r="1457" spans="1:20" ht="12.75">
      <c r="A1457" s="88"/>
      <c s="88"/>
      <c s="88"/>
      <c s="88"/>
      <c s="88"/>
      <c s="88"/>
      <c s="88"/>
      <c s="88"/>
      <c r="K1457" s="63"/>
      <c s="63"/>
      <c s="63"/>
      <c s="63"/>
      <c s="63"/>
      <c s="63"/>
      <c s="63"/>
      <c s="63"/>
      <c s="63"/>
      <c s="63"/>
    </row>
    <row r="1458" spans="1:20" ht="12.75">
      <c r="A1458" s="88"/>
      <c s="88"/>
      <c s="88"/>
      <c s="88"/>
      <c s="88"/>
      <c s="88"/>
      <c s="88"/>
      <c s="88"/>
      <c r="K1458" s="63"/>
      <c s="63"/>
      <c s="63"/>
      <c s="63"/>
      <c s="63"/>
      <c s="63"/>
      <c s="63"/>
      <c s="63"/>
      <c s="63"/>
      <c s="63"/>
    </row>
    <row r="1459" spans="1:20" ht="12.75">
      <c r="A1459" s="88"/>
      <c s="88"/>
      <c s="88"/>
      <c s="88"/>
      <c s="88"/>
      <c s="88"/>
      <c s="88"/>
      <c s="88"/>
      <c r="K1459" s="63"/>
      <c s="63"/>
      <c s="63"/>
      <c s="63"/>
      <c s="63"/>
      <c s="63"/>
      <c s="63"/>
      <c s="63"/>
      <c s="63"/>
      <c s="63"/>
    </row>
    <row r="1460" spans="1:20" ht="12.75">
      <c r="A1460" s="88"/>
      <c s="88"/>
      <c s="88"/>
      <c s="88"/>
      <c s="88"/>
      <c s="88"/>
      <c s="88"/>
      <c s="88"/>
      <c r="K1460" s="63"/>
      <c s="63"/>
      <c s="63"/>
      <c s="63"/>
      <c s="63"/>
      <c s="63"/>
      <c s="63"/>
      <c s="63"/>
      <c s="63"/>
      <c s="63"/>
    </row>
    <row r="1461" spans="1:20" ht="12.75">
      <c r="A1461" s="88"/>
      <c s="88"/>
      <c s="88"/>
      <c s="88"/>
      <c s="88"/>
      <c s="88"/>
      <c s="88"/>
      <c s="88"/>
      <c r="K1461" s="63"/>
      <c s="63"/>
      <c s="63"/>
      <c s="63"/>
      <c s="63"/>
      <c s="63"/>
      <c s="63"/>
      <c s="63"/>
      <c s="63"/>
      <c s="63"/>
    </row>
    <row r="1462" spans="1:20" ht="12.75">
      <c r="A1462" s="88"/>
      <c s="88"/>
      <c s="88"/>
      <c s="88"/>
      <c s="88"/>
      <c s="88"/>
      <c s="88"/>
      <c s="88"/>
      <c r="K1462" s="63"/>
      <c s="63"/>
      <c s="63"/>
      <c s="63"/>
      <c s="63"/>
      <c s="63"/>
      <c s="63"/>
      <c s="63"/>
      <c s="63"/>
      <c s="63"/>
    </row>
    <row r="1463" spans="1:20" ht="12.75">
      <c r="A1463" s="88"/>
      <c s="88"/>
      <c s="88"/>
      <c s="88"/>
      <c s="88"/>
      <c s="88"/>
      <c s="88"/>
      <c s="88"/>
      <c r="K1463" s="63"/>
      <c s="63"/>
      <c s="63"/>
      <c s="63"/>
      <c s="63"/>
      <c s="63"/>
      <c s="63"/>
      <c s="63"/>
      <c s="63"/>
      <c s="63"/>
    </row>
    <row r="1464" spans="1:20" ht="12.75">
      <c r="A1464" s="88"/>
      <c s="88"/>
      <c s="88"/>
      <c s="88"/>
      <c s="88"/>
      <c s="88"/>
      <c s="88"/>
      <c s="88"/>
      <c r="K1464" s="63"/>
      <c s="63"/>
      <c s="63"/>
      <c s="63"/>
      <c s="63"/>
      <c s="63"/>
      <c s="63"/>
      <c s="63"/>
      <c s="63"/>
      <c s="63"/>
    </row>
    <row r="1465" spans="1:20" ht="12.75">
      <c r="A1465" s="88"/>
      <c s="88"/>
      <c s="88"/>
      <c s="88"/>
      <c s="88"/>
      <c s="88"/>
      <c s="88"/>
      <c s="88"/>
      <c r="K1465" s="63"/>
      <c s="63"/>
      <c s="63"/>
      <c s="63"/>
      <c s="63"/>
      <c s="63"/>
      <c s="63"/>
      <c s="63"/>
      <c s="63"/>
      <c s="63"/>
    </row>
    <row r="1466" spans="1:20" ht="12.75">
      <c r="A1466" s="88"/>
      <c s="88"/>
      <c s="88"/>
      <c s="88"/>
      <c s="88"/>
      <c s="88"/>
      <c s="88"/>
      <c s="88"/>
      <c r="K1466" s="63"/>
      <c s="63"/>
      <c s="63"/>
      <c s="63"/>
      <c s="63"/>
      <c s="63"/>
      <c s="63"/>
      <c s="63"/>
      <c s="63"/>
      <c s="63"/>
    </row>
    <row r="1467" spans="1:20" ht="12.75">
      <c r="A1467" s="88"/>
      <c s="88"/>
      <c s="88"/>
      <c s="88"/>
      <c s="88"/>
      <c s="88"/>
      <c s="88"/>
      <c s="88"/>
      <c r="K1467" s="63"/>
      <c s="63"/>
      <c s="63"/>
      <c s="63"/>
      <c s="63"/>
      <c s="63"/>
      <c s="63"/>
      <c s="63"/>
      <c s="63"/>
      <c s="63"/>
    </row>
    <row r="1468" spans="1:20" ht="12.75">
      <c r="A1468" s="88"/>
      <c s="88"/>
      <c s="88"/>
      <c s="88"/>
      <c s="88"/>
      <c s="88"/>
      <c s="88"/>
      <c s="88"/>
      <c r="K1468" s="63"/>
      <c s="63"/>
      <c s="63"/>
      <c s="63"/>
      <c s="63"/>
      <c s="63"/>
      <c s="63"/>
      <c s="63"/>
      <c s="63"/>
      <c s="63"/>
    </row>
    <row r="1469" spans="1:20" ht="12.75">
      <c r="A1469" s="88"/>
      <c s="88"/>
      <c s="88"/>
      <c s="88"/>
      <c s="88"/>
      <c s="88"/>
      <c s="88"/>
      <c s="88"/>
      <c r="K1469" s="63"/>
      <c s="63"/>
      <c s="63"/>
      <c s="63"/>
      <c s="63"/>
      <c s="63"/>
      <c s="63"/>
      <c s="63"/>
      <c s="63"/>
      <c s="63"/>
    </row>
    <row r="1470" spans="1:20" ht="12.75">
      <c r="A1470" s="88"/>
      <c s="88"/>
      <c s="88"/>
      <c s="88"/>
      <c s="88"/>
      <c s="88"/>
      <c s="88"/>
      <c s="88"/>
      <c r="K1470" s="63"/>
      <c s="63"/>
      <c s="63"/>
      <c s="63"/>
      <c s="63"/>
      <c s="63"/>
      <c s="63"/>
      <c s="63"/>
      <c s="63"/>
      <c s="63"/>
    </row>
    <row r="1471" spans="1:20" ht="12.75">
      <c r="A1471" s="88"/>
      <c s="88"/>
      <c s="88"/>
      <c s="88"/>
      <c s="88"/>
      <c s="88"/>
      <c s="88"/>
      <c s="88"/>
      <c r="K1471" s="63"/>
      <c s="63"/>
      <c s="63"/>
      <c s="63"/>
      <c s="63"/>
      <c s="63"/>
      <c s="63"/>
      <c s="63"/>
      <c s="63"/>
      <c s="63"/>
    </row>
    <row r="1472" spans="1:20" ht="12.75">
      <c r="A1472" s="88"/>
      <c s="88"/>
      <c s="88"/>
      <c s="88"/>
      <c s="88"/>
      <c s="88"/>
      <c s="88"/>
      <c s="88"/>
      <c r="K1472" s="63"/>
      <c s="63"/>
      <c s="63"/>
      <c s="63"/>
      <c s="63"/>
      <c s="63"/>
      <c s="63"/>
      <c s="63"/>
      <c s="63"/>
      <c s="63"/>
    </row>
    <row r="1473" spans="1:20" ht="12.75">
      <c r="A1473" s="88"/>
      <c s="88"/>
      <c s="88"/>
      <c s="88"/>
      <c s="88"/>
      <c s="88"/>
      <c s="88"/>
      <c s="88"/>
      <c r="K1473" s="63"/>
      <c s="63"/>
      <c s="63"/>
      <c s="63"/>
      <c s="63"/>
      <c s="63"/>
      <c s="63"/>
      <c s="63"/>
      <c s="63"/>
      <c s="63"/>
    </row>
    <row r="1474" spans="1:20" ht="12.75">
      <c r="A1474" s="88"/>
      <c s="88"/>
      <c s="88"/>
      <c s="88"/>
      <c s="88"/>
      <c s="88"/>
      <c s="88"/>
      <c s="88"/>
      <c r="K1474" s="63"/>
      <c s="63"/>
      <c s="63"/>
      <c s="63"/>
      <c s="63"/>
      <c s="63"/>
      <c s="63"/>
      <c s="63"/>
      <c s="63"/>
      <c s="63"/>
    </row>
    <row r="1475" spans="1:20" ht="12.75">
      <c r="A1475" s="88"/>
      <c s="88"/>
      <c s="88"/>
      <c s="88"/>
      <c s="88"/>
      <c s="88"/>
      <c s="88"/>
      <c s="88"/>
      <c r="K1475" s="63"/>
      <c s="63"/>
      <c s="63"/>
      <c s="63"/>
      <c s="63"/>
      <c s="63"/>
      <c s="63"/>
      <c s="63"/>
      <c s="63"/>
      <c s="63"/>
    </row>
    <row r="1476" spans="1:20" ht="12.75">
      <c r="A1476" s="88"/>
      <c s="88"/>
      <c s="88"/>
      <c s="88"/>
      <c s="88"/>
      <c s="88"/>
      <c s="88"/>
      <c s="88"/>
      <c r="K1476" s="63"/>
      <c s="63"/>
      <c s="63"/>
      <c s="63"/>
      <c s="63"/>
      <c s="63"/>
      <c s="63"/>
      <c s="63"/>
      <c s="63"/>
      <c s="63"/>
    </row>
    <row r="1477" spans="1:20" ht="12.75">
      <c r="A1477" s="88"/>
      <c s="88"/>
      <c s="88"/>
      <c s="88"/>
      <c s="88"/>
      <c s="88"/>
      <c s="88"/>
      <c s="88"/>
      <c r="K1477" s="63"/>
      <c s="63"/>
      <c s="63"/>
      <c s="63"/>
      <c s="63"/>
      <c s="63"/>
      <c s="63"/>
      <c s="63"/>
      <c s="63"/>
      <c s="63"/>
    </row>
    <row r="1478" spans="1:20" ht="12.75">
      <c r="A1478" s="88"/>
      <c s="88"/>
      <c s="88"/>
      <c s="88"/>
      <c s="88"/>
      <c s="88"/>
      <c s="88"/>
      <c s="88"/>
      <c r="K1478" s="63"/>
      <c s="63"/>
      <c s="63"/>
      <c s="63"/>
      <c s="63"/>
      <c s="63"/>
      <c s="63"/>
      <c s="63"/>
      <c s="63"/>
      <c s="63"/>
    </row>
    <row r="1479" spans="1:20" ht="12.75">
      <c r="A1479" s="88"/>
      <c s="88"/>
      <c s="88"/>
      <c s="88"/>
      <c s="88"/>
      <c s="88"/>
      <c s="88"/>
      <c s="88"/>
      <c r="K1479" s="63"/>
      <c s="63"/>
      <c s="63"/>
      <c s="63"/>
      <c s="63"/>
      <c s="63"/>
      <c s="63"/>
      <c s="63"/>
      <c s="63"/>
      <c s="63"/>
    </row>
    <row r="1480" spans="1:20" ht="12.75">
      <c r="A1480" s="88"/>
      <c s="88"/>
      <c s="88"/>
      <c s="88"/>
      <c s="88"/>
      <c s="88"/>
      <c s="88"/>
      <c s="88"/>
      <c r="K1480" s="63"/>
      <c s="63"/>
      <c s="63"/>
      <c s="63"/>
      <c s="63"/>
      <c s="63"/>
      <c s="63"/>
      <c s="63"/>
      <c s="63"/>
      <c s="63"/>
    </row>
    <row r="1481" spans="1:20" ht="12.75">
      <c r="A1481" s="88"/>
      <c s="88"/>
      <c s="88"/>
      <c s="88"/>
      <c s="88"/>
      <c s="88"/>
      <c s="88"/>
      <c s="88"/>
      <c r="K1481" s="63"/>
      <c s="63"/>
      <c s="63"/>
      <c s="63"/>
      <c s="63"/>
      <c s="63"/>
      <c s="63"/>
      <c s="63"/>
      <c s="63"/>
      <c s="63"/>
    </row>
    <row r="1482" spans="1:20" ht="12.75">
      <c r="A1482" s="88"/>
      <c s="88"/>
      <c s="88"/>
      <c s="88"/>
      <c s="88"/>
      <c s="88"/>
      <c s="88"/>
      <c s="88"/>
      <c r="K1482" s="63"/>
      <c s="63"/>
      <c s="63"/>
      <c s="63"/>
      <c s="63"/>
      <c s="63"/>
      <c s="63"/>
      <c s="63"/>
      <c s="63"/>
      <c s="63"/>
    </row>
    <row r="1483" spans="1:20" ht="12.75">
      <c r="A1483" s="88"/>
      <c s="88"/>
      <c s="88"/>
      <c s="88"/>
      <c s="88"/>
      <c s="88"/>
      <c s="88"/>
      <c s="88"/>
      <c r="K1483" s="63"/>
      <c s="63"/>
      <c s="63"/>
      <c s="63"/>
      <c s="63"/>
      <c s="63"/>
      <c s="63"/>
      <c s="63"/>
      <c s="63"/>
      <c s="63"/>
    </row>
    <row r="1484" spans="1:20" ht="12.75">
      <c r="A1484" s="88"/>
      <c s="88"/>
      <c s="88"/>
      <c s="88"/>
      <c s="88"/>
      <c s="88"/>
      <c s="88"/>
      <c s="88"/>
      <c r="K1484" s="63"/>
      <c s="63"/>
      <c s="63"/>
      <c s="63"/>
      <c s="63"/>
      <c s="63"/>
      <c s="63"/>
      <c s="63"/>
      <c s="63"/>
      <c s="63"/>
    </row>
    <row r="1485" spans="1:20" ht="12.75">
      <c r="A1485" s="88"/>
      <c s="88"/>
      <c s="88"/>
      <c s="88"/>
      <c s="88"/>
      <c s="88"/>
      <c s="88"/>
      <c s="88"/>
      <c r="K1485" s="63"/>
      <c s="63"/>
      <c s="63"/>
      <c s="63"/>
      <c s="63"/>
      <c s="63"/>
      <c s="63"/>
      <c s="63"/>
      <c s="63"/>
      <c s="63"/>
    </row>
    <row r="1486" spans="1:20" ht="12.75">
      <c r="A1486" s="88"/>
      <c s="88"/>
      <c s="88"/>
      <c s="88"/>
      <c s="88"/>
      <c s="88"/>
      <c s="88"/>
      <c s="88"/>
      <c r="K1486" s="63"/>
      <c s="63"/>
      <c s="63"/>
      <c s="63"/>
      <c s="63"/>
      <c s="63"/>
      <c s="63"/>
      <c s="63"/>
      <c s="63"/>
      <c s="63"/>
    </row>
    <row r="1487" spans="1:20" ht="12.75">
      <c r="A1487" s="88"/>
      <c s="88"/>
      <c s="88"/>
      <c s="88"/>
      <c s="88"/>
      <c s="88"/>
      <c s="88"/>
      <c s="88"/>
      <c r="K1487" s="63"/>
      <c s="63"/>
      <c s="63"/>
      <c s="63"/>
      <c s="63"/>
      <c s="63"/>
      <c s="63"/>
      <c s="63"/>
      <c s="63"/>
      <c s="63"/>
    </row>
    <row r="1488" spans="1:20" ht="12.75">
      <c r="A1488" s="88"/>
      <c s="88"/>
      <c s="88"/>
      <c s="88"/>
      <c s="88"/>
      <c s="88"/>
      <c s="88"/>
      <c s="88"/>
      <c r="K1488" s="63"/>
      <c s="63"/>
      <c s="63"/>
      <c s="63"/>
      <c s="63"/>
      <c s="63"/>
      <c s="63"/>
      <c s="63"/>
      <c s="63"/>
      <c s="63"/>
    </row>
    <row r="1489" spans="1:20" ht="12.75">
      <c r="A1489" s="88"/>
      <c s="88"/>
      <c s="88"/>
      <c s="88"/>
      <c s="88"/>
      <c s="88"/>
      <c s="88"/>
      <c s="88"/>
      <c r="K1489" s="63"/>
      <c s="63"/>
      <c s="63"/>
      <c s="63"/>
      <c s="63"/>
      <c s="63"/>
      <c s="63"/>
      <c s="63"/>
      <c s="63"/>
      <c s="63"/>
    </row>
    <row r="1490" spans="1:20" ht="12.75">
      <c r="A1490" s="88"/>
      <c s="88"/>
      <c s="88"/>
      <c s="88"/>
      <c s="88"/>
      <c s="88"/>
      <c s="88"/>
      <c s="88"/>
      <c r="K1490" s="63"/>
      <c s="63"/>
      <c s="63"/>
      <c s="63"/>
      <c s="63"/>
      <c s="63"/>
      <c s="63"/>
      <c s="63"/>
      <c s="63"/>
      <c s="63"/>
    </row>
    <row r="1491" spans="1:20" ht="12.75">
      <c r="A1491" s="88"/>
      <c s="88"/>
      <c s="88"/>
      <c s="88"/>
      <c s="88"/>
      <c s="88"/>
      <c s="88"/>
      <c s="88"/>
      <c r="K1491" s="63"/>
      <c s="63"/>
      <c s="63"/>
      <c s="63"/>
      <c s="63"/>
      <c s="63"/>
      <c s="63"/>
      <c s="63"/>
      <c s="63"/>
      <c s="63"/>
    </row>
    <row r="1492" spans="1:20" ht="12.75">
      <c r="A1492" s="88"/>
      <c s="88"/>
      <c s="88"/>
      <c s="88"/>
      <c s="88"/>
      <c s="88"/>
      <c s="88"/>
      <c s="88"/>
      <c r="K1492" s="63"/>
      <c s="63"/>
      <c s="63"/>
      <c s="63"/>
      <c s="63"/>
      <c s="63"/>
      <c s="63"/>
      <c s="63"/>
      <c s="63"/>
      <c s="63"/>
    </row>
    <row r="1493" spans="1:20" ht="12.75">
      <c r="A1493" s="88"/>
      <c s="88"/>
      <c s="88"/>
      <c s="88"/>
      <c s="88"/>
      <c s="88"/>
      <c s="88"/>
      <c s="88"/>
      <c r="K1493" s="63"/>
      <c s="63"/>
      <c s="63"/>
      <c s="63"/>
      <c s="63"/>
      <c s="63"/>
      <c s="63"/>
      <c s="63"/>
      <c s="63"/>
      <c s="63"/>
    </row>
    <row r="1494" spans="1:20" ht="12.75">
      <c r="A1494" s="88"/>
      <c s="88"/>
      <c s="88"/>
      <c s="88"/>
      <c s="88"/>
      <c s="88"/>
      <c s="88"/>
      <c s="88"/>
      <c r="K1494" s="63"/>
      <c s="63"/>
      <c s="63"/>
      <c s="63"/>
      <c s="63"/>
      <c s="63"/>
      <c s="63"/>
      <c s="63"/>
      <c s="63"/>
      <c s="63"/>
    </row>
    <row r="1495" spans="1:20" ht="12.75">
      <c r="A1495" s="88"/>
      <c s="88"/>
      <c s="88"/>
      <c s="88"/>
      <c s="88"/>
      <c s="88"/>
      <c s="88"/>
      <c s="88"/>
      <c r="K1495" s="63"/>
      <c s="63"/>
      <c s="63"/>
      <c s="63"/>
      <c s="63"/>
      <c s="63"/>
      <c s="63"/>
      <c s="63"/>
      <c s="63"/>
      <c s="63"/>
    </row>
    <row r="1496" spans="1:20" ht="12.75">
      <c r="A1496" s="88"/>
      <c s="88"/>
      <c s="88"/>
      <c s="88"/>
      <c s="88"/>
      <c s="88"/>
      <c s="88"/>
      <c s="88"/>
      <c r="K1496" s="63"/>
      <c s="63"/>
      <c s="63"/>
      <c s="63"/>
      <c s="63"/>
      <c s="63"/>
      <c s="63"/>
      <c s="63"/>
      <c s="63"/>
      <c s="63"/>
    </row>
    <row r="1497" spans="1:20" ht="12.75">
      <c r="A1497" s="88"/>
      <c s="88"/>
      <c s="88"/>
      <c s="88"/>
      <c s="88"/>
      <c s="88"/>
      <c s="88"/>
      <c s="88"/>
      <c r="K1497" s="63"/>
      <c s="63"/>
      <c s="63"/>
      <c s="63"/>
      <c s="63"/>
      <c s="63"/>
      <c s="63"/>
      <c s="63"/>
      <c s="63"/>
      <c s="63"/>
    </row>
    <row r="1498" spans="1:20" ht="12.75">
      <c r="A1498" s="88"/>
      <c s="88"/>
      <c s="88"/>
      <c s="88"/>
      <c s="88"/>
      <c s="88"/>
      <c s="88"/>
      <c s="88"/>
      <c r="K1498" s="63"/>
      <c s="63"/>
      <c s="63"/>
      <c s="63"/>
      <c s="63"/>
      <c s="63"/>
      <c s="63"/>
      <c s="63"/>
      <c s="63"/>
      <c s="63"/>
    </row>
    <row r="1499" spans="1:20" ht="12.75">
      <c r="A1499" s="88"/>
      <c s="88"/>
      <c s="88"/>
      <c s="88"/>
      <c s="88"/>
      <c s="88"/>
      <c s="88"/>
      <c s="88"/>
      <c r="K1499" s="63"/>
      <c s="63"/>
      <c s="63"/>
      <c s="63"/>
      <c s="63"/>
      <c s="63"/>
      <c s="63"/>
      <c s="63"/>
      <c s="63"/>
      <c s="63"/>
    </row>
    <row r="1500" spans="1:20" ht="12.75">
      <c r="A1500" s="88"/>
      <c s="88"/>
      <c s="88"/>
      <c s="88"/>
      <c s="88"/>
      <c s="88"/>
      <c s="88"/>
      <c s="88"/>
      <c r="K1500" s="63"/>
      <c s="63"/>
      <c s="63"/>
      <c s="63"/>
      <c s="63"/>
      <c s="63"/>
      <c s="63"/>
      <c s="63"/>
      <c s="63"/>
      <c s="63"/>
    </row>
    <row r="1501" spans="1:20" ht="12.75">
      <c r="A1501" s="88"/>
      <c s="88"/>
      <c s="88"/>
      <c s="88"/>
      <c s="88"/>
      <c s="88"/>
      <c s="88"/>
      <c s="88"/>
      <c r="K1501" s="63"/>
      <c s="63"/>
      <c s="63"/>
      <c s="63"/>
      <c s="63"/>
      <c s="63"/>
      <c s="63"/>
      <c s="63"/>
      <c s="63"/>
      <c s="63"/>
    </row>
    <row r="1502" spans="1:20" ht="12.75">
      <c r="A1502" s="88"/>
      <c s="88"/>
      <c s="88"/>
      <c s="88"/>
      <c s="88"/>
      <c s="88"/>
      <c s="88"/>
      <c s="88"/>
      <c r="K1502" s="63"/>
      <c s="63"/>
      <c s="63"/>
      <c s="63"/>
      <c s="63"/>
      <c s="63"/>
      <c s="63"/>
      <c s="63"/>
      <c s="63"/>
      <c s="63"/>
    </row>
    <row r="1503" spans="1:20" ht="12.75">
      <c r="A1503" s="88"/>
      <c s="88"/>
      <c s="88"/>
      <c s="88"/>
      <c s="88"/>
      <c s="88"/>
      <c s="88"/>
      <c s="88"/>
      <c r="K1503" s="63"/>
      <c s="63"/>
      <c s="63"/>
      <c s="63"/>
      <c s="63"/>
      <c s="63"/>
      <c s="63"/>
      <c s="63"/>
      <c s="63"/>
      <c s="63"/>
    </row>
    <row r="1504" spans="1:20" ht="12.75">
      <c r="A1504" s="88"/>
      <c s="88"/>
      <c s="88"/>
      <c s="88"/>
      <c s="88"/>
      <c s="88"/>
      <c s="88"/>
      <c s="88"/>
      <c r="K1504" s="63"/>
      <c s="63"/>
      <c s="63"/>
      <c s="63"/>
      <c s="63"/>
      <c s="63"/>
      <c s="63"/>
      <c s="63"/>
      <c s="63"/>
      <c s="63"/>
    </row>
    <row r="1505" spans="1:20" ht="12.75">
      <c r="A1505" s="88"/>
      <c s="88"/>
      <c s="88"/>
      <c s="88"/>
      <c s="88"/>
      <c s="88"/>
      <c s="88"/>
      <c s="88"/>
      <c r="K1505" s="63"/>
      <c s="63"/>
      <c s="63"/>
      <c s="63"/>
      <c s="63"/>
      <c s="63"/>
      <c s="63"/>
      <c s="63"/>
      <c s="63"/>
      <c s="63"/>
    </row>
    <row r="1506" spans="1:20" ht="12.75">
      <c r="A1506" s="88"/>
      <c s="88"/>
      <c s="88"/>
      <c s="88"/>
      <c s="88"/>
      <c s="88"/>
      <c s="88"/>
      <c s="88"/>
      <c r="K1506" s="63"/>
      <c s="63"/>
      <c s="63"/>
      <c s="63"/>
      <c s="63"/>
      <c s="63"/>
      <c s="63"/>
      <c s="63"/>
      <c s="63"/>
      <c s="63"/>
    </row>
    <row r="1507" spans="1:20" ht="12.75">
      <c r="A1507" s="88"/>
      <c s="88"/>
      <c s="88"/>
      <c s="88"/>
      <c s="88"/>
      <c s="88"/>
      <c s="88"/>
      <c s="88"/>
      <c r="K1507" s="63"/>
      <c s="63"/>
      <c s="63"/>
      <c s="63"/>
      <c s="63"/>
      <c s="63"/>
      <c s="63"/>
      <c s="63"/>
      <c s="63"/>
      <c s="63"/>
    </row>
    <row r="1508" spans="1:20" ht="12.75">
      <c r="A1508" s="88"/>
      <c s="88"/>
      <c s="88"/>
      <c s="88"/>
      <c s="88"/>
      <c s="88"/>
      <c s="88"/>
      <c s="88"/>
      <c r="K1508" s="63"/>
      <c s="63"/>
      <c s="63"/>
      <c s="63"/>
      <c s="63"/>
      <c s="63"/>
      <c s="63"/>
      <c s="63"/>
      <c s="63"/>
      <c s="63"/>
    </row>
    <row r="1509" spans="1:20" ht="12.75">
      <c r="A1509" s="88"/>
      <c s="88"/>
      <c s="88"/>
      <c s="88"/>
      <c s="88"/>
      <c s="88"/>
      <c s="88"/>
      <c s="88"/>
      <c r="K1509" s="63"/>
      <c s="63"/>
      <c s="63"/>
      <c s="63"/>
      <c s="63"/>
      <c s="63"/>
      <c s="63"/>
      <c s="63"/>
      <c s="63"/>
      <c s="63"/>
    </row>
    <row r="1510" spans="1:20" ht="12.75">
      <c r="A1510" s="88"/>
      <c s="88"/>
      <c s="88"/>
      <c s="88"/>
      <c s="88"/>
      <c s="88"/>
      <c s="88"/>
      <c s="88"/>
      <c r="K1510" s="63"/>
      <c s="63"/>
      <c s="63"/>
      <c s="63"/>
      <c s="63"/>
      <c s="63"/>
      <c s="63"/>
      <c s="63"/>
      <c s="63"/>
      <c s="63"/>
    </row>
    <row r="1511" spans="1:20" ht="12.75">
      <c r="A1511" s="88"/>
      <c s="88"/>
      <c s="88"/>
      <c s="88"/>
      <c s="88"/>
      <c s="88"/>
      <c s="88"/>
      <c s="88"/>
      <c r="K1511" s="63"/>
      <c s="63"/>
      <c s="63"/>
      <c s="63"/>
      <c s="63"/>
      <c s="63"/>
      <c s="63"/>
      <c s="63"/>
      <c s="63"/>
      <c s="63"/>
    </row>
    <row r="1512" spans="1:20" ht="12.75">
      <c r="A1512" s="88"/>
      <c s="88"/>
      <c s="88"/>
      <c s="88"/>
      <c s="88"/>
      <c s="88"/>
      <c s="88"/>
      <c s="88"/>
      <c r="K1512" s="63"/>
      <c s="63"/>
      <c s="63"/>
      <c s="63"/>
      <c s="63"/>
      <c s="63"/>
      <c s="63"/>
      <c s="63"/>
      <c s="63"/>
      <c s="63"/>
    </row>
    <row r="1513" spans="1:20" ht="12.75">
      <c r="A1513" s="88"/>
      <c s="88"/>
      <c s="88"/>
      <c s="88"/>
      <c s="88"/>
      <c s="88"/>
      <c s="88"/>
      <c s="88"/>
      <c r="K1513" s="63"/>
      <c s="63"/>
      <c s="63"/>
      <c s="63"/>
      <c s="63"/>
      <c s="63"/>
      <c s="63"/>
      <c s="63"/>
      <c s="63"/>
      <c s="63"/>
    </row>
    <row r="1514" spans="1:20" ht="12.75">
      <c r="A1514" s="88"/>
      <c s="88"/>
      <c s="88"/>
      <c s="88"/>
      <c s="88"/>
      <c s="88"/>
      <c s="88"/>
      <c s="88"/>
      <c r="K1514" s="63"/>
      <c s="63"/>
      <c s="63"/>
      <c s="63"/>
      <c s="63"/>
      <c s="63"/>
      <c s="63"/>
      <c s="63"/>
      <c s="63"/>
      <c s="63"/>
    </row>
    <row r="1515" spans="1:20" ht="12.75">
      <c r="A1515" s="88"/>
      <c s="88"/>
      <c s="88"/>
      <c s="88"/>
      <c s="88"/>
      <c s="88"/>
      <c s="88"/>
      <c s="88"/>
      <c r="K1515" s="63"/>
      <c s="63"/>
      <c s="63"/>
      <c s="63"/>
      <c s="63"/>
      <c s="63"/>
      <c s="63"/>
      <c s="63"/>
      <c s="63"/>
      <c s="63"/>
    </row>
    <row r="1516" spans="1:20" ht="12.75">
      <c r="A1516" s="88"/>
      <c s="88"/>
      <c s="88"/>
      <c s="88"/>
      <c s="88"/>
      <c s="88"/>
      <c s="88"/>
      <c s="88"/>
      <c r="K1516" s="63"/>
      <c s="63"/>
      <c s="63"/>
      <c s="63"/>
      <c s="63"/>
      <c s="63"/>
      <c s="63"/>
      <c s="63"/>
      <c s="63"/>
      <c s="63"/>
    </row>
    <row r="1517" spans="1:20" ht="12.75">
      <c r="A1517" s="88"/>
      <c s="88"/>
      <c s="88"/>
      <c s="88"/>
      <c s="88"/>
      <c s="88"/>
      <c s="88"/>
      <c s="88"/>
      <c r="K1517" s="63"/>
      <c s="63"/>
      <c s="63"/>
      <c s="63"/>
      <c s="63"/>
      <c s="63"/>
      <c s="63"/>
      <c s="63"/>
      <c s="63"/>
      <c s="63"/>
    </row>
    <row r="1518" spans="1:20" ht="12.75">
      <c r="A1518" s="88"/>
      <c s="88"/>
      <c s="88"/>
      <c s="88"/>
      <c s="88"/>
      <c s="88"/>
      <c s="88"/>
      <c s="88"/>
      <c r="K1518" s="63"/>
      <c s="63"/>
      <c s="63"/>
      <c s="63"/>
      <c s="63"/>
      <c s="63"/>
      <c s="63"/>
      <c s="63"/>
      <c s="63"/>
      <c s="63"/>
    </row>
    <row r="1519" spans="1:20" ht="12.75">
      <c r="A1519" s="88"/>
      <c s="88"/>
      <c s="88"/>
      <c s="88"/>
      <c s="88"/>
      <c s="88"/>
      <c s="88"/>
      <c s="88"/>
      <c r="K1519" s="63"/>
      <c s="63"/>
      <c s="63"/>
      <c s="63"/>
      <c s="63"/>
      <c s="63"/>
      <c s="63"/>
      <c s="63"/>
      <c s="63"/>
      <c s="63"/>
    </row>
    <row r="1520" spans="1:20" ht="12.75">
      <c r="A1520" s="88"/>
      <c s="88"/>
      <c s="88"/>
      <c s="88"/>
      <c s="88"/>
      <c s="88"/>
      <c s="88"/>
      <c s="88"/>
      <c r="K1520" s="63"/>
      <c s="63"/>
      <c s="63"/>
      <c s="63"/>
      <c s="63"/>
      <c s="63"/>
      <c s="63"/>
      <c s="63"/>
      <c s="63"/>
      <c s="63"/>
    </row>
    <row r="1521" spans="1:20" ht="12.75">
      <c r="A1521" s="88"/>
      <c s="88"/>
      <c s="88"/>
      <c s="88"/>
      <c s="88"/>
      <c s="88"/>
      <c s="88"/>
      <c s="88"/>
      <c r="K1521" s="63"/>
      <c s="63"/>
      <c s="63"/>
      <c s="63"/>
      <c s="63"/>
      <c s="63"/>
      <c s="63"/>
      <c s="63"/>
      <c s="63"/>
      <c s="63"/>
    </row>
    <row r="1522" spans="1:20" ht="12.75">
      <c r="A1522" s="88"/>
      <c s="88"/>
      <c s="88"/>
      <c s="88"/>
      <c s="88"/>
      <c s="88"/>
      <c s="88"/>
      <c s="88"/>
      <c r="K1522" s="63"/>
      <c s="63"/>
      <c s="63"/>
      <c s="63"/>
      <c s="63"/>
      <c s="63"/>
      <c s="63"/>
      <c s="63"/>
      <c s="63"/>
      <c s="63"/>
    </row>
    <row r="1523" spans="1:20" ht="12.75">
      <c r="A1523" s="88"/>
      <c s="88"/>
      <c s="88"/>
      <c s="88"/>
      <c s="88"/>
      <c s="88"/>
      <c s="88"/>
      <c s="88"/>
      <c r="K1523" s="63"/>
      <c s="63"/>
      <c s="63"/>
      <c s="63"/>
      <c s="63"/>
      <c s="63"/>
      <c s="63"/>
      <c s="63"/>
      <c s="63"/>
      <c s="63"/>
    </row>
    <row r="1524" spans="1:20" ht="12.75">
      <c r="A1524" s="88"/>
      <c s="88"/>
      <c s="88"/>
      <c s="88"/>
      <c s="88"/>
      <c s="88"/>
      <c s="88"/>
      <c s="88"/>
      <c r="K1524" s="63"/>
      <c s="63"/>
      <c s="63"/>
      <c s="63"/>
      <c s="63"/>
      <c s="63"/>
      <c s="63"/>
      <c s="63"/>
      <c s="63"/>
      <c s="63"/>
    </row>
    <row r="1525" spans="1:20" ht="12.75">
      <c r="A1525" s="88"/>
      <c s="88"/>
      <c s="88"/>
      <c s="88"/>
      <c s="88"/>
      <c s="88"/>
      <c s="88"/>
      <c s="88"/>
      <c r="K1525" s="63"/>
      <c s="63"/>
      <c s="63"/>
      <c s="63"/>
      <c s="63"/>
      <c s="63"/>
      <c s="63"/>
      <c s="63"/>
      <c s="63"/>
      <c s="63"/>
    </row>
    <row r="1526" spans="1:20" ht="12.75">
      <c r="A1526" s="88"/>
      <c s="88"/>
      <c s="88"/>
      <c s="88"/>
      <c s="88"/>
      <c s="88"/>
      <c s="88"/>
      <c s="88"/>
      <c r="K1526" s="63"/>
      <c s="63"/>
      <c s="63"/>
      <c s="63"/>
      <c s="63"/>
      <c s="63"/>
      <c s="63"/>
      <c s="63"/>
      <c s="63"/>
      <c s="63"/>
    </row>
    <row r="1527" spans="1:20" ht="12.75">
      <c r="A1527" s="88"/>
      <c s="88"/>
      <c s="88"/>
      <c s="88"/>
      <c s="88"/>
      <c s="88"/>
      <c s="88"/>
      <c s="88"/>
      <c r="K1527" s="63"/>
      <c s="63"/>
      <c s="63"/>
      <c s="63"/>
      <c s="63"/>
      <c s="63"/>
      <c s="63"/>
      <c s="63"/>
      <c s="63"/>
      <c s="63"/>
    </row>
    <row r="1528" spans="1:20" ht="12.75">
      <c r="A1528" s="88"/>
      <c s="88"/>
      <c s="88"/>
      <c s="88"/>
      <c s="88"/>
      <c s="88"/>
      <c s="88"/>
      <c s="88"/>
      <c r="K1528" s="63"/>
      <c s="63"/>
      <c s="63"/>
      <c s="63"/>
      <c s="63"/>
      <c s="63"/>
      <c s="63"/>
      <c s="63"/>
      <c s="63"/>
      <c s="63"/>
    </row>
    <row r="1529" spans="1:20" ht="12.75">
      <c r="A1529" s="88"/>
      <c s="88"/>
      <c s="88"/>
      <c s="88"/>
      <c s="88"/>
      <c s="88"/>
      <c s="88"/>
      <c s="88"/>
      <c r="K1529" s="63"/>
      <c s="63"/>
      <c s="63"/>
      <c s="63"/>
      <c s="63"/>
      <c s="63"/>
      <c s="63"/>
      <c s="63"/>
      <c s="63"/>
      <c s="63"/>
    </row>
    <row r="1530" spans="1:20" ht="12.75">
      <c r="A1530" s="88"/>
      <c s="88"/>
      <c s="88"/>
      <c s="88"/>
      <c s="88"/>
      <c s="88"/>
      <c s="88"/>
      <c s="88"/>
      <c r="K1530" s="63"/>
      <c s="63"/>
      <c s="63"/>
      <c s="63"/>
      <c s="63"/>
      <c s="63"/>
      <c s="63"/>
      <c s="63"/>
      <c s="63"/>
      <c s="63"/>
    </row>
    <row r="1531" spans="1:20" ht="12.75">
      <c r="A1531" s="88"/>
      <c s="88"/>
      <c s="88"/>
      <c s="88"/>
      <c s="88"/>
      <c s="88"/>
      <c s="88"/>
      <c s="88"/>
      <c r="K1531" s="63"/>
      <c s="63"/>
      <c s="63"/>
      <c s="63"/>
      <c s="63"/>
      <c s="63"/>
      <c s="63"/>
      <c s="63"/>
      <c s="63"/>
      <c s="63"/>
    </row>
    <row r="1532" spans="1:20" ht="12.75">
      <c r="A1532" s="88"/>
      <c s="88"/>
      <c s="88"/>
      <c s="88"/>
      <c s="88"/>
      <c s="88"/>
      <c s="88"/>
      <c s="88"/>
      <c r="K1532" s="63"/>
      <c s="63"/>
      <c s="63"/>
      <c s="63"/>
      <c s="63"/>
      <c s="63"/>
      <c s="63"/>
      <c s="63"/>
      <c s="63"/>
      <c s="63"/>
    </row>
    <row r="1533" spans="1:20" ht="12.75">
      <c r="A1533" s="88"/>
      <c s="88"/>
      <c s="88"/>
      <c s="88"/>
      <c s="88"/>
      <c s="88"/>
      <c s="88"/>
      <c s="88"/>
      <c r="K1533" s="63"/>
      <c s="63"/>
      <c s="63"/>
      <c s="63"/>
      <c s="63"/>
      <c s="63"/>
      <c s="63"/>
      <c s="63"/>
      <c s="63"/>
      <c s="63"/>
    </row>
    <row r="1534" spans="1:20" ht="12.75">
      <c r="A1534" s="88"/>
      <c s="88"/>
      <c s="88"/>
      <c s="88"/>
      <c s="88"/>
      <c s="88"/>
      <c s="88"/>
      <c s="88"/>
      <c r="K1534" s="63"/>
      <c s="63"/>
      <c s="63"/>
      <c s="63"/>
      <c s="63"/>
      <c s="63"/>
      <c s="63"/>
      <c s="63"/>
      <c s="63"/>
      <c s="63"/>
    </row>
    <row r="1535" spans="1:20" ht="12.75">
      <c r="A1535" s="88"/>
      <c s="88"/>
      <c s="88"/>
      <c s="88"/>
      <c s="88"/>
      <c s="88"/>
      <c s="88"/>
      <c s="88"/>
      <c r="K1535" s="63"/>
      <c s="63"/>
      <c s="63"/>
      <c s="63"/>
      <c s="63"/>
      <c s="63"/>
      <c s="63"/>
      <c s="63"/>
      <c s="63"/>
      <c s="63"/>
    </row>
    <row r="1536" spans="1:20" ht="12.75">
      <c r="A1536" s="88"/>
      <c s="88"/>
      <c s="88"/>
      <c s="88"/>
      <c s="88"/>
      <c s="88"/>
      <c s="88"/>
      <c s="88"/>
      <c r="K1536" s="63"/>
      <c s="63"/>
      <c s="63"/>
      <c s="63"/>
      <c s="63"/>
      <c s="63"/>
      <c s="63"/>
      <c s="63"/>
      <c s="63"/>
      <c s="63"/>
    </row>
    <row r="1537" spans="1:20" ht="12.75">
      <c r="A1537" s="88"/>
      <c s="88"/>
      <c s="88"/>
      <c s="88"/>
      <c s="88"/>
      <c s="88"/>
      <c s="88"/>
      <c s="88"/>
      <c r="K1537" s="63"/>
      <c s="63"/>
      <c s="63"/>
      <c s="63"/>
      <c s="63"/>
      <c s="63"/>
      <c s="63"/>
      <c s="63"/>
      <c s="63"/>
      <c s="63"/>
    </row>
    <row r="1538" spans="1:20" ht="12.75">
      <c r="A1538" s="88"/>
      <c s="88"/>
      <c s="88"/>
      <c s="88"/>
      <c s="88"/>
      <c s="88"/>
      <c s="88"/>
      <c s="88"/>
      <c r="K1538" s="63"/>
      <c s="63"/>
      <c s="63"/>
      <c s="63"/>
      <c s="63"/>
      <c s="63"/>
      <c s="63"/>
      <c s="63"/>
      <c s="63"/>
      <c s="63"/>
    </row>
    <row r="1539" spans="1:20" ht="12.75">
      <c r="A1539" s="88"/>
      <c s="88"/>
      <c s="88"/>
      <c s="88"/>
      <c s="88"/>
      <c s="88"/>
      <c s="88"/>
      <c s="88"/>
      <c r="K1539" s="63"/>
      <c s="63"/>
      <c s="63"/>
      <c s="63"/>
      <c s="63"/>
      <c s="63"/>
      <c s="63"/>
      <c s="63"/>
      <c s="63"/>
      <c s="63"/>
    </row>
    <row r="1540" spans="1:20" ht="12.75">
      <c r="A1540" s="88"/>
      <c s="88"/>
      <c s="88"/>
      <c s="88"/>
      <c s="88"/>
      <c s="88"/>
      <c s="88"/>
      <c s="88"/>
      <c r="K1540" s="63"/>
      <c s="63"/>
      <c s="63"/>
      <c s="63"/>
      <c s="63"/>
      <c s="63"/>
      <c s="63"/>
      <c s="63"/>
      <c s="63"/>
      <c s="63"/>
    </row>
    <row r="1541" spans="1:20" ht="12.75">
      <c r="A1541" s="88"/>
      <c s="88"/>
      <c s="88"/>
      <c s="88"/>
      <c s="88"/>
      <c s="88"/>
      <c s="88"/>
      <c s="88"/>
      <c r="K1541" s="63"/>
      <c s="63"/>
      <c s="63"/>
      <c s="63"/>
      <c s="63"/>
      <c s="63"/>
      <c s="63"/>
      <c s="63"/>
      <c s="63"/>
      <c s="63"/>
    </row>
    <row r="1542" spans="1:20" ht="12.75">
      <c r="A1542" s="88"/>
      <c s="88"/>
      <c s="88"/>
      <c s="88"/>
      <c s="88"/>
      <c s="88"/>
      <c s="88"/>
      <c s="88"/>
      <c r="K1542" s="63"/>
      <c s="63"/>
      <c s="63"/>
      <c s="63"/>
      <c s="63"/>
      <c s="63"/>
      <c s="63"/>
      <c s="63"/>
      <c s="63"/>
      <c s="63"/>
    </row>
    <row r="1543" spans="1:20" ht="12.75">
      <c r="A1543" s="88"/>
      <c s="88"/>
      <c s="88"/>
      <c s="88"/>
      <c s="88"/>
      <c s="88"/>
      <c s="88"/>
      <c s="88"/>
      <c r="K1543" s="63"/>
      <c s="63"/>
      <c s="63"/>
      <c s="63"/>
      <c s="63"/>
      <c s="63"/>
      <c s="63"/>
      <c s="63"/>
      <c s="63"/>
      <c s="63"/>
    </row>
    <row r="1544" spans="1:20" ht="12.75">
      <c r="A1544" s="88"/>
      <c s="88"/>
      <c s="88"/>
      <c s="88"/>
      <c s="88"/>
      <c s="88"/>
      <c s="88"/>
      <c s="88"/>
      <c r="K1544" s="63"/>
      <c s="63"/>
      <c s="63"/>
      <c s="63"/>
      <c s="63"/>
      <c s="63"/>
      <c s="63"/>
      <c s="63"/>
      <c s="63"/>
      <c s="63"/>
    </row>
    <row r="1545" spans="1:20" ht="12.75">
      <c r="A1545" s="88"/>
      <c s="88"/>
      <c s="88"/>
      <c s="88"/>
      <c s="88"/>
      <c s="88"/>
      <c s="88"/>
      <c s="88"/>
      <c r="K1545" s="63"/>
      <c s="63"/>
      <c s="63"/>
      <c s="63"/>
      <c s="63"/>
      <c s="63"/>
      <c s="63"/>
      <c s="63"/>
      <c s="63"/>
      <c s="63"/>
    </row>
    <row r="1546" spans="1:20" ht="12.75">
      <c r="A1546" s="88"/>
      <c s="88"/>
      <c s="88"/>
      <c s="88"/>
      <c s="88"/>
      <c s="88"/>
      <c s="88"/>
      <c s="88"/>
      <c r="K1546" s="63"/>
      <c s="63"/>
      <c s="63"/>
      <c s="63"/>
      <c s="63"/>
      <c s="63"/>
      <c s="63"/>
      <c s="63"/>
      <c s="63"/>
      <c s="63"/>
    </row>
    <row r="1547" spans="1:20" ht="12.75">
      <c r="A1547" s="88"/>
      <c s="88"/>
      <c s="88"/>
      <c s="88"/>
      <c s="88"/>
      <c s="88"/>
      <c s="88"/>
      <c s="88"/>
      <c r="K1547" s="63"/>
      <c s="63"/>
      <c s="63"/>
      <c s="63"/>
      <c s="63"/>
      <c s="63"/>
      <c s="63"/>
      <c s="63"/>
      <c s="63"/>
      <c s="63"/>
    </row>
    <row r="1548" spans="1:20" ht="12.75">
      <c r="A1548" s="88"/>
      <c s="88"/>
      <c s="88"/>
      <c s="88"/>
      <c s="88"/>
      <c s="88"/>
      <c s="88"/>
      <c s="88"/>
      <c r="K1548" s="63"/>
      <c s="63"/>
      <c s="63"/>
      <c s="63"/>
      <c s="63"/>
      <c s="63"/>
      <c s="63"/>
      <c s="63"/>
      <c s="63"/>
      <c s="63"/>
    </row>
    <row r="1549" spans="1:20" ht="12.75">
      <c r="A1549" s="88"/>
      <c s="88"/>
      <c s="88"/>
      <c s="88"/>
      <c s="88"/>
      <c s="88"/>
      <c s="88"/>
      <c s="88"/>
      <c r="K1549" s="63"/>
      <c s="63"/>
      <c s="63"/>
      <c s="63"/>
      <c s="63"/>
      <c s="63"/>
      <c s="63"/>
      <c s="63"/>
      <c s="63"/>
      <c s="63"/>
    </row>
    <row r="1550" spans="1:20" ht="12.75">
      <c r="A1550" s="88"/>
      <c s="88"/>
      <c s="88"/>
      <c s="88"/>
      <c s="88"/>
      <c s="88"/>
      <c s="88"/>
      <c s="88"/>
      <c r="K1550" s="63"/>
      <c s="63"/>
      <c s="63"/>
      <c s="63"/>
      <c s="63"/>
      <c s="63"/>
      <c s="63"/>
      <c s="63"/>
      <c s="63"/>
      <c s="63"/>
    </row>
    <row r="1551" spans="1:20" ht="12.75">
      <c r="A1551" s="88"/>
      <c s="88"/>
      <c s="88"/>
      <c s="88"/>
      <c s="88"/>
      <c s="88"/>
      <c s="88"/>
      <c s="88"/>
      <c r="K1551" s="63"/>
      <c s="63"/>
      <c s="63"/>
      <c s="63"/>
      <c s="63"/>
      <c s="63"/>
      <c s="63"/>
      <c s="63"/>
      <c s="63"/>
      <c s="63"/>
    </row>
    <row r="1552" spans="1:20" ht="12.75">
      <c r="A1552" s="88"/>
      <c s="88"/>
      <c s="88"/>
      <c s="88"/>
      <c s="88"/>
      <c s="88"/>
      <c s="88"/>
      <c s="88"/>
      <c r="K1552" s="63"/>
      <c s="63"/>
      <c s="63"/>
      <c s="63"/>
      <c s="63"/>
      <c s="63"/>
      <c s="63"/>
      <c s="63"/>
      <c s="63"/>
      <c s="63"/>
    </row>
    <row r="1553" spans="1:20" ht="12.75">
      <c r="A1553" s="88"/>
      <c s="88"/>
      <c s="88"/>
      <c s="88"/>
      <c s="88"/>
      <c s="88"/>
      <c s="88"/>
      <c s="88"/>
      <c r="K1553" s="63"/>
      <c s="63"/>
      <c s="63"/>
      <c s="63"/>
      <c s="63"/>
      <c s="63"/>
      <c s="63"/>
      <c s="63"/>
      <c s="63"/>
      <c s="63"/>
    </row>
    <row r="1554" spans="1:20" ht="12.75">
      <c r="A1554" s="88"/>
      <c s="88"/>
      <c s="88"/>
      <c s="88"/>
      <c s="88"/>
      <c s="88"/>
      <c s="88"/>
      <c s="88"/>
      <c r="K1554" s="63"/>
      <c s="63"/>
      <c s="63"/>
      <c s="63"/>
      <c s="63"/>
      <c s="63"/>
      <c s="63"/>
      <c s="63"/>
      <c s="63"/>
      <c s="63"/>
    </row>
    <row r="1555" spans="1:20" ht="12.75">
      <c r="A1555" s="88"/>
      <c s="88"/>
      <c s="88"/>
      <c s="88"/>
      <c s="88"/>
      <c s="88"/>
      <c s="88"/>
      <c s="88"/>
      <c r="K1555" s="63"/>
      <c s="63"/>
      <c s="63"/>
      <c s="63"/>
      <c s="63"/>
      <c s="63"/>
      <c s="63"/>
      <c s="63"/>
      <c s="63"/>
      <c s="63"/>
    </row>
    <row r="1556" spans="1:20" ht="12.75">
      <c r="A1556" s="88"/>
      <c s="88"/>
      <c s="88"/>
      <c s="88"/>
      <c s="88"/>
      <c s="88"/>
      <c s="88"/>
      <c s="88"/>
      <c r="K1556" s="63"/>
      <c s="63"/>
      <c s="63"/>
      <c s="63"/>
      <c s="63"/>
      <c s="63"/>
      <c s="63"/>
      <c s="63"/>
      <c s="63"/>
      <c s="63"/>
    </row>
    <row r="1557" spans="1:20" ht="12.75">
      <c r="A1557" s="88"/>
      <c s="88"/>
      <c s="88"/>
      <c s="88"/>
      <c s="88"/>
      <c s="88"/>
      <c s="88"/>
      <c s="88"/>
      <c r="K1557" s="63"/>
      <c s="63"/>
      <c s="63"/>
      <c s="63"/>
      <c s="63"/>
      <c s="63"/>
      <c s="63"/>
      <c s="63"/>
      <c s="63"/>
      <c s="63"/>
    </row>
    <row r="1558" spans="1:20" ht="12.75">
      <c r="A1558" s="88"/>
      <c s="88"/>
      <c s="88"/>
      <c s="88"/>
      <c s="88"/>
      <c s="88"/>
      <c s="88"/>
      <c s="88"/>
      <c r="K1558" s="63"/>
      <c s="63"/>
      <c s="63"/>
      <c s="63"/>
      <c s="63"/>
      <c s="63"/>
      <c s="63"/>
      <c s="63"/>
      <c s="63"/>
      <c s="63"/>
    </row>
    <row r="1559" spans="1:20" ht="12.75">
      <c r="A1559" s="88"/>
      <c s="88"/>
      <c s="88"/>
      <c s="88"/>
      <c s="88"/>
      <c s="88"/>
      <c s="88"/>
      <c s="88"/>
      <c r="K1559" s="63"/>
      <c s="63"/>
      <c s="63"/>
      <c s="63"/>
      <c s="63"/>
      <c s="63"/>
      <c s="63"/>
      <c s="63"/>
      <c s="63"/>
      <c s="63"/>
    </row>
    <row r="1560" spans="1:20" ht="12.75">
      <c r="A1560" s="88"/>
      <c s="88"/>
      <c s="88"/>
      <c s="88"/>
      <c s="88"/>
      <c s="88"/>
      <c s="88"/>
      <c s="88"/>
      <c r="K1560" s="63"/>
      <c s="63"/>
      <c s="63"/>
      <c s="63"/>
      <c s="63"/>
      <c s="63"/>
      <c s="63"/>
      <c s="63"/>
      <c s="63"/>
      <c s="63"/>
    </row>
    <row r="1561" spans="1:20" ht="12.75">
      <c r="A1561" s="88"/>
      <c s="88"/>
      <c s="88"/>
      <c s="88"/>
      <c s="88"/>
      <c s="88"/>
      <c s="88"/>
      <c s="88"/>
      <c r="K1561" s="63"/>
      <c s="63"/>
      <c s="63"/>
      <c s="63"/>
      <c s="63"/>
      <c s="63"/>
      <c s="63"/>
      <c s="63"/>
      <c s="63"/>
      <c s="63"/>
    </row>
    <row r="1562" spans="1:20" ht="12.75">
      <c r="A1562" s="88"/>
      <c s="88"/>
      <c s="88"/>
      <c s="88"/>
      <c s="88"/>
      <c s="88"/>
      <c s="88"/>
      <c s="88"/>
      <c r="K1562" s="63"/>
      <c s="63"/>
      <c s="63"/>
      <c s="63"/>
      <c s="63"/>
      <c s="63"/>
      <c s="63"/>
      <c s="63"/>
      <c s="63"/>
      <c s="63"/>
    </row>
    <row r="1563" spans="1:20" ht="12.75">
      <c r="A1563" s="88"/>
      <c s="88"/>
      <c s="88"/>
      <c s="88"/>
      <c s="88"/>
      <c s="88"/>
      <c s="88"/>
      <c s="88"/>
      <c r="K1563" s="63"/>
      <c s="63"/>
      <c s="63"/>
      <c s="63"/>
      <c s="63"/>
      <c s="63"/>
      <c s="63"/>
      <c s="63"/>
      <c s="63"/>
      <c s="63"/>
    </row>
    <row r="1564" spans="1:20" ht="12.75">
      <c r="A1564" s="88"/>
      <c s="88"/>
      <c s="88"/>
      <c s="88"/>
      <c s="88"/>
      <c s="88"/>
      <c s="88"/>
      <c s="88"/>
      <c r="K1564" s="63"/>
      <c s="63"/>
      <c s="63"/>
      <c s="63"/>
      <c s="63"/>
      <c s="63"/>
      <c s="63"/>
      <c s="63"/>
      <c s="63"/>
      <c s="63"/>
    </row>
    <row r="1565" spans="1:20" ht="12.75">
      <c r="A1565" s="88"/>
      <c s="88"/>
      <c s="88"/>
      <c s="88"/>
      <c s="88"/>
      <c s="88"/>
      <c s="88"/>
      <c s="88"/>
      <c r="K1565" s="63"/>
      <c s="63"/>
      <c s="63"/>
      <c s="63"/>
      <c s="63"/>
      <c s="63"/>
      <c s="63"/>
      <c s="63"/>
      <c s="63"/>
      <c s="63"/>
    </row>
    <row r="1566" spans="1:20" ht="12.75">
      <c r="A1566" s="88"/>
      <c s="88"/>
      <c s="88"/>
      <c s="88"/>
      <c s="88"/>
      <c s="88"/>
      <c s="88"/>
      <c s="88"/>
      <c r="K1566" s="63"/>
      <c s="63"/>
      <c s="63"/>
      <c s="63"/>
      <c s="63"/>
      <c s="63"/>
      <c s="63"/>
      <c s="63"/>
      <c s="63"/>
      <c s="63"/>
    </row>
    <row r="1567" spans="1:20" ht="12.75">
      <c r="A1567" s="88"/>
      <c s="88"/>
      <c s="88"/>
      <c s="88"/>
      <c s="88"/>
      <c s="88"/>
      <c s="88"/>
      <c s="88"/>
      <c r="K1567" s="63"/>
      <c s="63"/>
      <c s="63"/>
      <c s="63"/>
      <c s="63"/>
      <c s="63"/>
      <c s="63"/>
      <c s="63"/>
      <c s="63"/>
      <c s="63"/>
    </row>
    <row r="1568" spans="1:20" ht="12.75">
      <c r="A1568" s="88"/>
      <c s="88"/>
      <c s="88"/>
      <c s="88"/>
      <c s="88"/>
      <c s="88"/>
      <c s="88"/>
      <c s="88"/>
      <c r="K1568" s="63"/>
      <c s="63"/>
      <c s="63"/>
      <c s="63"/>
      <c s="63"/>
      <c s="63"/>
      <c s="63"/>
      <c s="63"/>
      <c s="63"/>
      <c s="63"/>
    </row>
    <row r="1569" spans="1:20" ht="12.75">
      <c r="A1569" s="88"/>
      <c s="88"/>
      <c s="88"/>
      <c s="88"/>
      <c s="88"/>
      <c s="88"/>
      <c s="88"/>
      <c s="88"/>
      <c r="K1569" s="63"/>
      <c s="63"/>
      <c s="63"/>
      <c s="63"/>
      <c s="63"/>
      <c s="63"/>
      <c s="63"/>
      <c s="63"/>
      <c s="63"/>
      <c s="63"/>
    </row>
    <row r="1570" spans="1:20" ht="12.75">
      <c r="A1570" s="88"/>
      <c s="88"/>
      <c s="88"/>
      <c s="88"/>
      <c s="88"/>
      <c s="88"/>
      <c s="88"/>
      <c s="88"/>
      <c r="K1570" s="63"/>
      <c s="63"/>
      <c s="63"/>
      <c s="63"/>
      <c s="63"/>
      <c s="63"/>
      <c s="63"/>
      <c s="63"/>
      <c s="63"/>
      <c s="63"/>
    </row>
    <row r="1571" spans="1:20" ht="12.75">
      <c r="A1571" s="88"/>
      <c s="88"/>
      <c s="88"/>
      <c s="88"/>
      <c s="88"/>
      <c s="88"/>
      <c s="88"/>
      <c s="88"/>
      <c r="K1571" s="63"/>
      <c s="63"/>
      <c s="63"/>
      <c s="63"/>
      <c s="63"/>
      <c s="63"/>
      <c s="63"/>
      <c s="63"/>
      <c s="63"/>
      <c s="63"/>
    </row>
    <row r="1572" spans="1:20" ht="12.75">
      <c r="A1572" s="88"/>
      <c s="88"/>
      <c s="88"/>
      <c s="88"/>
      <c s="88"/>
      <c s="88"/>
      <c s="88"/>
      <c s="88"/>
      <c r="K1572" s="63"/>
      <c s="63"/>
      <c s="63"/>
      <c s="63"/>
      <c s="63"/>
      <c s="63"/>
      <c s="63"/>
      <c s="63"/>
      <c s="63"/>
      <c s="63"/>
    </row>
    <row r="1573" spans="1:20" ht="12.75">
      <c r="A1573" s="88"/>
      <c s="88"/>
      <c s="88"/>
      <c s="88"/>
      <c s="88"/>
      <c s="88"/>
      <c s="88"/>
      <c s="88"/>
      <c r="K1573" s="63"/>
      <c s="63"/>
      <c s="63"/>
      <c s="63"/>
      <c s="63"/>
      <c s="63"/>
      <c s="63"/>
      <c s="63"/>
      <c s="63"/>
      <c s="63"/>
    </row>
    <row r="1574" spans="1:20" ht="12.75">
      <c r="A1574" s="88"/>
      <c s="88"/>
      <c s="88"/>
      <c s="88"/>
      <c s="88"/>
      <c s="88"/>
      <c s="88"/>
      <c s="88"/>
      <c r="K1574" s="63"/>
      <c s="63"/>
      <c s="63"/>
      <c s="63"/>
      <c s="63"/>
      <c s="63"/>
      <c s="63"/>
      <c s="63"/>
      <c s="63"/>
      <c s="63"/>
    </row>
    <row r="1575" spans="1:20" ht="12.75">
      <c r="A1575" s="88"/>
      <c s="88"/>
      <c s="88"/>
      <c s="88"/>
      <c s="88"/>
      <c s="88"/>
      <c s="88"/>
      <c s="88"/>
      <c r="K1575" s="63"/>
      <c s="63"/>
      <c s="63"/>
      <c s="63"/>
      <c s="63"/>
      <c s="63"/>
      <c s="63"/>
      <c s="63"/>
      <c s="63"/>
      <c s="63"/>
    </row>
    <row r="1576" spans="1:20" ht="12.75">
      <c r="A1576" s="88"/>
      <c s="88"/>
      <c s="88"/>
      <c s="88"/>
      <c s="88"/>
      <c s="88"/>
      <c s="88"/>
      <c s="88"/>
      <c r="K1576" s="63"/>
      <c s="63"/>
      <c s="63"/>
      <c s="63"/>
      <c s="63"/>
      <c s="63"/>
      <c s="63"/>
      <c s="63"/>
      <c s="63"/>
      <c s="63"/>
    </row>
    <row r="1577" spans="1:20" ht="12.75">
      <c r="A1577" s="88"/>
      <c s="88"/>
      <c s="88"/>
      <c s="88"/>
      <c s="88"/>
      <c s="88"/>
      <c s="88"/>
      <c s="88"/>
      <c r="K1577" s="63"/>
      <c s="63"/>
      <c s="63"/>
      <c s="63"/>
      <c s="63"/>
      <c s="63"/>
      <c s="63"/>
      <c s="63"/>
      <c s="63"/>
      <c s="63"/>
    </row>
    <row r="1578" spans="1:20" ht="12.75">
      <c r="A1578" s="88"/>
      <c s="88"/>
      <c s="88"/>
      <c s="88"/>
      <c s="88"/>
      <c s="88"/>
      <c s="88"/>
      <c s="88"/>
      <c r="K1578" s="63"/>
      <c s="63"/>
      <c s="63"/>
      <c s="63"/>
      <c s="63"/>
      <c s="63"/>
      <c s="63"/>
      <c s="63"/>
      <c s="63"/>
      <c s="63"/>
    </row>
    <row r="1579" spans="1:20" ht="12.75">
      <c r="A1579" s="88"/>
      <c s="88"/>
      <c s="88"/>
      <c s="88"/>
      <c s="88"/>
      <c s="88"/>
      <c s="88"/>
      <c s="88"/>
      <c r="K1579" s="63"/>
      <c s="63"/>
      <c s="63"/>
      <c s="63"/>
      <c s="63"/>
      <c s="63"/>
      <c s="63"/>
      <c s="63"/>
      <c s="63"/>
      <c s="63"/>
    </row>
    <row r="1580" spans="1:20" ht="12.75">
      <c r="A1580" s="88"/>
      <c s="88"/>
      <c s="88"/>
      <c s="88"/>
      <c s="88"/>
      <c s="88"/>
      <c s="88"/>
      <c s="88"/>
      <c r="K1580" s="63"/>
      <c s="63"/>
      <c s="63"/>
      <c s="63"/>
      <c s="63"/>
      <c s="63"/>
      <c s="63"/>
      <c s="63"/>
      <c s="63"/>
      <c s="63"/>
    </row>
    <row r="1581" spans="1:20" ht="12.75">
      <c r="A1581" s="88"/>
      <c s="88"/>
      <c s="88"/>
      <c s="88"/>
      <c s="88"/>
      <c s="88"/>
      <c s="88"/>
      <c s="88"/>
      <c r="K1581" s="63"/>
      <c s="63"/>
      <c s="63"/>
      <c s="63"/>
      <c s="63"/>
      <c s="63"/>
      <c s="63"/>
      <c s="63"/>
      <c s="63"/>
      <c s="63"/>
    </row>
    <row r="1582" spans="1:20" ht="12.75">
      <c r="A1582" s="88"/>
      <c s="88"/>
      <c s="88"/>
      <c s="88"/>
      <c s="88"/>
      <c s="88"/>
      <c s="88"/>
      <c s="88"/>
      <c r="K1582" s="63"/>
      <c s="63"/>
      <c s="63"/>
      <c s="63"/>
      <c s="63"/>
      <c s="63"/>
      <c s="63"/>
      <c s="63"/>
      <c s="63"/>
      <c s="63"/>
    </row>
    <row r="1583" spans="1:20" ht="12.75">
      <c r="A1583" s="88"/>
      <c s="88"/>
      <c s="88"/>
      <c s="88"/>
      <c s="88"/>
      <c s="88"/>
      <c s="88"/>
      <c s="88"/>
      <c r="K1583" s="63"/>
      <c s="63"/>
      <c s="63"/>
      <c s="63"/>
      <c s="63"/>
      <c s="63"/>
      <c s="63"/>
      <c s="63"/>
      <c s="63"/>
      <c s="63"/>
    </row>
    <row r="1584" spans="1:20" ht="12.75">
      <c r="A1584" s="88"/>
      <c s="88"/>
      <c s="88"/>
      <c s="88"/>
      <c s="88"/>
      <c s="88"/>
      <c s="88"/>
      <c s="88"/>
      <c r="K1584" s="63"/>
      <c s="63"/>
      <c s="63"/>
      <c s="63"/>
      <c s="63"/>
      <c s="63"/>
      <c s="63"/>
      <c s="63"/>
      <c s="63"/>
      <c s="63"/>
    </row>
    <row r="1585" spans="1:20" ht="12.75">
      <c r="A1585" s="88"/>
      <c s="88"/>
      <c s="88"/>
      <c s="88"/>
      <c s="88"/>
      <c s="88"/>
      <c s="88"/>
      <c s="88"/>
      <c r="K1585" s="63"/>
      <c s="63"/>
      <c s="63"/>
      <c s="63"/>
      <c s="63"/>
      <c s="63"/>
      <c s="63"/>
      <c s="63"/>
      <c s="63"/>
      <c s="63"/>
    </row>
    <row r="1586" spans="1:20" ht="12.75">
      <c r="A1586" s="88"/>
      <c s="88"/>
      <c s="88"/>
      <c s="88"/>
      <c s="88"/>
      <c s="88"/>
      <c s="88"/>
      <c s="88"/>
      <c r="K1586" s="63"/>
      <c s="63"/>
      <c s="63"/>
      <c s="63"/>
      <c s="63"/>
      <c s="63"/>
      <c s="63"/>
      <c s="63"/>
      <c s="63"/>
      <c s="63"/>
    </row>
    <row r="1587" spans="1:20" ht="12.75">
      <c r="A1587" s="88"/>
      <c s="88"/>
      <c s="88"/>
      <c s="88"/>
      <c s="88"/>
      <c s="88"/>
      <c s="88"/>
      <c s="88"/>
      <c r="K1587" s="63"/>
      <c s="63"/>
      <c s="63"/>
      <c s="63"/>
      <c s="63"/>
      <c s="63"/>
      <c s="63"/>
      <c s="63"/>
      <c s="63"/>
      <c s="63"/>
    </row>
    <row r="1588" spans="1:20" ht="12.75">
      <c r="A1588" s="88"/>
      <c s="88"/>
      <c s="88"/>
      <c s="88"/>
      <c s="88"/>
      <c s="88"/>
      <c s="88"/>
      <c s="88"/>
      <c r="K1588" s="63"/>
      <c s="63"/>
      <c s="63"/>
      <c s="63"/>
      <c s="63"/>
      <c s="63"/>
      <c s="63"/>
      <c s="63"/>
      <c s="63"/>
      <c s="63"/>
    </row>
    <row r="1589" spans="1:20" ht="12.75">
      <c r="A1589" s="88"/>
      <c s="88"/>
      <c s="88"/>
      <c s="88"/>
      <c s="88"/>
      <c s="88"/>
      <c s="88"/>
      <c s="88"/>
      <c r="K1589" s="63"/>
      <c s="63"/>
      <c s="63"/>
      <c s="63"/>
      <c s="63"/>
      <c s="63"/>
      <c s="63"/>
      <c s="63"/>
      <c s="63"/>
      <c s="63"/>
    </row>
    <row r="1590" spans="1:20" ht="12.75">
      <c r="A1590" s="88"/>
      <c s="88"/>
      <c s="88"/>
      <c s="88"/>
      <c s="88"/>
      <c s="88"/>
      <c s="88"/>
      <c s="88"/>
      <c r="K1590" s="63"/>
      <c s="63"/>
      <c s="63"/>
      <c s="63"/>
      <c s="63"/>
      <c s="63"/>
      <c s="63"/>
      <c s="63"/>
      <c s="63"/>
      <c s="63"/>
    </row>
    <row r="1591" spans="1:20" ht="12.75">
      <c r="A1591" s="88"/>
      <c s="88"/>
      <c s="88"/>
      <c s="88"/>
      <c s="88"/>
      <c s="88"/>
      <c s="88"/>
      <c s="88"/>
      <c r="K1591" s="63"/>
      <c s="63"/>
      <c s="63"/>
      <c s="63"/>
      <c s="63"/>
      <c s="63"/>
      <c s="63"/>
      <c s="63"/>
      <c s="63"/>
      <c s="63"/>
    </row>
    <row r="1592" spans="1:20" ht="12.75">
      <c r="A1592" s="88"/>
      <c s="88"/>
      <c s="88"/>
      <c s="88"/>
      <c s="88"/>
      <c s="88"/>
      <c s="88"/>
      <c s="88"/>
      <c r="K1592" s="63"/>
      <c s="63"/>
      <c s="63"/>
      <c s="63"/>
      <c s="63"/>
      <c s="63"/>
      <c s="63"/>
      <c s="63"/>
      <c s="63"/>
      <c s="63"/>
    </row>
    <row r="1593" spans="1:20" ht="12.75">
      <c r="A1593" s="88"/>
      <c s="88"/>
      <c s="88"/>
      <c s="88"/>
      <c s="88"/>
      <c s="88"/>
      <c s="88"/>
      <c s="88"/>
      <c r="K1593" s="63"/>
      <c s="63"/>
      <c s="63"/>
      <c s="63"/>
      <c s="63"/>
      <c s="63"/>
      <c s="63"/>
      <c s="63"/>
      <c s="63"/>
      <c s="63"/>
    </row>
    <row r="1594" spans="1:20" ht="12.75">
      <c r="A1594" s="88"/>
      <c s="88"/>
      <c s="88"/>
      <c s="88"/>
      <c s="88"/>
      <c s="88"/>
      <c s="88"/>
      <c s="88"/>
      <c r="K1594" s="63"/>
      <c s="63"/>
      <c s="63"/>
      <c s="63"/>
      <c s="63"/>
      <c s="63"/>
      <c s="63"/>
      <c s="63"/>
      <c s="63"/>
      <c s="63"/>
    </row>
    <row r="1595" spans="1:20" ht="12.75">
      <c r="A1595" s="88"/>
      <c s="88"/>
      <c s="88"/>
      <c s="88"/>
      <c s="88"/>
      <c s="88"/>
      <c s="88"/>
      <c s="88"/>
      <c r="K1595" s="63"/>
      <c s="63"/>
      <c s="63"/>
      <c s="63"/>
      <c s="63"/>
      <c s="63"/>
      <c s="63"/>
      <c s="63"/>
      <c s="63"/>
      <c s="63"/>
    </row>
    <row r="1596" spans="1:20" ht="12.75">
      <c r="A1596" s="88"/>
      <c s="88"/>
      <c s="88"/>
      <c s="88"/>
      <c s="88"/>
      <c s="88"/>
      <c s="88"/>
      <c s="88"/>
      <c r="K1596" s="63"/>
      <c s="63"/>
      <c s="63"/>
      <c s="63"/>
      <c s="63"/>
      <c s="63"/>
      <c s="63"/>
      <c s="63"/>
      <c s="63"/>
      <c s="63"/>
    </row>
    <row r="1597" spans="1:20" ht="12.75">
      <c r="A1597" s="88"/>
      <c s="88"/>
      <c s="88"/>
      <c s="88"/>
      <c s="88"/>
      <c s="88"/>
      <c s="88"/>
      <c s="88"/>
      <c r="K1597" s="63"/>
      <c s="63"/>
      <c s="63"/>
      <c s="63"/>
      <c s="63"/>
      <c s="63"/>
      <c s="63"/>
      <c s="63"/>
      <c s="63"/>
      <c s="63"/>
    </row>
    <row r="1598" spans="1:20" ht="12.75">
      <c r="A1598" s="88"/>
      <c s="88"/>
      <c s="88"/>
      <c s="88"/>
      <c s="88"/>
      <c s="88"/>
      <c s="88"/>
      <c s="88"/>
      <c r="K1598" s="63"/>
      <c s="63"/>
      <c s="63"/>
      <c s="63"/>
      <c s="63"/>
      <c s="63"/>
      <c s="63"/>
      <c s="63"/>
      <c s="63"/>
      <c s="63"/>
    </row>
    <row r="1599" spans="1:20" ht="12.75">
      <c r="A1599" s="88"/>
      <c s="88"/>
      <c s="88"/>
      <c s="88"/>
      <c s="88"/>
      <c s="88"/>
      <c s="88"/>
      <c s="88"/>
      <c r="K1599" s="63"/>
      <c s="63"/>
      <c s="63"/>
      <c s="63"/>
      <c s="63"/>
      <c s="63"/>
      <c s="63"/>
      <c s="63"/>
      <c s="63"/>
      <c s="63"/>
    </row>
    <row r="1600" spans="1:20" ht="12.75">
      <c r="A1600" s="88"/>
      <c s="88"/>
      <c s="88"/>
      <c s="88"/>
      <c s="88"/>
      <c s="88"/>
      <c s="88"/>
      <c s="88"/>
      <c r="K1600" s="63"/>
      <c s="63"/>
      <c s="63"/>
      <c s="63"/>
      <c s="63"/>
      <c s="63"/>
      <c s="63"/>
      <c s="63"/>
      <c s="63"/>
      <c s="63"/>
    </row>
    <row r="1601" spans="1:20" ht="12.75">
      <c r="A1601" s="88"/>
      <c s="88"/>
      <c s="88"/>
      <c s="88"/>
      <c s="88"/>
      <c s="88"/>
      <c s="88"/>
      <c s="88"/>
      <c r="K1601" s="63"/>
      <c s="63"/>
      <c s="63"/>
      <c s="63"/>
      <c s="63"/>
      <c s="63"/>
      <c s="63"/>
      <c s="63"/>
      <c s="63"/>
      <c s="63"/>
    </row>
    <row r="1602" spans="1:20" ht="12.75">
      <c r="A1602" s="88"/>
      <c s="88"/>
      <c s="88"/>
      <c s="88"/>
      <c s="88"/>
      <c s="88"/>
      <c s="88"/>
      <c s="88"/>
      <c r="K1602" s="63"/>
      <c s="63"/>
      <c s="63"/>
      <c s="63"/>
      <c s="63"/>
      <c s="63"/>
      <c s="63"/>
      <c s="63"/>
      <c s="63"/>
      <c s="63"/>
    </row>
    <row r="1603" spans="1:20" ht="12.75">
      <c r="A1603" s="88"/>
      <c s="88"/>
      <c s="88"/>
      <c s="88"/>
      <c s="88"/>
      <c s="88"/>
      <c s="88"/>
      <c s="88"/>
      <c r="K1603" s="63"/>
      <c s="63"/>
      <c s="63"/>
      <c s="63"/>
      <c s="63"/>
      <c s="63"/>
      <c s="63"/>
      <c s="63"/>
      <c s="63"/>
      <c s="63"/>
    </row>
    <row r="1604" spans="1:20" ht="12.75">
      <c r="A1604" s="88"/>
      <c s="88"/>
      <c s="88"/>
      <c s="88"/>
      <c s="88"/>
      <c s="88"/>
      <c s="88"/>
      <c s="88"/>
      <c r="K1604" s="63"/>
      <c s="63"/>
      <c s="63"/>
      <c s="63"/>
      <c s="63"/>
      <c s="63"/>
      <c s="63"/>
      <c s="63"/>
      <c s="63"/>
      <c s="63"/>
    </row>
    <row r="1605" spans="1:20" ht="12.75">
      <c r="A1605" s="88"/>
      <c s="88"/>
      <c s="88"/>
      <c s="88"/>
      <c s="88"/>
      <c s="88"/>
      <c s="88"/>
      <c s="88"/>
      <c r="K1605" s="63"/>
      <c s="63"/>
      <c s="63"/>
      <c s="63"/>
      <c s="63"/>
      <c s="63"/>
      <c s="63"/>
      <c s="63"/>
      <c s="63"/>
      <c s="63"/>
    </row>
    <row r="1606" spans="1:20" ht="12.75">
      <c r="A1606" s="88"/>
      <c s="88"/>
      <c s="88"/>
      <c s="88"/>
      <c s="88"/>
      <c s="88"/>
      <c s="88"/>
      <c s="88"/>
      <c r="K1606" s="63"/>
      <c s="63"/>
      <c s="63"/>
      <c s="63"/>
      <c s="63"/>
      <c s="63"/>
      <c s="63"/>
      <c s="63"/>
      <c s="63"/>
      <c s="63"/>
    </row>
    <row r="1607" spans="1:20" ht="12.75">
      <c r="A1607" s="88"/>
      <c s="88"/>
      <c s="88"/>
      <c s="88"/>
      <c s="88"/>
      <c s="88"/>
      <c s="88"/>
      <c s="88"/>
      <c r="K1607" s="63"/>
      <c s="63"/>
      <c s="63"/>
      <c s="63"/>
      <c s="63"/>
      <c s="63"/>
      <c s="63"/>
      <c s="63"/>
      <c s="63"/>
      <c s="63"/>
    </row>
    <row r="1608" spans="1:20" ht="12.75">
      <c r="A1608" s="88"/>
      <c s="88"/>
      <c s="88"/>
      <c s="88"/>
      <c s="88"/>
      <c s="88"/>
      <c s="88"/>
      <c s="88"/>
      <c r="K1608" s="63"/>
      <c s="63"/>
      <c s="63"/>
      <c s="63"/>
      <c s="63"/>
      <c s="63"/>
      <c s="63"/>
      <c s="63"/>
      <c s="63"/>
      <c s="63"/>
    </row>
    <row r="1609" spans="1:20" ht="12.75">
      <c r="A1609" s="88"/>
      <c s="88"/>
      <c s="88"/>
      <c s="88"/>
      <c s="88"/>
      <c s="88"/>
      <c s="88"/>
      <c s="88"/>
      <c r="K1609" s="63"/>
      <c s="63"/>
      <c s="63"/>
      <c s="63"/>
      <c s="63"/>
      <c s="63"/>
      <c s="63"/>
      <c s="63"/>
      <c s="63"/>
      <c s="63"/>
    </row>
    <row r="1610" spans="1:20" ht="12.75">
      <c r="A1610" s="88"/>
      <c s="88"/>
      <c s="88"/>
      <c s="88"/>
      <c s="88"/>
      <c s="88"/>
      <c s="88"/>
      <c s="88"/>
      <c r="K1610" s="63"/>
      <c s="63"/>
      <c s="63"/>
      <c s="63"/>
      <c s="63"/>
      <c s="63"/>
      <c s="63"/>
      <c s="63"/>
      <c s="63"/>
      <c s="63"/>
    </row>
    <row r="1611" spans="1:20" ht="12.75">
      <c r="A1611" s="88"/>
      <c s="88"/>
      <c s="88"/>
      <c s="88"/>
      <c s="88"/>
      <c s="88"/>
      <c s="88"/>
      <c s="88"/>
      <c r="K1611" s="63"/>
      <c s="63"/>
      <c s="63"/>
      <c s="63"/>
      <c s="63"/>
      <c s="63"/>
      <c s="63"/>
      <c s="63"/>
      <c s="63"/>
      <c s="63"/>
    </row>
    <row r="1612" spans="1:20" ht="12.75">
      <c r="A1612" s="88"/>
      <c s="88"/>
      <c s="88"/>
      <c s="88"/>
      <c s="88"/>
      <c s="88"/>
      <c s="88"/>
      <c s="88"/>
      <c r="K1612" s="63"/>
      <c s="63"/>
      <c s="63"/>
      <c s="63"/>
      <c s="63"/>
      <c s="63"/>
      <c s="63"/>
      <c s="63"/>
      <c s="63"/>
      <c s="63"/>
    </row>
    <row r="1613" spans="1:20" ht="12.75">
      <c r="A1613" s="88"/>
      <c s="88"/>
      <c s="88"/>
      <c s="88"/>
      <c s="88"/>
      <c s="88"/>
      <c s="88"/>
      <c s="88"/>
      <c r="K1613" s="63"/>
      <c s="63"/>
      <c s="63"/>
      <c s="63"/>
      <c s="63"/>
      <c s="63"/>
      <c s="63"/>
      <c s="63"/>
      <c s="63"/>
      <c s="63"/>
    </row>
    <row r="1614" spans="1:20" ht="12.75">
      <c r="A1614" s="88"/>
      <c s="88"/>
      <c s="88"/>
      <c s="88"/>
      <c s="88"/>
      <c s="88"/>
      <c s="88"/>
      <c s="88"/>
      <c r="K1614" s="63"/>
      <c s="63"/>
      <c s="63"/>
      <c s="63"/>
      <c s="63"/>
      <c s="63"/>
      <c s="63"/>
      <c s="63"/>
      <c s="63"/>
      <c s="63"/>
    </row>
    <row r="1615" spans="1:20" ht="12.75">
      <c r="A1615" s="88"/>
      <c s="88"/>
      <c s="88"/>
      <c s="88"/>
      <c s="88"/>
      <c s="88"/>
      <c s="88"/>
      <c s="88"/>
      <c r="K1615" s="63"/>
      <c s="63"/>
      <c s="63"/>
      <c s="63"/>
      <c s="63"/>
      <c s="63"/>
      <c s="63"/>
      <c s="63"/>
      <c s="63"/>
      <c s="63"/>
    </row>
    <row r="1616" spans="1:20" ht="12.75">
      <c r="A1616" s="88"/>
      <c s="88"/>
      <c s="88"/>
      <c s="88"/>
      <c s="88"/>
      <c s="88"/>
      <c s="88"/>
      <c s="88"/>
      <c r="K1616" s="63"/>
      <c s="63"/>
      <c s="63"/>
      <c s="63"/>
      <c s="63"/>
      <c s="63"/>
      <c s="63"/>
      <c s="63"/>
      <c s="63"/>
      <c s="63"/>
    </row>
    <row r="1617" spans="1:20" ht="12.75">
      <c r="A1617" s="88"/>
      <c s="88"/>
      <c s="88"/>
      <c s="88"/>
      <c s="88"/>
      <c s="88"/>
      <c s="88"/>
      <c s="88"/>
      <c r="K1617" s="63"/>
      <c s="63"/>
      <c s="63"/>
      <c s="63"/>
      <c s="63"/>
      <c s="63"/>
      <c s="63"/>
      <c s="63"/>
      <c s="63"/>
      <c s="63"/>
    </row>
    <row r="1618" spans="1:20" ht="12.75">
      <c r="A1618" s="88"/>
      <c s="88"/>
      <c s="88"/>
      <c s="88"/>
      <c s="88"/>
      <c s="88"/>
      <c s="88"/>
      <c s="88"/>
      <c r="K1618" s="63"/>
      <c s="63"/>
      <c s="63"/>
      <c s="63"/>
      <c s="63"/>
      <c s="63"/>
      <c s="63"/>
      <c s="63"/>
      <c s="63"/>
      <c s="63"/>
    </row>
    <row r="1619" spans="1:20" ht="12.75">
      <c r="A1619" s="88"/>
      <c s="88"/>
      <c s="88"/>
      <c s="88"/>
      <c s="88"/>
      <c s="88"/>
      <c s="88"/>
      <c s="88"/>
      <c r="K1619" s="63"/>
      <c s="63"/>
      <c s="63"/>
      <c s="63"/>
      <c s="63"/>
      <c s="63"/>
      <c s="63"/>
      <c s="63"/>
      <c s="63"/>
      <c s="63"/>
    </row>
    <row r="1620" spans="1:20" ht="12.75">
      <c r="A1620" s="88"/>
      <c s="88"/>
      <c s="88"/>
      <c s="88"/>
      <c s="88"/>
      <c s="88"/>
      <c s="88"/>
      <c s="88"/>
      <c r="K1620" s="63"/>
      <c s="63"/>
      <c s="63"/>
      <c s="63"/>
      <c s="63"/>
      <c s="63"/>
      <c s="63"/>
      <c s="63"/>
      <c s="63"/>
      <c s="63"/>
    </row>
    <row r="1621" spans="1:20" ht="12.75">
      <c r="A1621" s="88"/>
      <c s="88"/>
      <c s="88"/>
      <c s="88"/>
      <c s="88"/>
      <c s="88"/>
      <c s="88"/>
      <c s="88"/>
      <c r="K1621" s="63"/>
      <c s="63"/>
      <c s="63"/>
      <c s="63"/>
      <c s="63"/>
      <c s="63"/>
      <c s="63"/>
      <c s="63"/>
      <c s="63"/>
      <c s="63"/>
    </row>
    <row r="1622" spans="1:20" ht="12.75">
      <c r="A1622" s="88"/>
      <c s="88"/>
      <c s="88"/>
      <c s="88"/>
      <c s="88"/>
      <c s="88"/>
      <c s="88"/>
      <c s="88"/>
      <c r="K1622" s="63"/>
      <c s="63"/>
      <c s="63"/>
      <c s="63"/>
      <c s="63"/>
      <c s="63"/>
      <c s="63"/>
      <c s="63"/>
      <c s="63"/>
      <c s="63"/>
    </row>
    <row r="1623" spans="1:20" ht="12.75">
      <c r="A1623" s="88"/>
      <c s="88"/>
      <c s="88"/>
      <c s="88"/>
      <c s="88"/>
      <c s="88"/>
      <c s="88"/>
      <c s="88"/>
      <c r="K1623" s="63"/>
      <c s="63"/>
      <c s="63"/>
      <c s="63"/>
      <c s="63"/>
      <c s="63"/>
      <c s="63"/>
      <c s="63"/>
      <c s="63"/>
      <c s="63"/>
    </row>
    <row r="1624" spans="1:20" ht="12.75">
      <c r="A1624" s="88"/>
      <c s="88"/>
      <c s="88"/>
      <c s="88"/>
      <c s="88"/>
      <c s="88"/>
      <c s="88"/>
      <c s="88"/>
      <c r="K1624" s="63"/>
      <c s="63"/>
      <c s="63"/>
      <c s="63"/>
      <c s="63"/>
      <c s="63"/>
      <c s="63"/>
      <c s="63"/>
      <c s="63"/>
      <c s="63"/>
    </row>
    <row r="1625" spans="1:20" ht="12.75">
      <c r="A1625" s="88"/>
      <c s="88"/>
      <c s="88"/>
      <c s="88"/>
      <c s="88"/>
      <c s="88"/>
      <c s="88"/>
      <c s="88"/>
      <c r="K1625" s="63"/>
      <c s="63"/>
      <c s="63"/>
      <c s="63"/>
      <c s="63"/>
      <c s="63"/>
      <c s="63"/>
      <c s="63"/>
      <c s="63"/>
      <c s="63"/>
    </row>
    <row r="1626" spans="1:20" ht="12.75">
      <c r="A1626" s="88"/>
      <c s="88"/>
      <c s="88"/>
      <c s="88"/>
      <c s="88"/>
      <c s="88"/>
      <c s="88"/>
      <c s="88"/>
      <c r="K1626" s="63"/>
      <c s="63"/>
      <c s="63"/>
      <c s="63"/>
      <c s="63"/>
      <c s="63"/>
      <c s="63"/>
      <c s="63"/>
      <c s="63"/>
      <c s="63"/>
    </row>
    <row r="1627" spans="1:20" ht="12.75">
      <c r="A1627" s="88"/>
      <c s="88"/>
      <c s="88"/>
      <c s="88"/>
      <c s="88"/>
      <c s="88"/>
      <c s="88"/>
      <c s="88"/>
      <c r="K1627" s="63"/>
      <c s="63"/>
      <c s="63"/>
      <c s="63"/>
      <c s="63"/>
      <c s="63"/>
      <c s="63"/>
      <c s="63"/>
      <c s="63"/>
      <c s="63"/>
    </row>
    <row r="1628" spans="1:20" ht="12.75">
      <c r="A1628" s="88"/>
      <c s="88"/>
      <c s="88"/>
      <c s="88"/>
      <c s="88"/>
      <c s="88"/>
      <c s="88"/>
      <c s="88"/>
      <c r="K1628" s="63"/>
      <c s="63"/>
      <c s="63"/>
      <c s="63"/>
      <c s="63"/>
      <c s="63"/>
      <c s="63"/>
      <c s="63"/>
      <c s="63"/>
      <c s="63"/>
    </row>
    <row r="1629" spans="1:20" ht="12.75">
      <c r="A1629" s="88"/>
      <c s="88"/>
      <c s="88"/>
      <c s="88"/>
      <c s="88"/>
      <c s="88"/>
      <c s="88"/>
      <c s="88"/>
      <c r="K1629" s="63"/>
      <c s="63"/>
      <c s="63"/>
      <c s="63"/>
      <c s="63"/>
      <c s="63"/>
      <c s="63"/>
      <c s="63"/>
      <c s="63"/>
      <c s="63"/>
    </row>
    <row r="1630" spans="1:20" ht="12.75">
      <c r="A1630" s="88"/>
      <c s="88"/>
      <c s="88"/>
      <c s="88"/>
      <c s="88"/>
      <c s="88"/>
      <c s="88"/>
      <c s="88"/>
      <c r="K1630" s="63"/>
      <c s="63"/>
      <c s="63"/>
      <c s="63"/>
      <c s="63"/>
      <c s="63"/>
      <c s="63"/>
      <c s="63"/>
      <c s="63"/>
      <c s="63"/>
    </row>
    <row r="1631" spans="1:20" ht="12.75">
      <c r="A1631" s="88"/>
      <c s="88"/>
      <c s="88"/>
      <c s="88"/>
      <c s="88"/>
      <c s="88"/>
      <c s="88"/>
      <c s="88"/>
      <c r="K1631" s="63"/>
      <c s="63"/>
      <c s="63"/>
      <c s="63"/>
      <c s="63"/>
      <c s="63"/>
      <c s="63"/>
      <c s="63"/>
      <c s="63"/>
      <c s="63"/>
    </row>
    <row r="1632" spans="1:20" ht="12.75">
      <c r="A1632" s="88"/>
      <c s="88"/>
      <c s="88"/>
      <c s="88"/>
      <c s="88"/>
      <c s="88"/>
      <c s="88"/>
      <c s="88"/>
      <c r="K1632" s="63"/>
      <c s="63"/>
      <c s="63"/>
      <c s="63"/>
      <c s="63"/>
      <c s="63"/>
      <c s="63"/>
      <c s="63"/>
      <c s="63"/>
      <c s="63"/>
    </row>
    <row r="1633" spans="1:20" ht="12.75">
      <c r="A1633" s="88"/>
      <c s="88"/>
      <c s="88"/>
      <c s="88"/>
      <c s="88"/>
      <c s="88"/>
      <c s="88"/>
      <c s="88"/>
      <c r="K1633" s="63"/>
      <c s="63"/>
      <c s="63"/>
      <c s="63"/>
      <c s="63"/>
      <c s="63"/>
      <c s="63"/>
      <c s="63"/>
      <c s="63"/>
      <c s="63"/>
    </row>
    <row r="1634" spans="1:20" ht="12.75">
      <c r="A1634" s="88"/>
      <c s="88"/>
      <c s="88"/>
      <c s="88"/>
      <c s="88"/>
      <c s="88"/>
      <c s="88"/>
      <c s="88"/>
      <c r="K1634" s="63"/>
      <c s="63"/>
      <c s="63"/>
      <c s="63"/>
      <c s="63"/>
      <c s="63"/>
      <c s="63"/>
      <c s="63"/>
      <c s="63"/>
      <c s="63"/>
    </row>
    <row r="1635" spans="1:20" ht="12.75">
      <c r="A1635" s="88"/>
      <c s="88"/>
      <c s="88"/>
      <c s="88"/>
      <c s="88"/>
      <c s="88"/>
      <c s="88"/>
      <c s="88"/>
      <c r="K1635" s="63"/>
      <c s="63"/>
      <c s="63"/>
      <c s="63"/>
      <c s="63"/>
      <c s="63"/>
      <c s="63"/>
      <c s="63"/>
      <c s="63"/>
      <c s="63"/>
    </row>
    <row r="1636" spans="1:20" ht="12.75">
      <c r="A1636" s="88"/>
      <c s="88"/>
      <c s="88"/>
      <c s="88"/>
      <c s="88"/>
      <c s="88"/>
      <c s="88"/>
      <c s="88"/>
      <c r="K1636" s="63"/>
      <c s="63"/>
      <c s="63"/>
      <c s="63"/>
      <c s="63"/>
      <c s="63"/>
      <c s="63"/>
      <c s="63"/>
      <c s="63"/>
      <c s="63"/>
    </row>
    <row r="1637" spans="1:20" ht="12.75">
      <c r="A1637" s="88"/>
      <c s="88"/>
      <c s="88"/>
      <c s="88"/>
      <c s="88"/>
      <c s="88"/>
      <c s="88"/>
      <c s="88"/>
      <c r="K1637" s="63"/>
      <c s="63"/>
      <c s="63"/>
      <c s="63"/>
      <c s="63"/>
      <c s="63"/>
      <c s="63"/>
      <c s="63"/>
      <c s="63"/>
      <c s="63"/>
    </row>
    <row r="1638" spans="1:20" ht="12.75">
      <c r="A1638" s="88"/>
      <c s="88"/>
      <c s="88"/>
      <c s="88"/>
      <c s="88"/>
      <c s="88"/>
      <c s="88"/>
      <c s="88"/>
      <c r="K1638" s="63"/>
      <c s="63"/>
      <c s="63"/>
      <c s="63"/>
      <c s="63"/>
      <c s="63"/>
      <c s="63"/>
      <c s="63"/>
      <c s="63"/>
      <c s="63"/>
    </row>
    <row r="1639" spans="1:20" ht="12.75">
      <c r="A1639" s="88"/>
      <c s="88"/>
      <c s="88"/>
      <c s="88"/>
      <c s="88"/>
      <c s="88"/>
      <c s="88"/>
      <c s="88"/>
      <c r="K1639" s="63"/>
      <c s="63"/>
      <c s="63"/>
      <c s="63"/>
      <c s="63"/>
      <c s="63"/>
      <c s="63"/>
      <c s="63"/>
      <c s="63"/>
      <c s="63"/>
    </row>
    <row r="1640" spans="1:20" ht="12.75">
      <c r="A1640" s="88"/>
      <c s="88"/>
      <c s="88"/>
      <c s="88"/>
      <c s="88"/>
      <c s="88"/>
      <c s="88"/>
      <c s="88"/>
      <c r="K1640" s="63"/>
      <c s="63"/>
      <c s="63"/>
      <c s="63"/>
      <c s="63"/>
      <c s="63"/>
      <c s="63"/>
      <c s="63"/>
      <c s="63"/>
      <c s="63"/>
    </row>
    <row r="1641" spans="1:20" ht="12.75">
      <c r="A1641" s="88"/>
      <c s="88"/>
      <c s="88"/>
      <c s="88"/>
      <c s="88"/>
      <c s="88"/>
      <c s="88"/>
      <c s="88"/>
      <c r="K1641" s="63"/>
      <c s="63"/>
      <c s="63"/>
      <c s="63"/>
      <c s="63"/>
      <c s="63"/>
      <c s="63"/>
      <c s="63"/>
      <c s="63"/>
      <c s="63"/>
    </row>
    <row r="1642" spans="1:20" ht="12.75">
      <c r="A1642" s="88"/>
      <c s="88"/>
      <c s="88"/>
      <c s="88"/>
      <c s="88"/>
      <c s="88"/>
      <c s="88"/>
      <c s="88"/>
      <c r="K1642" s="63"/>
      <c s="63"/>
      <c s="63"/>
      <c s="63"/>
      <c s="63"/>
      <c s="63"/>
      <c s="63"/>
      <c s="63"/>
      <c s="63"/>
      <c s="63"/>
    </row>
    <row r="1643" spans="1:20" ht="12.75">
      <c r="A1643" s="88"/>
      <c s="88"/>
      <c s="88"/>
      <c s="88"/>
      <c s="88"/>
      <c s="88"/>
      <c s="88"/>
      <c s="88"/>
      <c r="K1643" s="63"/>
      <c s="63"/>
      <c s="63"/>
      <c s="63"/>
      <c s="63"/>
      <c s="63"/>
      <c s="63"/>
      <c s="63"/>
      <c s="63"/>
      <c s="63"/>
    </row>
    <row r="1644" spans="1:20" ht="12.75">
      <c r="A1644" s="88"/>
      <c s="88"/>
      <c s="88"/>
      <c s="88"/>
      <c s="88"/>
      <c s="88"/>
      <c s="88"/>
      <c s="88"/>
      <c r="K1644" s="63"/>
      <c s="63"/>
      <c s="63"/>
      <c s="63"/>
      <c s="63"/>
      <c s="63"/>
      <c s="63"/>
      <c s="63"/>
      <c s="63"/>
      <c s="63"/>
    </row>
    <row r="1645" spans="1:20" ht="12.75">
      <c r="A1645" s="88"/>
      <c s="88"/>
      <c s="88"/>
      <c s="88"/>
      <c s="88"/>
      <c s="88"/>
      <c s="88"/>
      <c s="88"/>
      <c r="K1645" s="63"/>
      <c s="63"/>
      <c s="63"/>
      <c s="63"/>
      <c s="63"/>
      <c s="63"/>
      <c s="63"/>
      <c s="63"/>
      <c s="63"/>
      <c s="63"/>
    </row>
    <row r="1646" spans="1:20" ht="12.75">
      <c r="A1646" s="88"/>
      <c s="88"/>
      <c s="88"/>
      <c s="88"/>
      <c s="88"/>
      <c s="88"/>
      <c s="88"/>
      <c s="88"/>
      <c r="K1646" s="63"/>
      <c s="63"/>
      <c s="63"/>
      <c s="63"/>
      <c s="63"/>
      <c s="63"/>
      <c s="63"/>
      <c s="63"/>
      <c s="63"/>
      <c s="63"/>
    </row>
    <row r="1647" spans="1:20" ht="12.75">
      <c r="A1647" s="88"/>
      <c s="88"/>
      <c s="88"/>
      <c s="88"/>
      <c s="88"/>
      <c s="88"/>
      <c s="88"/>
      <c s="88"/>
      <c r="K1647" s="63"/>
      <c s="63"/>
      <c s="63"/>
      <c s="63"/>
      <c s="63"/>
      <c s="63"/>
      <c s="63"/>
      <c s="63"/>
      <c s="63"/>
      <c s="63"/>
    </row>
    <row r="1648" spans="1:20" ht="12.75">
      <c r="A1648" s="88"/>
      <c s="88"/>
      <c s="88"/>
      <c s="88"/>
      <c s="88"/>
      <c s="88"/>
      <c s="88"/>
      <c s="88"/>
      <c r="K1648" s="63"/>
      <c s="63"/>
      <c s="63"/>
      <c s="63"/>
      <c s="63"/>
      <c s="63"/>
      <c s="63"/>
      <c s="63"/>
      <c s="63"/>
      <c s="63"/>
    </row>
    <row r="1649" spans="1:20" ht="12.75">
      <c r="A1649" s="88"/>
      <c s="88"/>
      <c s="88"/>
      <c s="88"/>
      <c s="88"/>
      <c s="88"/>
      <c s="88"/>
      <c s="88"/>
      <c r="K1649" s="63"/>
      <c s="63"/>
      <c s="63"/>
      <c s="63"/>
      <c s="63"/>
      <c s="63"/>
      <c s="63"/>
      <c s="63"/>
      <c s="63"/>
      <c s="63"/>
    </row>
    <row r="1650" spans="1:20" ht="12.75">
      <c r="A1650" s="88"/>
      <c s="88"/>
      <c s="88"/>
      <c s="88"/>
      <c s="88"/>
      <c s="88"/>
      <c s="88"/>
      <c s="88"/>
      <c r="K1650" s="63"/>
      <c s="63"/>
      <c s="63"/>
      <c s="63"/>
      <c s="63"/>
      <c s="63"/>
      <c s="63"/>
      <c s="63"/>
      <c s="63"/>
      <c s="63"/>
    </row>
    <row r="1651" spans="1:20" ht="12.75">
      <c r="A1651" s="88"/>
      <c s="88"/>
      <c s="88"/>
      <c s="88"/>
      <c s="88"/>
      <c s="88"/>
      <c s="88"/>
      <c s="88"/>
      <c r="K1651" s="63"/>
      <c s="63"/>
      <c s="63"/>
      <c s="63"/>
      <c s="63"/>
      <c s="63"/>
      <c s="63"/>
      <c s="63"/>
      <c s="63"/>
      <c s="63"/>
    </row>
    <row r="1652" spans="1:20" ht="12.75">
      <c r="A1652" s="88"/>
      <c s="88"/>
      <c s="88"/>
      <c s="88"/>
      <c s="88"/>
      <c s="88"/>
      <c s="88"/>
      <c s="88"/>
      <c r="K1652" s="63"/>
      <c s="63"/>
      <c s="63"/>
      <c s="63"/>
      <c s="63"/>
      <c s="63"/>
      <c s="63"/>
      <c s="63"/>
      <c s="63"/>
      <c s="63"/>
    </row>
    <row r="1653" spans="1:20" ht="12.75">
      <c r="A1653" s="88"/>
      <c s="88"/>
      <c s="88"/>
      <c s="88"/>
      <c s="88"/>
      <c s="88"/>
      <c s="88"/>
      <c s="88"/>
      <c r="K1653" s="63"/>
      <c s="63"/>
      <c s="63"/>
      <c s="63"/>
      <c s="63"/>
      <c s="63"/>
      <c s="63"/>
      <c s="63"/>
      <c s="63"/>
      <c s="63"/>
    </row>
    <row r="1654" spans="1:20" ht="12.75">
      <c r="A1654" s="88"/>
      <c s="88"/>
      <c s="88"/>
      <c s="88"/>
      <c s="88"/>
      <c s="88"/>
      <c s="88"/>
      <c s="88"/>
      <c r="K1654" s="63"/>
      <c s="63"/>
      <c s="63"/>
      <c s="63"/>
      <c s="63"/>
      <c s="63"/>
      <c s="63"/>
      <c s="63"/>
      <c s="63"/>
      <c s="63"/>
    </row>
    <row r="1655" spans="1:20" ht="12.75">
      <c r="A1655" s="88"/>
      <c s="88"/>
      <c s="88"/>
      <c s="88"/>
      <c s="88"/>
      <c s="88"/>
      <c s="88"/>
      <c s="88"/>
      <c r="K1655" s="63"/>
      <c s="63"/>
      <c s="63"/>
      <c s="63"/>
      <c s="63"/>
      <c s="63"/>
      <c s="63"/>
      <c s="63"/>
      <c s="63"/>
      <c s="63"/>
    </row>
    <row r="1656" spans="1:20" ht="12.75">
      <c r="A1656" s="88"/>
      <c s="88"/>
      <c s="88"/>
      <c s="88"/>
      <c s="88"/>
      <c s="88"/>
      <c s="88"/>
      <c s="88"/>
      <c r="K1656" s="63"/>
      <c s="63"/>
      <c s="63"/>
      <c s="63"/>
      <c s="63"/>
      <c s="63"/>
      <c s="63"/>
      <c s="63"/>
      <c s="63"/>
      <c s="63"/>
    </row>
    <row r="1657" spans="1:20" ht="12.75">
      <c r="A1657" s="88"/>
      <c s="88"/>
      <c s="88"/>
      <c s="88"/>
      <c s="88"/>
      <c s="88"/>
      <c s="88"/>
      <c s="88"/>
      <c r="K1657" s="63"/>
      <c s="63"/>
      <c s="63"/>
      <c s="63"/>
      <c s="63"/>
      <c s="63"/>
      <c s="63"/>
      <c s="63"/>
      <c s="63"/>
      <c s="63"/>
    </row>
    <row r="1658" spans="1:20" ht="12.75">
      <c r="A1658" s="88"/>
      <c s="88"/>
      <c s="88"/>
      <c s="88"/>
      <c s="88"/>
      <c s="88"/>
      <c s="88"/>
      <c s="88"/>
      <c r="K1658" s="63"/>
      <c s="63"/>
      <c s="63"/>
      <c s="63"/>
      <c s="63"/>
      <c s="63"/>
      <c s="63"/>
      <c s="63"/>
      <c s="63"/>
      <c s="63"/>
    </row>
    <row r="1659" spans="1:20" ht="12.75">
      <c r="A1659" s="88"/>
      <c s="88"/>
      <c s="88"/>
      <c s="88"/>
      <c s="88"/>
      <c s="88"/>
      <c s="88"/>
      <c s="88"/>
      <c r="K1659" s="63"/>
      <c s="63"/>
      <c s="63"/>
      <c s="63"/>
      <c s="63"/>
      <c s="63"/>
      <c s="63"/>
      <c s="63"/>
      <c s="63"/>
      <c s="63"/>
    </row>
    <row r="1660" spans="1:20" ht="12.75">
      <c r="A1660" s="88"/>
      <c s="88"/>
      <c s="88"/>
      <c s="88"/>
      <c s="88"/>
      <c s="88"/>
      <c s="88"/>
      <c s="88"/>
      <c r="K1660" s="63"/>
      <c s="63"/>
      <c s="63"/>
      <c s="63"/>
      <c s="63"/>
      <c s="63"/>
      <c s="63"/>
      <c s="63"/>
      <c s="63"/>
      <c s="63"/>
    </row>
    <row r="1661" spans="1:20" ht="12.75">
      <c r="A1661" s="88"/>
      <c s="88"/>
      <c s="88"/>
      <c s="88"/>
      <c s="88"/>
      <c s="88"/>
      <c s="88"/>
      <c s="88"/>
      <c r="K1661" s="63"/>
      <c s="63"/>
      <c s="63"/>
      <c s="63"/>
      <c s="63"/>
      <c s="63"/>
      <c s="63"/>
      <c s="63"/>
      <c s="63"/>
      <c s="63"/>
    </row>
    <row r="1662" spans="1:20" ht="12.75">
      <c r="A1662" s="88"/>
      <c s="88"/>
      <c s="88"/>
      <c s="88"/>
      <c s="88"/>
      <c s="88"/>
      <c s="88"/>
      <c s="88"/>
      <c r="K1662" s="63"/>
      <c s="63"/>
      <c s="63"/>
      <c s="63"/>
      <c s="63"/>
      <c s="63"/>
      <c s="63"/>
      <c s="63"/>
      <c s="63"/>
      <c s="63"/>
    </row>
    <row r="1663" spans="1:20" ht="12.75">
      <c r="A1663" s="88"/>
      <c s="88"/>
      <c s="88"/>
      <c s="88"/>
      <c s="88"/>
      <c s="88"/>
      <c s="88"/>
      <c s="88"/>
      <c r="K1663" s="63"/>
      <c s="63"/>
      <c s="63"/>
      <c s="63"/>
      <c s="63"/>
      <c s="63"/>
      <c s="63"/>
      <c s="63"/>
      <c s="63"/>
      <c s="63"/>
    </row>
    <row r="1664" spans="1:20" ht="12.75">
      <c r="A1664" s="88"/>
      <c s="88"/>
      <c s="88"/>
      <c s="88"/>
      <c s="88"/>
      <c s="88"/>
      <c s="88"/>
      <c s="88"/>
      <c r="K1664" s="63"/>
      <c s="63"/>
      <c s="63"/>
      <c s="63"/>
      <c s="63"/>
      <c s="63"/>
      <c s="63"/>
      <c s="63"/>
      <c s="63"/>
      <c s="63"/>
    </row>
    <row r="1665" spans="1:20" ht="12.75">
      <c r="A1665" s="88"/>
      <c s="88"/>
      <c s="88"/>
      <c s="88"/>
      <c s="88"/>
      <c s="88"/>
      <c s="88"/>
      <c s="88"/>
      <c r="K1665" s="63"/>
      <c s="63"/>
      <c s="63"/>
      <c s="63"/>
      <c s="63"/>
      <c s="63"/>
      <c s="63"/>
      <c s="63"/>
      <c s="63"/>
      <c s="63"/>
    </row>
    <row r="1666" spans="1:20" ht="12.75">
      <c r="A1666" s="88"/>
      <c s="88"/>
      <c s="88"/>
      <c s="88"/>
      <c s="88"/>
      <c s="88"/>
      <c s="88"/>
      <c s="88"/>
      <c r="K1666" s="63"/>
      <c s="63"/>
      <c s="63"/>
      <c s="63"/>
      <c s="63"/>
      <c s="63"/>
      <c s="63"/>
      <c s="63"/>
      <c s="63"/>
      <c s="63"/>
    </row>
    <row r="1667" spans="1:20" ht="12.75">
      <c r="A1667" s="88"/>
      <c s="88"/>
      <c s="88"/>
      <c s="88"/>
      <c s="88"/>
      <c s="88"/>
      <c s="88"/>
      <c s="88"/>
      <c r="K1667" s="63"/>
      <c s="63"/>
      <c s="63"/>
      <c s="63"/>
      <c s="63"/>
      <c s="63"/>
      <c s="63"/>
      <c s="63"/>
      <c s="63"/>
      <c s="63"/>
    </row>
    <row r="1668" spans="1:20" ht="12.75">
      <c r="A1668" s="88"/>
      <c s="88"/>
      <c s="88"/>
      <c s="88"/>
      <c s="88"/>
      <c s="88"/>
      <c s="88"/>
      <c s="88"/>
      <c r="K1668" s="63"/>
      <c s="63"/>
      <c s="63"/>
      <c s="63"/>
      <c s="63"/>
      <c s="63"/>
      <c s="63"/>
      <c s="63"/>
      <c s="63"/>
      <c s="63"/>
    </row>
    <row r="1669" spans="1:20" ht="12.75">
      <c r="A1669" s="88"/>
      <c s="88"/>
      <c s="88"/>
      <c s="88"/>
      <c s="88"/>
      <c s="88"/>
      <c s="88"/>
      <c s="88"/>
      <c r="K1669" s="63"/>
      <c s="63"/>
      <c s="63"/>
      <c s="63"/>
      <c s="63"/>
      <c s="63"/>
      <c s="63"/>
      <c s="63"/>
      <c s="63"/>
      <c s="63"/>
    </row>
    <row r="1670" spans="1:20" ht="12.75">
      <c r="A1670" s="88"/>
      <c s="88"/>
      <c s="88"/>
      <c s="88"/>
      <c s="88"/>
      <c s="88"/>
      <c s="88"/>
      <c s="88"/>
      <c r="K1670" s="63"/>
      <c s="63"/>
      <c s="63"/>
      <c s="63"/>
      <c s="63"/>
      <c s="63"/>
      <c s="63"/>
      <c s="63"/>
      <c s="63"/>
      <c s="63"/>
    </row>
    <row r="1671" spans="1:20" ht="12.75">
      <c r="A1671" s="88"/>
      <c s="88"/>
      <c s="88"/>
      <c s="88"/>
      <c s="88"/>
      <c s="88"/>
      <c s="88"/>
      <c s="88"/>
      <c r="K1671" s="63"/>
      <c s="63"/>
      <c s="63"/>
      <c s="63"/>
      <c s="63"/>
      <c s="63"/>
      <c s="63"/>
      <c s="63"/>
      <c s="63"/>
      <c s="63"/>
    </row>
    <row r="1672" spans="1:20" ht="12.75">
      <c r="A1672" s="88"/>
      <c s="88"/>
      <c s="88"/>
      <c s="88"/>
      <c s="88"/>
      <c s="88"/>
      <c s="88"/>
      <c s="88"/>
      <c r="K1672" s="63"/>
      <c s="63"/>
      <c s="63"/>
      <c s="63"/>
      <c s="63"/>
      <c s="63"/>
      <c s="63"/>
      <c s="63"/>
      <c s="63"/>
      <c s="63"/>
    </row>
    <row r="1673" spans="1:20" ht="12.75">
      <c r="A1673" s="88"/>
      <c s="88"/>
      <c s="88"/>
      <c s="88"/>
      <c s="88"/>
      <c s="88"/>
      <c s="88"/>
      <c s="88"/>
      <c r="K1673" s="63"/>
      <c s="63"/>
      <c s="63"/>
      <c s="63"/>
      <c s="63"/>
      <c s="63"/>
      <c s="63"/>
      <c s="63"/>
      <c s="63"/>
      <c s="63"/>
    </row>
    <row r="1674" spans="1:20" ht="12.75">
      <c r="A1674" s="88"/>
      <c s="88"/>
      <c s="88"/>
      <c s="88"/>
      <c s="88"/>
      <c s="88"/>
      <c s="88"/>
      <c s="88"/>
      <c r="K1674" s="63"/>
      <c s="63"/>
      <c s="63"/>
      <c s="63"/>
      <c s="63"/>
      <c s="63"/>
      <c s="63"/>
      <c s="63"/>
      <c s="63"/>
      <c s="63"/>
    </row>
    <row r="1675" spans="1:20" ht="12.75">
      <c r="A1675" s="88"/>
      <c s="88"/>
      <c s="88"/>
      <c s="88"/>
      <c s="88"/>
      <c s="88"/>
      <c s="88"/>
      <c s="88"/>
      <c r="K1675" s="63"/>
      <c s="63"/>
      <c s="63"/>
      <c s="63"/>
      <c s="63"/>
      <c s="63"/>
      <c s="63"/>
      <c s="63"/>
      <c s="63"/>
      <c s="63"/>
    </row>
    <row r="1676" spans="1:20" ht="12.75">
      <c r="A1676" s="88"/>
      <c s="88"/>
      <c s="88"/>
      <c s="88"/>
      <c s="88"/>
      <c s="88"/>
      <c s="88"/>
      <c s="88"/>
      <c r="K1676" s="63"/>
      <c s="63"/>
      <c s="63"/>
      <c s="63"/>
      <c s="63"/>
      <c s="63"/>
      <c s="63"/>
      <c s="63"/>
      <c s="63"/>
      <c s="63"/>
    </row>
    <row r="1677" spans="1:20" ht="12.75">
      <c r="A1677" s="88"/>
      <c s="88"/>
      <c s="88"/>
      <c s="88"/>
      <c s="88"/>
      <c s="88"/>
      <c s="88"/>
      <c s="88"/>
      <c r="K1677" s="63"/>
      <c s="63"/>
      <c s="63"/>
      <c s="63"/>
      <c s="63"/>
      <c s="63"/>
      <c s="63"/>
      <c s="63"/>
      <c s="63"/>
      <c s="63"/>
    </row>
    <row r="1678" spans="1:20" ht="12.75">
      <c r="A1678" s="88"/>
      <c s="88"/>
      <c s="88"/>
      <c s="88"/>
      <c s="88"/>
      <c s="88"/>
      <c s="88"/>
      <c s="88"/>
      <c r="K1678" s="63"/>
      <c s="63"/>
      <c s="63"/>
      <c s="63"/>
      <c s="63"/>
      <c s="63"/>
      <c s="63"/>
      <c s="63"/>
      <c s="63"/>
      <c s="63"/>
    </row>
    <row r="1679" spans="1:20" ht="12.75">
      <c r="A1679" s="88"/>
      <c s="88"/>
      <c s="88"/>
      <c s="88"/>
      <c s="88"/>
      <c s="88"/>
      <c s="88"/>
      <c s="88"/>
      <c r="K1679" s="63"/>
      <c s="63"/>
      <c s="63"/>
      <c s="63"/>
      <c s="63"/>
      <c s="63"/>
      <c s="63"/>
      <c s="63"/>
      <c s="63"/>
      <c s="63"/>
    </row>
    <row r="1680" spans="1:20" ht="12.75">
      <c r="A1680" s="88"/>
      <c s="88"/>
      <c s="88"/>
      <c s="88"/>
      <c s="88"/>
      <c s="88"/>
      <c s="88"/>
      <c s="88"/>
      <c r="K1680" s="63"/>
      <c s="63"/>
      <c s="63"/>
      <c s="63"/>
      <c s="63"/>
      <c s="63"/>
      <c s="63"/>
      <c s="63"/>
      <c s="63"/>
      <c s="63"/>
    </row>
    <row r="1681" spans="1:20" ht="12.75">
      <c r="A1681" s="88"/>
      <c s="88"/>
      <c s="88"/>
      <c s="88"/>
      <c s="88"/>
      <c s="88"/>
      <c s="88"/>
      <c s="88"/>
      <c r="K1681" s="63"/>
      <c s="63"/>
      <c s="63"/>
      <c s="63"/>
      <c s="63"/>
      <c s="63"/>
      <c s="63"/>
      <c s="63"/>
      <c s="63"/>
      <c s="63"/>
    </row>
    <row r="1682" spans="1:20" ht="12.75">
      <c r="A1682" s="88"/>
      <c s="88"/>
      <c s="88"/>
      <c s="88"/>
      <c s="88"/>
      <c s="88"/>
      <c s="88"/>
      <c s="88"/>
      <c r="K1682" s="63"/>
      <c s="63"/>
      <c s="63"/>
      <c s="63"/>
      <c s="63"/>
      <c s="63"/>
      <c s="63"/>
      <c s="63"/>
      <c s="63"/>
      <c s="63"/>
    </row>
    <row r="1683" spans="1:20" ht="12.75">
      <c r="A1683" s="88"/>
      <c s="88"/>
      <c s="88"/>
      <c s="88"/>
      <c s="88"/>
      <c s="88"/>
      <c s="88"/>
      <c s="88"/>
      <c r="K1683" s="63"/>
      <c s="63"/>
      <c s="63"/>
      <c s="63"/>
      <c s="63"/>
      <c s="63"/>
      <c s="63"/>
      <c s="63"/>
      <c s="63"/>
      <c s="63"/>
    </row>
    <row r="1684" spans="1:20" ht="12.75">
      <c r="A1684" s="88"/>
      <c s="88"/>
      <c s="88"/>
      <c s="88"/>
      <c s="88"/>
      <c s="88"/>
      <c s="88"/>
      <c s="88"/>
      <c r="K1684" s="63"/>
      <c s="63"/>
      <c s="63"/>
      <c s="63"/>
      <c s="63"/>
      <c s="63"/>
      <c s="63"/>
      <c s="63"/>
      <c s="63"/>
      <c s="63"/>
    </row>
    <row r="1685" spans="1:20" ht="12.75">
      <c r="A1685" s="88"/>
      <c s="88"/>
      <c s="88"/>
      <c s="88"/>
      <c s="88"/>
      <c s="88"/>
      <c s="88"/>
      <c s="88"/>
      <c r="K1685" s="63"/>
      <c s="63"/>
      <c s="63"/>
      <c s="63"/>
      <c s="63"/>
      <c s="63"/>
      <c s="63"/>
      <c s="63"/>
      <c s="63"/>
      <c s="63"/>
    </row>
    <row r="1686" spans="1:20" ht="12.75">
      <c r="A1686" s="88"/>
      <c s="88"/>
      <c s="88"/>
      <c s="88"/>
      <c s="88"/>
      <c s="88"/>
      <c s="88"/>
      <c s="88"/>
      <c r="K1686" s="63"/>
      <c s="63"/>
      <c s="63"/>
      <c s="63"/>
      <c s="63"/>
      <c s="63"/>
      <c s="63"/>
      <c s="63"/>
      <c s="63"/>
      <c s="63"/>
    </row>
    <row r="1687" spans="1:20" ht="12.75">
      <c r="A1687" s="88"/>
      <c s="88"/>
      <c s="88"/>
      <c s="88"/>
      <c s="88"/>
      <c s="88"/>
      <c s="88"/>
      <c s="88"/>
      <c r="K1687" s="63"/>
      <c s="63"/>
      <c s="63"/>
      <c s="63"/>
      <c s="63"/>
      <c s="63"/>
      <c s="63"/>
      <c s="63"/>
      <c s="63"/>
      <c s="63"/>
    </row>
    <row r="1688" spans="1:20" ht="12.75">
      <c r="A1688" s="88"/>
      <c s="88"/>
      <c s="88"/>
      <c s="88"/>
      <c s="88"/>
      <c s="88"/>
      <c s="88"/>
      <c s="88"/>
      <c r="K1688" s="63"/>
      <c s="63"/>
      <c s="63"/>
      <c s="63"/>
      <c s="63"/>
      <c s="63"/>
      <c s="63"/>
      <c s="63"/>
      <c s="63"/>
      <c s="63"/>
    </row>
    <row r="1689" spans="1:20" ht="12.75">
      <c r="A1689" s="88"/>
      <c s="88"/>
      <c s="88"/>
      <c s="88"/>
      <c s="88"/>
      <c s="88"/>
      <c s="88"/>
      <c s="88"/>
      <c r="K1689" s="63"/>
      <c s="63"/>
      <c s="63"/>
      <c s="63"/>
      <c s="63"/>
      <c s="63"/>
      <c s="63"/>
      <c s="63"/>
      <c s="63"/>
      <c s="63"/>
    </row>
    <row r="1690" spans="1:20" ht="12.75">
      <c r="A1690" s="88"/>
      <c s="88"/>
      <c s="88"/>
      <c s="88"/>
      <c s="88"/>
      <c s="88"/>
      <c s="88"/>
      <c s="88"/>
      <c r="K1690" s="63"/>
      <c s="63"/>
      <c s="63"/>
      <c s="63"/>
      <c s="63"/>
      <c s="63"/>
      <c s="63"/>
      <c s="63"/>
      <c s="63"/>
      <c s="63"/>
    </row>
    <row r="1691" spans="1:20" ht="12.75">
      <c r="A1691" s="88"/>
      <c s="88"/>
      <c s="88"/>
      <c s="88"/>
      <c s="88"/>
      <c s="88"/>
      <c s="88"/>
      <c s="88"/>
      <c r="K1691" s="63"/>
      <c s="63"/>
      <c s="63"/>
      <c s="63"/>
      <c s="63"/>
      <c s="63"/>
      <c s="63"/>
      <c s="63"/>
      <c s="63"/>
      <c s="63"/>
    </row>
    <row r="1692" spans="1:20" ht="12.75">
      <c r="A1692" s="88"/>
      <c s="88"/>
      <c s="88"/>
      <c s="88"/>
      <c s="88"/>
      <c s="88"/>
      <c s="88"/>
      <c s="88"/>
      <c r="K1692" s="63"/>
      <c s="63"/>
      <c s="63"/>
      <c s="63"/>
      <c s="63"/>
      <c s="63"/>
      <c s="63"/>
      <c s="63"/>
      <c s="63"/>
      <c s="63"/>
    </row>
    <row r="1693" spans="1:20" ht="12.75">
      <c r="A1693" s="88"/>
      <c s="88"/>
      <c s="88"/>
      <c s="88"/>
      <c s="88"/>
      <c s="88"/>
      <c s="88"/>
      <c s="88"/>
      <c r="K1693" s="63"/>
      <c s="63"/>
      <c s="63"/>
      <c s="63"/>
      <c s="63"/>
      <c s="63"/>
      <c s="63"/>
      <c s="63"/>
      <c s="63"/>
      <c s="63"/>
    </row>
    <row r="1694" spans="1:20" ht="12.75">
      <c r="A1694" s="88"/>
      <c s="88"/>
      <c s="88"/>
      <c s="88"/>
      <c s="88"/>
      <c s="88"/>
      <c s="88"/>
      <c s="88"/>
      <c r="K1694" s="63"/>
      <c s="63"/>
      <c s="63"/>
      <c s="63"/>
      <c s="63"/>
      <c s="63"/>
      <c s="63"/>
      <c s="63"/>
      <c s="63"/>
      <c s="63"/>
    </row>
    <row r="1695" spans="1:20" ht="12.75">
      <c r="A1695" s="88"/>
      <c s="88"/>
      <c s="88"/>
      <c s="88"/>
      <c s="88"/>
      <c s="88"/>
      <c s="88"/>
      <c s="88"/>
      <c r="K1695" s="63"/>
      <c s="63"/>
      <c s="63"/>
      <c s="63"/>
      <c s="63"/>
      <c s="63"/>
      <c s="63"/>
      <c s="63"/>
      <c s="63"/>
      <c s="63"/>
    </row>
    <row r="1696" spans="1:20" ht="12.75">
      <c r="A1696" s="88"/>
      <c s="88"/>
      <c s="88"/>
      <c s="88"/>
      <c s="88"/>
      <c s="88"/>
      <c s="88"/>
      <c s="88"/>
      <c r="K1696" s="63"/>
      <c s="63"/>
      <c s="63"/>
      <c s="63"/>
      <c s="63"/>
      <c s="63"/>
      <c s="63"/>
      <c s="63"/>
      <c s="63"/>
      <c s="63"/>
    </row>
    <row r="1697" spans="1:20" ht="12.75">
      <c r="A1697" s="88"/>
      <c s="88"/>
      <c s="88"/>
      <c s="88"/>
      <c s="88"/>
      <c s="88"/>
      <c s="88"/>
      <c s="88"/>
      <c r="K1697" s="63"/>
      <c s="63"/>
      <c s="63"/>
      <c s="63"/>
      <c s="63"/>
      <c s="63"/>
      <c s="63"/>
      <c s="63"/>
      <c s="63"/>
      <c s="63"/>
    </row>
    <row r="1698" spans="1:20" ht="12.75">
      <c r="A1698" s="88"/>
      <c s="88"/>
      <c s="88"/>
      <c s="88"/>
      <c s="88"/>
      <c s="88"/>
      <c s="88"/>
      <c s="88"/>
      <c r="K1698" s="63"/>
      <c s="63"/>
      <c s="63"/>
      <c s="63"/>
      <c s="63"/>
      <c s="63"/>
      <c s="63"/>
      <c s="63"/>
      <c s="63"/>
      <c s="63"/>
    </row>
    <row r="1699" spans="1:20" ht="12.75">
      <c r="A1699" s="88"/>
      <c s="88"/>
      <c s="88"/>
      <c s="88"/>
      <c s="88"/>
      <c s="88"/>
      <c s="88"/>
      <c s="88"/>
      <c r="K1699" s="63"/>
      <c s="63"/>
      <c s="63"/>
      <c s="63"/>
      <c s="63"/>
      <c s="63"/>
      <c s="63"/>
      <c s="63"/>
      <c s="63"/>
      <c s="63"/>
    </row>
    <row r="1700" spans="1:20" ht="12.75">
      <c r="A1700" s="88"/>
      <c s="88"/>
      <c s="88"/>
      <c s="88"/>
      <c s="88"/>
      <c s="88"/>
      <c s="88"/>
      <c s="88"/>
      <c r="K1700" s="63"/>
      <c s="63"/>
      <c s="63"/>
      <c s="63"/>
      <c s="63"/>
      <c s="63"/>
      <c s="63"/>
      <c s="63"/>
      <c s="63"/>
      <c s="63"/>
    </row>
    <row r="1701" spans="1:20" ht="12.75">
      <c r="A1701" s="88"/>
      <c s="88"/>
      <c s="88"/>
      <c s="88"/>
      <c s="88"/>
      <c s="88"/>
      <c s="88"/>
      <c s="88"/>
      <c r="K1701" s="63"/>
      <c s="63"/>
      <c s="63"/>
      <c s="63"/>
      <c s="63"/>
      <c s="63"/>
      <c s="63"/>
      <c s="63"/>
      <c s="63"/>
      <c s="63"/>
    </row>
    <row r="1702" spans="1:20" ht="12.75">
      <c r="A1702" s="88"/>
      <c s="88"/>
      <c s="88"/>
      <c s="88"/>
      <c s="88"/>
      <c s="88"/>
      <c s="88"/>
      <c s="88"/>
      <c r="K1702" s="63"/>
      <c s="63"/>
      <c s="63"/>
      <c s="63"/>
      <c s="63"/>
      <c s="63"/>
      <c s="63"/>
      <c s="63"/>
      <c s="63"/>
      <c s="63"/>
    </row>
    <row r="1703" spans="1:20" ht="12.75">
      <c r="A1703" s="88"/>
      <c s="88"/>
      <c s="88"/>
      <c s="88"/>
      <c s="88"/>
      <c s="88"/>
      <c s="88"/>
      <c s="88"/>
      <c r="K1703" s="63"/>
      <c s="63"/>
      <c s="63"/>
      <c s="63"/>
      <c s="63"/>
      <c s="63"/>
      <c s="63"/>
      <c s="63"/>
      <c s="63"/>
      <c s="63"/>
    </row>
    <row r="1704" spans="1:20" ht="12.75">
      <c r="A1704" s="88"/>
      <c s="88"/>
      <c s="88"/>
      <c s="88"/>
      <c s="88"/>
      <c s="88"/>
      <c s="88"/>
      <c s="88"/>
      <c r="K1704" s="63"/>
      <c s="63"/>
      <c s="63"/>
      <c s="63"/>
      <c s="63"/>
      <c s="63"/>
      <c s="63"/>
      <c s="63"/>
      <c s="63"/>
      <c s="63"/>
    </row>
    <row r="1705" spans="1:20" ht="12.75">
      <c r="A1705" s="88"/>
      <c s="88"/>
      <c s="88"/>
      <c s="88"/>
      <c s="88"/>
      <c s="88"/>
      <c s="88"/>
      <c s="88"/>
      <c r="K1705" s="63"/>
      <c s="63"/>
      <c s="63"/>
      <c s="63"/>
      <c s="63"/>
      <c s="63"/>
      <c s="63"/>
      <c s="63"/>
      <c s="63"/>
      <c s="63"/>
    </row>
    <row r="1706" spans="1:20" ht="12.75">
      <c r="A1706" s="88"/>
      <c s="88"/>
      <c s="88"/>
      <c s="88"/>
      <c s="88"/>
      <c s="88"/>
      <c s="88"/>
      <c s="88"/>
      <c r="K1706" s="63"/>
      <c s="63"/>
      <c s="63"/>
      <c s="63"/>
      <c s="63"/>
      <c s="63"/>
      <c s="63"/>
      <c s="63"/>
      <c s="63"/>
      <c s="63"/>
    </row>
    <row r="1707" spans="1:20" ht="12.75">
      <c r="A1707" s="88"/>
      <c s="88"/>
      <c s="88"/>
      <c s="88"/>
      <c s="88"/>
      <c s="88"/>
      <c s="88"/>
      <c s="88"/>
      <c r="K1707" s="63"/>
      <c s="63"/>
      <c s="63"/>
      <c s="63"/>
      <c s="63"/>
      <c s="63"/>
      <c s="63"/>
      <c s="63"/>
      <c s="63"/>
      <c s="63"/>
    </row>
    <row r="1708" spans="1:20" ht="12.75">
      <c r="A1708" s="88"/>
      <c s="88"/>
      <c s="88"/>
      <c s="88"/>
      <c s="88"/>
      <c s="88"/>
      <c s="88"/>
      <c s="88"/>
      <c r="K1708" s="63"/>
      <c s="63"/>
      <c s="63"/>
      <c s="63"/>
      <c s="63"/>
      <c s="63"/>
      <c s="63"/>
      <c s="63"/>
      <c s="63"/>
      <c s="63"/>
    </row>
    <row r="1709" spans="1:20" ht="12.75">
      <c r="A1709" s="88"/>
      <c s="88"/>
      <c s="88"/>
      <c s="88"/>
      <c s="88"/>
      <c s="88"/>
      <c s="88"/>
      <c s="88"/>
      <c r="K1709" s="63"/>
      <c s="63"/>
      <c s="63"/>
      <c s="63"/>
      <c s="63"/>
      <c s="63"/>
      <c s="63"/>
      <c s="63"/>
      <c s="63"/>
      <c s="63"/>
    </row>
    <row r="1710" spans="1:20" ht="12.75">
      <c r="A1710" s="88"/>
      <c s="88"/>
      <c s="88"/>
      <c s="88"/>
      <c s="88"/>
      <c s="88"/>
      <c s="88"/>
      <c s="88"/>
      <c r="K1710" s="63"/>
      <c s="63"/>
      <c s="63"/>
      <c s="63"/>
      <c s="63"/>
      <c s="63"/>
      <c s="63"/>
      <c s="63"/>
      <c s="63"/>
      <c s="63"/>
    </row>
    <row r="1711" spans="1:20" ht="12.75">
      <c r="A1711" s="88"/>
      <c s="88"/>
      <c s="88"/>
      <c s="88"/>
      <c s="88"/>
      <c s="88"/>
      <c s="88"/>
      <c s="88"/>
      <c r="K1711" s="63"/>
      <c s="63"/>
      <c s="63"/>
      <c s="63"/>
      <c s="63"/>
      <c s="63"/>
      <c s="63"/>
      <c s="63"/>
      <c s="63"/>
      <c s="63"/>
    </row>
    <row r="1712" spans="1:20" ht="12.75">
      <c r="A1712" s="88"/>
      <c s="88"/>
      <c s="88"/>
      <c s="88"/>
      <c s="88"/>
      <c s="88"/>
      <c s="88"/>
      <c s="88"/>
      <c r="K1712" s="63"/>
      <c s="63"/>
      <c s="63"/>
      <c s="63"/>
      <c s="63"/>
      <c s="63"/>
      <c s="63"/>
      <c s="63"/>
      <c s="63"/>
      <c s="63"/>
    </row>
    <row r="1713" spans="1:20" ht="12.75">
      <c r="A1713" s="88"/>
      <c s="88"/>
      <c s="88"/>
      <c s="88"/>
      <c s="88"/>
      <c s="88"/>
      <c s="88"/>
      <c s="88"/>
      <c r="K1713" s="63"/>
      <c s="63"/>
      <c s="63"/>
      <c s="63"/>
      <c s="63"/>
      <c s="63"/>
      <c s="63"/>
      <c s="63"/>
      <c s="63"/>
      <c s="63"/>
    </row>
    <row r="1714" spans="1:20" ht="12.75">
      <c r="A1714" s="88"/>
      <c s="88"/>
      <c s="88"/>
      <c s="88"/>
      <c s="88"/>
      <c s="88"/>
      <c s="88"/>
      <c s="88"/>
      <c r="K1714" s="63"/>
      <c s="63"/>
      <c s="63"/>
      <c s="63"/>
      <c s="63"/>
      <c s="63"/>
      <c s="63"/>
      <c s="63"/>
      <c s="63"/>
      <c s="63"/>
    </row>
    <row r="1715" spans="1:20" ht="12.75">
      <c r="A1715" s="88"/>
      <c s="88"/>
      <c s="88"/>
      <c s="88"/>
      <c s="88"/>
      <c s="88"/>
      <c s="88"/>
      <c s="88"/>
      <c r="K1715" s="63"/>
      <c s="63"/>
      <c s="63"/>
      <c s="63"/>
      <c s="63"/>
      <c s="63"/>
      <c s="63"/>
      <c s="63"/>
      <c s="63"/>
      <c s="63"/>
    </row>
    <row r="1716" spans="1:20" ht="12.75">
      <c r="A1716" s="88"/>
      <c s="88"/>
      <c s="88"/>
      <c s="88"/>
      <c s="88"/>
      <c s="88"/>
      <c s="88"/>
      <c s="88"/>
      <c r="K1716" s="63"/>
      <c s="63"/>
      <c s="63"/>
      <c s="63"/>
      <c s="63"/>
      <c s="63"/>
      <c s="63"/>
      <c s="63"/>
      <c s="63"/>
      <c s="63"/>
    </row>
    <row r="1717" spans="1:20" ht="12.75">
      <c r="A1717" s="88"/>
      <c s="88"/>
      <c s="88"/>
      <c s="88"/>
      <c s="88"/>
      <c s="88"/>
      <c s="88"/>
      <c s="88"/>
      <c r="K1717" s="63"/>
      <c s="63"/>
      <c s="63"/>
      <c s="63"/>
      <c s="63"/>
      <c s="63"/>
      <c s="63"/>
      <c s="63"/>
      <c s="63"/>
      <c s="63"/>
    </row>
    <row r="1718" spans="1:20" ht="12.75">
      <c r="A1718" s="88"/>
      <c s="88"/>
      <c s="88"/>
      <c s="88"/>
      <c s="88"/>
      <c s="88"/>
      <c s="88"/>
      <c s="88"/>
      <c r="K1718" s="63"/>
      <c s="63"/>
      <c s="63"/>
      <c s="63"/>
      <c s="63"/>
      <c s="63"/>
      <c s="63"/>
      <c s="63"/>
      <c s="63"/>
      <c s="63"/>
    </row>
    <row r="1719" spans="1:20" ht="12.75">
      <c r="A1719" s="88"/>
      <c s="88"/>
      <c s="88"/>
      <c s="88"/>
      <c s="88"/>
      <c s="88"/>
      <c s="88"/>
      <c s="88"/>
      <c r="K1719" s="63"/>
      <c s="63"/>
      <c s="63"/>
      <c s="63"/>
      <c s="63"/>
      <c s="63"/>
      <c s="63"/>
      <c s="63"/>
      <c s="63"/>
      <c s="63"/>
    </row>
    <row r="1720" spans="1:20" ht="12.75">
      <c r="A1720" s="88"/>
      <c s="88"/>
      <c s="88"/>
      <c s="88"/>
      <c s="88"/>
      <c s="88"/>
      <c s="88"/>
      <c s="88"/>
      <c r="K1720" s="63"/>
      <c s="63"/>
      <c s="63"/>
      <c s="63"/>
      <c s="63"/>
      <c s="63"/>
      <c s="63"/>
      <c s="63"/>
      <c s="63"/>
      <c s="63"/>
    </row>
    <row r="1721" spans="1:20" ht="12.75">
      <c r="A1721" s="88"/>
      <c s="88"/>
      <c s="88"/>
      <c s="88"/>
      <c s="88"/>
      <c s="88"/>
      <c s="88"/>
      <c s="88"/>
      <c r="K1721" s="63"/>
      <c s="63"/>
      <c s="63"/>
      <c s="63"/>
      <c s="63"/>
      <c s="63"/>
      <c s="63"/>
      <c s="63"/>
      <c s="63"/>
      <c s="63"/>
    </row>
    <row r="1722" spans="1:20" ht="12.75">
      <c r="A1722" s="88"/>
      <c s="88"/>
      <c s="88"/>
      <c s="88"/>
      <c s="88"/>
      <c s="88"/>
      <c s="88"/>
      <c s="88"/>
      <c r="K1722" s="63"/>
      <c s="63"/>
      <c s="63"/>
      <c s="63"/>
      <c s="63"/>
      <c s="63"/>
      <c s="63"/>
      <c s="63"/>
      <c s="63"/>
      <c s="63"/>
    </row>
    <row r="1723" spans="1:20" ht="12.75">
      <c r="A1723" s="88"/>
      <c s="88"/>
      <c s="88"/>
      <c s="88"/>
      <c s="88"/>
      <c s="88"/>
      <c s="88"/>
      <c s="88"/>
      <c r="K1723" s="63"/>
      <c s="63"/>
      <c s="63"/>
      <c s="63"/>
      <c s="63"/>
      <c s="63"/>
      <c s="63"/>
      <c s="63"/>
      <c s="63"/>
      <c s="63"/>
    </row>
    <row r="1724" spans="1:20" ht="12.75">
      <c r="A1724" s="88"/>
      <c s="88"/>
      <c s="88"/>
      <c s="88"/>
      <c s="88"/>
      <c s="88"/>
      <c s="88"/>
      <c s="88"/>
      <c r="K1724" s="63"/>
      <c s="63"/>
      <c s="63"/>
      <c s="63"/>
      <c s="63"/>
      <c s="63"/>
      <c s="63"/>
      <c s="63"/>
      <c s="63"/>
      <c s="63"/>
    </row>
    <row r="1725" spans="1:20" ht="12.75">
      <c r="A1725" s="88"/>
      <c s="88"/>
      <c s="88"/>
      <c s="88"/>
      <c s="88"/>
      <c s="88"/>
      <c s="88"/>
      <c s="88"/>
      <c r="K1725" s="63"/>
      <c s="63"/>
      <c s="63"/>
      <c s="63"/>
      <c s="63"/>
      <c s="63"/>
      <c s="63"/>
      <c s="63"/>
      <c s="63"/>
      <c s="63"/>
    </row>
    <row r="1726" spans="1:20" ht="12.75">
      <c r="A1726" s="88"/>
      <c s="88"/>
      <c s="88"/>
      <c s="88"/>
      <c s="88"/>
      <c s="88"/>
      <c s="88"/>
      <c s="88"/>
      <c r="K1726" s="63"/>
      <c s="63"/>
      <c s="63"/>
      <c s="63"/>
      <c s="63"/>
      <c s="63"/>
      <c s="63"/>
      <c s="63"/>
      <c s="63"/>
      <c s="63"/>
    </row>
    <row r="1727" spans="1:20" ht="12.75">
      <c r="A1727" s="88"/>
      <c s="88"/>
      <c s="88"/>
      <c s="88"/>
      <c s="88"/>
      <c s="88"/>
      <c s="88"/>
      <c s="88"/>
      <c r="K1727" s="63"/>
      <c s="63"/>
      <c s="63"/>
      <c s="63"/>
      <c s="63"/>
      <c s="63"/>
      <c s="63"/>
      <c s="63"/>
      <c s="63"/>
      <c s="63"/>
    </row>
    <row r="1728" spans="1:20" ht="12.75">
      <c r="A1728" s="88"/>
      <c s="88"/>
      <c s="88"/>
      <c s="88"/>
      <c s="88"/>
      <c s="88"/>
      <c s="88"/>
      <c s="88"/>
      <c r="K1728" s="63"/>
      <c s="63"/>
      <c s="63"/>
      <c s="63"/>
      <c s="63"/>
      <c s="63"/>
      <c s="63"/>
      <c s="63"/>
      <c s="63"/>
      <c s="63"/>
    </row>
    <row r="1729" spans="1:20" ht="12.75">
      <c r="A1729" s="88"/>
      <c s="88"/>
      <c s="88"/>
      <c s="88"/>
      <c s="88"/>
      <c s="88"/>
      <c s="88"/>
      <c s="88"/>
      <c r="K1729" s="63"/>
      <c s="63"/>
      <c s="63"/>
      <c s="63"/>
      <c s="63"/>
      <c s="63"/>
      <c s="63"/>
      <c s="63"/>
      <c s="63"/>
      <c s="63"/>
    </row>
    <row r="1730" spans="1:20" ht="12.75">
      <c r="A1730" s="88"/>
      <c s="88"/>
      <c s="88"/>
      <c s="88"/>
      <c s="88"/>
      <c s="88"/>
      <c s="88"/>
      <c s="88"/>
      <c r="K1730" s="63"/>
      <c s="63"/>
      <c s="63"/>
      <c s="63"/>
      <c s="63"/>
      <c s="63"/>
      <c s="63"/>
      <c s="63"/>
      <c s="63"/>
      <c s="63"/>
    </row>
    <row r="1731" spans="1:20" ht="12.75">
      <c r="A1731" s="88"/>
      <c s="88"/>
      <c s="88"/>
      <c s="88"/>
      <c s="88"/>
      <c s="88"/>
      <c s="88"/>
      <c s="88"/>
      <c r="K1731" s="63"/>
      <c s="63"/>
      <c s="63"/>
      <c s="63"/>
      <c s="63"/>
      <c s="63"/>
      <c s="63"/>
      <c s="63"/>
      <c s="63"/>
      <c s="63"/>
    </row>
    <row r="1732" spans="1:20" ht="12.75">
      <c r="A1732" s="88"/>
      <c s="88"/>
      <c s="88"/>
      <c s="88"/>
      <c s="88"/>
      <c s="88"/>
      <c s="88"/>
      <c s="88"/>
      <c r="K1732" s="63"/>
      <c s="63"/>
      <c s="63"/>
      <c s="63"/>
      <c s="63"/>
      <c s="63"/>
      <c s="63"/>
      <c s="63"/>
      <c s="63"/>
      <c s="63"/>
    </row>
    <row r="1733" spans="1:20" ht="12.75">
      <c r="A1733" s="88"/>
      <c s="88"/>
      <c s="88"/>
      <c s="88"/>
      <c s="88"/>
      <c s="88"/>
      <c s="88"/>
      <c s="88"/>
      <c r="K1733" s="63"/>
      <c s="63"/>
      <c s="63"/>
      <c s="63"/>
      <c s="63"/>
      <c s="63"/>
      <c s="63"/>
      <c s="63"/>
      <c s="63"/>
      <c s="63"/>
    </row>
    <row r="1734" spans="1:20" ht="12.75">
      <c r="A1734" s="88"/>
      <c s="88"/>
      <c s="88"/>
      <c s="88"/>
      <c s="88"/>
      <c s="88"/>
      <c s="88"/>
      <c s="88"/>
      <c r="K1734" s="63"/>
      <c s="63"/>
      <c s="63"/>
      <c s="63"/>
      <c s="63"/>
      <c s="63"/>
      <c s="63"/>
      <c s="63"/>
      <c s="63"/>
      <c s="63"/>
    </row>
    <row r="1735" spans="1:20" ht="12.75">
      <c r="A1735" s="88"/>
      <c s="88"/>
      <c s="88"/>
      <c s="88"/>
      <c s="88"/>
      <c s="88"/>
      <c s="88"/>
      <c s="88"/>
      <c r="K1735" s="63"/>
      <c s="63"/>
      <c s="63"/>
      <c s="63"/>
      <c s="63"/>
      <c s="63"/>
      <c s="63"/>
      <c s="63"/>
      <c s="63"/>
      <c s="63"/>
    </row>
    <row r="1736" spans="1:20" ht="12.75">
      <c r="A1736" s="88"/>
      <c s="88"/>
      <c s="88"/>
      <c s="88"/>
      <c s="88"/>
      <c s="88"/>
      <c s="88"/>
      <c s="88"/>
      <c r="K1736" s="63"/>
      <c s="63"/>
      <c s="63"/>
      <c s="63"/>
      <c s="63"/>
      <c s="63"/>
      <c s="63"/>
      <c s="63"/>
      <c s="63"/>
      <c s="63"/>
    </row>
    <row r="1737" spans="1:20" ht="12.75">
      <c r="A1737" s="88"/>
      <c s="88"/>
      <c s="88"/>
      <c s="88"/>
      <c s="88"/>
      <c s="88"/>
      <c s="88"/>
      <c s="88"/>
      <c r="K1737" s="63"/>
      <c s="63"/>
      <c s="63"/>
      <c s="63"/>
      <c s="63"/>
      <c s="63"/>
      <c s="63"/>
      <c s="63"/>
      <c s="63"/>
      <c s="63"/>
    </row>
    <row r="1738" spans="1:20" ht="12.75">
      <c r="A1738" s="88"/>
      <c s="88"/>
      <c s="88"/>
      <c s="88"/>
      <c s="88"/>
      <c s="88"/>
      <c s="88"/>
      <c s="88"/>
      <c r="K1738" s="63"/>
      <c s="63"/>
      <c s="63"/>
      <c s="63"/>
      <c s="63"/>
      <c s="63"/>
      <c s="63"/>
      <c s="63"/>
      <c s="63"/>
      <c s="63"/>
    </row>
    <row r="1739" spans="1:20" ht="12.75">
      <c r="A1739" s="88"/>
      <c s="88"/>
      <c s="88"/>
      <c s="88"/>
      <c s="88"/>
      <c s="88"/>
      <c s="88"/>
      <c s="88"/>
      <c r="K1739" s="63"/>
      <c s="63"/>
      <c s="63"/>
      <c s="63"/>
      <c s="63"/>
      <c s="63"/>
      <c s="63"/>
      <c s="63"/>
      <c s="63"/>
      <c s="63"/>
    </row>
    <row r="1740" spans="1:20" ht="12.75">
      <c r="A1740" s="88"/>
      <c s="88"/>
      <c s="88"/>
      <c s="88"/>
      <c s="88"/>
      <c s="88"/>
      <c s="88"/>
      <c s="88"/>
      <c r="K1740" s="63"/>
      <c s="63"/>
      <c s="63"/>
      <c s="63"/>
      <c s="63"/>
      <c s="63"/>
      <c s="63"/>
      <c s="63"/>
      <c s="63"/>
      <c s="63"/>
    </row>
    <row r="1741" spans="1:20" ht="12.75">
      <c r="A1741" s="88"/>
      <c s="88"/>
      <c s="88"/>
      <c s="88"/>
      <c s="88"/>
      <c s="88"/>
      <c s="88"/>
      <c s="88"/>
      <c r="K1741" s="63"/>
      <c s="63"/>
      <c s="63"/>
      <c s="63"/>
      <c s="63"/>
      <c s="63"/>
      <c s="63"/>
      <c s="63"/>
      <c s="63"/>
      <c s="63"/>
    </row>
    <row r="1742" spans="1:20" ht="12.75">
      <c r="A1742" s="88"/>
      <c s="88"/>
      <c s="88"/>
      <c s="88"/>
      <c s="88"/>
      <c s="88"/>
      <c s="88"/>
      <c s="88"/>
      <c r="K1742" s="63"/>
      <c s="63"/>
      <c s="63"/>
      <c s="63"/>
      <c s="63"/>
      <c s="63"/>
      <c s="63"/>
      <c s="63"/>
      <c s="63"/>
      <c s="63"/>
    </row>
    <row r="1743" spans="1:20" ht="12.75">
      <c r="A1743" s="88"/>
      <c s="88"/>
      <c s="88"/>
      <c s="88"/>
      <c s="88"/>
      <c s="88"/>
      <c s="88"/>
      <c s="88"/>
      <c r="K1743" s="63"/>
      <c s="63"/>
      <c s="63"/>
      <c s="63"/>
      <c s="63"/>
      <c s="63"/>
      <c s="63"/>
      <c s="63"/>
      <c s="63"/>
      <c s="63"/>
    </row>
    <row r="1744" spans="1:20" ht="12.75">
      <c r="A1744" s="88"/>
      <c s="88"/>
      <c s="88"/>
      <c s="88"/>
      <c s="88"/>
      <c s="88"/>
      <c s="88"/>
      <c s="88"/>
      <c r="K1744" s="63"/>
      <c s="63"/>
      <c s="63"/>
      <c s="63"/>
      <c s="63"/>
      <c s="63"/>
      <c s="63"/>
      <c s="63"/>
      <c s="63"/>
      <c s="63"/>
    </row>
    <row r="1745" spans="1:20" ht="12.75">
      <c r="A1745" s="88"/>
      <c s="88"/>
      <c s="88"/>
      <c s="88"/>
      <c s="88"/>
      <c s="88"/>
      <c s="88"/>
      <c s="88"/>
      <c r="K1745" s="63"/>
      <c s="63"/>
      <c s="63"/>
      <c s="63"/>
      <c s="63"/>
      <c s="63"/>
      <c s="63"/>
      <c s="63"/>
      <c s="63"/>
      <c s="63"/>
    </row>
    <row r="1746" spans="1:20" ht="12.75">
      <c r="A1746" s="88"/>
      <c s="88"/>
      <c s="88"/>
      <c s="88"/>
      <c s="88"/>
      <c s="88"/>
      <c s="88"/>
      <c s="88"/>
      <c r="K1746" s="63"/>
      <c s="63"/>
      <c s="63"/>
      <c s="63"/>
      <c s="63"/>
      <c s="63"/>
      <c s="63"/>
      <c s="63"/>
      <c s="63"/>
      <c s="63"/>
    </row>
    <row r="1747" spans="1:20" ht="12.75">
      <c r="A1747" s="88"/>
      <c s="88"/>
      <c s="88"/>
      <c s="88"/>
      <c s="88"/>
      <c s="88"/>
      <c s="88"/>
      <c s="88"/>
      <c r="K1747" s="63"/>
      <c s="63"/>
      <c s="63"/>
      <c s="63"/>
      <c s="63"/>
      <c s="63"/>
      <c s="63"/>
      <c s="63"/>
      <c s="63"/>
      <c s="63"/>
    </row>
    <row r="1748" spans="1:20" ht="12.75">
      <c r="A1748" s="88"/>
      <c s="88"/>
      <c s="88"/>
      <c s="88"/>
      <c s="88"/>
      <c s="88"/>
      <c s="88"/>
      <c s="88"/>
      <c r="K1748" s="63"/>
      <c s="63"/>
      <c s="63"/>
      <c s="63"/>
      <c s="63"/>
      <c s="63"/>
      <c s="63"/>
      <c s="63"/>
      <c s="63"/>
      <c s="63"/>
    </row>
    <row r="1749" spans="1:20" ht="12.75">
      <c r="A1749" s="88"/>
      <c s="88"/>
      <c s="88"/>
      <c s="88"/>
      <c s="88"/>
      <c s="88"/>
      <c s="88"/>
      <c s="88"/>
      <c r="K1749" s="63"/>
      <c s="63"/>
      <c s="63"/>
      <c s="63"/>
      <c s="63"/>
      <c s="63"/>
      <c s="63"/>
      <c s="63"/>
      <c s="63"/>
      <c s="63"/>
    </row>
    <row r="1750" spans="1:20" ht="12.75">
      <c r="A1750" s="88"/>
      <c s="88"/>
      <c s="88"/>
      <c s="88"/>
      <c s="88"/>
      <c s="88"/>
      <c s="88"/>
      <c s="88"/>
      <c r="K1750" s="63"/>
      <c s="63"/>
      <c s="63"/>
      <c s="63"/>
      <c s="63"/>
      <c s="63"/>
      <c s="63"/>
      <c s="63"/>
      <c s="63"/>
      <c s="63"/>
    </row>
    <row r="1751" spans="1:20" ht="12.75">
      <c r="A1751" s="88"/>
      <c s="88"/>
      <c s="88"/>
      <c s="88"/>
      <c s="88"/>
      <c s="88"/>
      <c s="88"/>
      <c s="88"/>
      <c r="K1751" s="63"/>
      <c s="63"/>
      <c s="63"/>
      <c s="63"/>
      <c s="63"/>
      <c s="63"/>
      <c s="63"/>
      <c s="63"/>
      <c s="63"/>
      <c s="63"/>
    </row>
    <row r="1752" spans="1:20" ht="12.75">
      <c r="A1752" s="88"/>
      <c s="88"/>
      <c s="88"/>
      <c s="88"/>
      <c s="88"/>
      <c s="88"/>
      <c s="88"/>
      <c s="88"/>
      <c r="K1752" s="63"/>
      <c s="63"/>
      <c s="63"/>
      <c s="63"/>
      <c s="63"/>
      <c s="63"/>
      <c s="63"/>
      <c s="63"/>
      <c s="63"/>
      <c s="63"/>
    </row>
    <row r="1753" spans="1:20" ht="12.75">
      <c r="A1753" s="88"/>
      <c s="88"/>
      <c s="88"/>
      <c s="88"/>
      <c s="88"/>
      <c s="88"/>
      <c s="88"/>
      <c s="88"/>
      <c r="K1753" s="63"/>
      <c s="63"/>
      <c s="63"/>
      <c s="63"/>
      <c s="63"/>
      <c s="63"/>
      <c s="63"/>
      <c s="63"/>
      <c s="63"/>
      <c s="63"/>
    </row>
    <row r="1754" spans="1:20" ht="12.75">
      <c r="A1754" s="88"/>
      <c s="88"/>
      <c s="88"/>
      <c s="88"/>
      <c s="88"/>
      <c s="88"/>
      <c s="88"/>
      <c s="88"/>
      <c r="K1754" s="63"/>
      <c s="63"/>
      <c s="63"/>
      <c s="63"/>
      <c s="63"/>
      <c s="63"/>
      <c s="63"/>
      <c s="63"/>
      <c s="63"/>
      <c s="63"/>
    </row>
    <row r="1755" spans="1:20" ht="12.75">
      <c r="A1755" s="88"/>
      <c s="88"/>
      <c s="88"/>
      <c s="88"/>
      <c s="88"/>
      <c s="88"/>
      <c s="88"/>
      <c s="88"/>
      <c r="K1755" s="63"/>
      <c s="63"/>
      <c s="63"/>
      <c s="63"/>
      <c s="63"/>
      <c s="63"/>
      <c s="63"/>
      <c s="63"/>
      <c s="63"/>
      <c s="63"/>
    </row>
    <row r="1756" spans="1:20" ht="12.75">
      <c r="A1756" s="88"/>
      <c s="88"/>
      <c s="88"/>
      <c s="88"/>
      <c s="88"/>
      <c s="88"/>
      <c s="88"/>
      <c s="88"/>
      <c r="K1756" s="63"/>
      <c s="63"/>
      <c s="63"/>
      <c s="63"/>
      <c s="63"/>
      <c s="63"/>
      <c s="63"/>
      <c s="63"/>
      <c s="63"/>
      <c s="63"/>
    </row>
    <row r="1757" spans="1:20" ht="12.75">
      <c r="A1757" s="88"/>
      <c s="88"/>
      <c s="88"/>
      <c s="88"/>
      <c s="88"/>
      <c s="88"/>
      <c s="88"/>
      <c s="88"/>
      <c r="K1757" s="63"/>
      <c s="63"/>
      <c s="63"/>
      <c s="63"/>
      <c s="63"/>
      <c s="63"/>
      <c s="63"/>
      <c s="63"/>
      <c s="63"/>
      <c s="63"/>
    </row>
    <row r="1758" spans="1:20" ht="12.75">
      <c r="A1758" s="88"/>
      <c s="88"/>
      <c s="88"/>
      <c s="88"/>
      <c s="88"/>
      <c s="88"/>
      <c s="88"/>
      <c s="88"/>
      <c r="K1758" s="63"/>
      <c s="63"/>
      <c s="63"/>
      <c s="63"/>
      <c s="63"/>
      <c s="63"/>
      <c s="63"/>
      <c s="63"/>
      <c s="63"/>
      <c s="63"/>
    </row>
    <row r="1759" spans="1:20" ht="12.75">
      <c r="A1759" s="88"/>
      <c s="88"/>
      <c s="88"/>
      <c s="88"/>
      <c s="88"/>
      <c s="88"/>
      <c s="88"/>
      <c s="88"/>
      <c r="K1759" s="63"/>
      <c s="63"/>
      <c s="63"/>
      <c s="63"/>
      <c s="63"/>
      <c s="63"/>
      <c s="63"/>
      <c s="63"/>
      <c s="63"/>
      <c s="63"/>
    </row>
    <row r="1760" spans="1:20" ht="12.75">
      <c r="A1760" s="88"/>
      <c s="88"/>
      <c s="88"/>
      <c s="88"/>
      <c s="88"/>
      <c s="88"/>
      <c s="88"/>
      <c s="88"/>
      <c r="K1760" s="63"/>
      <c s="63"/>
      <c s="63"/>
      <c s="63"/>
      <c s="63"/>
      <c s="63"/>
      <c s="63"/>
      <c s="63"/>
      <c s="63"/>
      <c s="63"/>
    </row>
    <row r="1761" spans="1:20" ht="12.75">
      <c r="A1761" s="88"/>
      <c s="88"/>
      <c s="88"/>
      <c s="88"/>
      <c s="88"/>
      <c s="88"/>
      <c s="88"/>
      <c s="88"/>
      <c r="K1761" s="63"/>
      <c s="63"/>
      <c s="63"/>
      <c s="63"/>
      <c s="63"/>
      <c s="63"/>
      <c s="63"/>
      <c s="63"/>
      <c s="63"/>
      <c s="63"/>
    </row>
    <row r="1762" spans="1:20" ht="12.75">
      <c r="A1762" s="88"/>
      <c s="88"/>
      <c s="88"/>
      <c s="88"/>
      <c s="88"/>
      <c s="88"/>
      <c s="88"/>
      <c s="88"/>
      <c r="K1762" s="63"/>
      <c s="63"/>
      <c s="63"/>
      <c s="63"/>
      <c s="63"/>
      <c s="63"/>
      <c s="63"/>
      <c s="63"/>
      <c s="63"/>
      <c s="63"/>
    </row>
    <row r="1763" spans="1:20" ht="12.75">
      <c r="A1763" s="88"/>
      <c s="88"/>
      <c s="88"/>
      <c s="88"/>
      <c s="88"/>
      <c s="88"/>
      <c s="88"/>
      <c s="88"/>
      <c r="K1763" s="63"/>
      <c s="63"/>
      <c s="63"/>
      <c s="63"/>
      <c s="63"/>
      <c s="63"/>
      <c s="63"/>
      <c s="63"/>
      <c s="63"/>
      <c s="63"/>
    </row>
    <row r="1764" spans="1:20" ht="12.75">
      <c r="A1764" s="88"/>
      <c s="88"/>
      <c s="88"/>
      <c s="88"/>
      <c s="88"/>
      <c s="88"/>
      <c s="88"/>
      <c s="88"/>
      <c r="K1764" s="63"/>
      <c s="63"/>
      <c s="63"/>
      <c s="63"/>
      <c s="63"/>
      <c s="63"/>
      <c s="63"/>
      <c s="63"/>
      <c s="63"/>
      <c s="63"/>
    </row>
    <row r="1765" spans="1:20" ht="12.75">
      <c r="A1765" s="88"/>
      <c s="88"/>
      <c s="88"/>
      <c s="88"/>
      <c s="88"/>
      <c s="88"/>
      <c s="88"/>
      <c s="88"/>
      <c r="K1765" s="63"/>
      <c s="63"/>
      <c s="63"/>
      <c s="63"/>
      <c s="63"/>
      <c s="63"/>
      <c s="63"/>
      <c s="63"/>
      <c s="63"/>
      <c s="63"/>
    </row>
    <row r="1766" spans="1:20" ht="12.75">
      <c r="A1766" s="88"/>
      <c s="88"/>
      <c s="88"/>
      <c s="88"/>
      <c s="88"/>
      <c s="88"/>
      <c s="88"/>
      <c s="88"/>
      <c r="K1766" s="63"/>
      <c s="63"/>
      <c s="63"/>
      <c s="63"/>
      <c s="63"/>
      <c s="63"/>
      <c s="63"/>
      <c s="63"/>
      <c s="63"/>
      <c s="63"/>
    </row>
    <row r="1767" spans="1:20" ht="12.75">
      <c r="A1767" s="88"/>
      <c s="88"/>
      <c s="88"/>
      <c s="88"/>
      <c s="88"/>
      <c s="88"/>
      <c s="88"/>
      <c s="88"/>
      <c r="K1767" s="63"/>
      <c s="63"/>
      <c s="63"/>
      <c s="63"/>
      <c s="63"/>
      <c s="63"/>
      <c s="63"/>
      <c s="63"/>
      <c s="63"/>
      <c s="63"/>
    </row>
    <row r="1768" spans="1:20" ht="12.75">
      <c r="A1768" s="88"/>
      <c s="88"/>
      <c s="88"/>
      <c s="88"/>
      <c s="88"/>
      <c s="88"/>
      <c s="88"/>
      <c s="88"/>
      <c r="K1768" s="63"/>
      <c s="63"/>
      <c s="63"/>
      <c s="63"/>
      <c s="63"/>
      <c s="63"/>
      <c s="63"/>
      <c s="63"/>
      <c s="63"/>
      <c s="63"/>
    </row>
    <row r="1769" spans="1:20" ht="12.75">
      <c r="A1769" s="88"/>
      <c s="88"/>
      <c s="88"/>
      <c s="88"/>
      <c s="88"/>
      <c s="88"/>
      <c s="88"/>
      <c s="88"/>
      <c r="K1769" s="63"/>
      <c s="63"/>
      <c s="63"/>
      <c s="63"/>
      <c s="63"/>
      <c s="63"/>
      <c s="63"/>
      <c s="63"/>
      <c s="63"/>
      <c s="63"/>
    </row>
    <row r="1770" spans="1:20" ht="12.75">
      <c r="A1770" s="88"/>
      <c s="88"/>
      <c s="88"/>
      <c s="88"/>
      <c s="88"/>
      <c s="88"/>
      <c s="88"/>
      <c s="88"/>
      <c r="K1770" s="63"/>
      <c s="63"/>
      <c s="63"/>
      <c s="63"/>
      <c s="63"/>
      <c s="63"/>
      <c s="63"/>
      <c s="63"/>
      <c s="63"/>
      <c s="63"/>
    </row>
    <row r="1771" spans="1:20" ht="12.75">
      <c r="A1771" s="88"/>
      <c s="88"/>
      <c s="88"/>
      <c s="88"/>
      <c s="88"/>
      <c s="88"/>
      <c s="88"/>
      <c s="88"/>
      <c r="K1771" s="63"/>
      <c s="63"/>
      <c s="63"/>
      <c s="63"/>
      <c s="63"/>
      <c s="63"/>
      <c s="63"/>
      <c s="63"/>
      <c s="63"/>
      <c s="63"/>
    </row>
    <row r="1772" spans="1:20" ht="12.75">
      <c r="A1772" s="88"/>
      <c s="88"/>
      <c s="88"/>
      <c s="88"/>
      <c s="88"/>
      <c s="88"/>
      <c s="88"/>
      <c s="88"/>
      <c r="K1772" s="63"/>
      <c s="63"/>
      <c s="63"/>
      <c s="63"/>
      <c s="63"/>
      <c s="63"/>
      <c s="63"/>
      <c s="63"/>
      <c s="63"/>
      <c s="63"/>
    </row>
    <row r="1773" spans="1:20" ht="12.75">
      <c r="A1773" s="88"/>
      <c s="88"/>
      <c s="88"/>
      <c s="88"/>
      <c s="88"/>
      <c s="88"/>
      <c s="88"/>
      <c s="88"/>
      <c r="K1773" s="63"/>
      <c s="63"/>
      <c s="63"/>
      <c s="63"/>
      <c s="63"/>
      <c s="63"/>
      <c s="63"/>
      <c s="63"/>
      <c s="63"/>
      <c s="63"/>
    </row>
    <row r="1774" spans="1:20" ht="12.75">
      <c r="A1774" s="88"/>
      <c s="88"/>
      <c s="88"/>
      <c s="88"/>
      <c s="88"/>
      <c s="88"/>
      <c s="88"/>
      <c s="88"/>
      <c r="K1774" s="63"/>
      <c s="63"/>
      <c s="63"/>
      <c s="63"/>
      <c s="63"/>
      <c s="63"/>
      <c s="63"/>
      <c s="63"/>
      <c s="63"/>
      <c s="63"/>
    </row>
    <row r="1775" spans="1:20" ht="12.75">
      <c r="A1775" s="88"/>
      <c s="88"/>
      <c s="88"/>
      <c s="88"/>
      <c s="88"/>
      <c s="88"/>
      <c s="88"/>
      <c s="88"/>
      <c r="K1775" s="63"/>
      <c s="63"/>
      <c s="63"/>
      <c s="63"/>
      <c s="63"/>
      <c s="63"/>
      <c s="63"/>
      <c s="63"/>
      <c s="63"/>
      <c s="63"/>
    </row>
    <row r="1776" spans="1:20" ht="12.75">
      <c r="A1776" s="88"/>
      <c s="88"/>
      <c s="88"/>
      <c s="88"/>
      <c s="88"/>
      <c s="88"/>
      <c s="88"/>
      <c s="88"/>
      <c r="K1776" s="63"/>
      <c s="63"/>
      <c s="63"/>
      <c s="63"/>
      <c s="63"/>
      <c s="63"/>
      <c s="63"/>
      <c s="63"/>
      <c s="63"/>
      <c s="63"/>
    </row>
    <row r="1777" spans="1:20" ht="12.75">
      <c r="A1777" s="88"/>
      <c s="88"/>
      <c s="88"/>
      <c s="88"/>
      <c s="88"/>
      <c s="88"/>
      <c s="88"/>
      <c s="88"/>
      <c r="K1777" s="63"/>
      <c s="63"/>
      <c s="63"/>
      <c s="63"/>
      <c s="63"/>
      <c s="63"/>
      <c s="63"/>
      <c s="63"/>
      <c s="63"/>
      <c s="63"/>
    </row>
    <row r="1778" spans="1:20" ht="12.75">
      <c r="A1778" s="88"/>
      <c s="88"/>
      <c s="88"/>
      <c s="88"/>
      <c s="88"/>
      <c s="88"/>
      <c s="88"/>
      <c s="88"/>
      <c r="K1778" s="63"/>
      <c s="63"/>
      <c s="63"/>
      <c s="63"/>
      <c s="63"/>
      <c s="63"/>
      <c s="63"/>
      <c s="63"/>
      <c s="63"/>
      <c s="63"/>
    </row>
    <row r="1779" spans="1:20" ht="12.75">
      <c r="A1779" s="88"/>
      <c s="88"/>
      <c s="88"/>
      <c s="88"/>
      <c s="88"/>
      <c s="88"/>
      <c s="88"/>
      <c s="88"/>
      <c r="K1779" s="63"/>
      <c s="63"/>
      <c s="63"/>
      <c s="63"/>
      <c s="63"/>
      <c s="63"/>
      <c s="63"/>
      <c s="63"/>
      <c s="63"/>
      <c s="63"/>
    </row>
    <row r="1780" spans="1:20" ht="12.75">
      <c r="A1780" s="88"/>
      <c s="88"/>
      <c s="88"/>
      <c s="88"/>
      <c s="88"/>
      <c s="88"/>
      <c s="88"/>
      <c s="88"/>
      <c r="K1780" s="63"/>
      <c s="63"/>
      <c s="63"/>
      <c s="63"/>
      <c s="63"/>
      <c s="63"/>
      <c s="63"/>
      <c s="63"/>
      <c s="63"/>
      <c s="63"/>
    </row>
    <row r="1781" spans="1:20" ht="12.75">
      <c r="A1781" s="88"/>
      <c s="88"/>
      <c s="88"/>
      <c s="88"/>
      <c s="88"/>
      <c s="88"/>
      <c s="88"/>
      <c s="88"/>
      <c r="K1781" s="63"/>
      <c s="63"/>
      <c s="63"/>
      <c s="63"/>
      <c s="63"/>
      <c s="63"/>
      <c s="63"/>
      <c s="63"/>
      <c s="63"/>
      <c s="63"/>
    </row>
    <row r="1782" spans="1:20" ht="12.75">
      <c r="A1782" s="88"/>
      <c s="88"/>
      <c s="88"/>
      <c s="88"/>
      <c s="88"/>
      <c s="88"/>
      <c s="88"/>
      <c s="88"/>
      <c r="K1782" s="63"/>
      <c s="63"/>
      <c s="63"/>
      <c s="63"/>
      <c s="63"/>
      <c s="63"/>
      <c s="63"/>
      <c s="63"/>
      <c s="63"/>
      <c s="63"/>
    </row>
    <row r="1783" spans="1:20" ht="12.75">
      <c r="A1783" s="88"/>
      <c s="88"/>
      <c s="88"/>
      <c s="88"/>
      <c s="88"/>
      <c s="88"/>
      <c s="88"/>
      <c s="88"/>
      <c r="K1783" s="63"/>
      <c s="63"/>
      <c s="63"/>
      <c s="63"/>
      <c s="63"/>
      <c s="63"/>
      <c s="63"/>
      <c s="63"/>
      <c s="63"/>
      <c s="63"/>
    </row>
    <row r="1784" spans="1:20" ht="12.75">
      <c r="A1784" s="88"/>
      <c s="88"/>
      <c s="88"/>
      <c s="88"/>
      <c s="88"/>
      <c s="88"/>
      <c s="88"/>
      <c s="88"/>
      <c r="K1784" s="63"/>
      <c s="63"/>
      <c s="63"/>
      <c s="63"/>
      <c s="63"/>
      <c s="63"/>
      <c s="63"/>
      <c s="63"/>
      <c s="63"/>
      <c s="63"/>
    </row>
    <row r="1785" spans="1:20" ht="12.75">
      <c r="A1785" s="88"/>
      <c s="88"/>
      <c s="88"/>
      <c s="88"/>
      <c s="88"/>
      <c s="88"/>
      <c s="88"/>
      <c s="88"/>
      <c r="K1785" s="63"/>
      <c s="63"/>
      <c s="63"/>
      <c s="63"/>
      <c s="63"/>
      <c s="63"/>
      <c s="63"/>
      <c s="63"/>
      <c s="63"/>
      <c s="63"/>
    </row>
    <row r="1786" spans="1:20" ht="12.75">
      <c r="A1786" s="88"/>
      <c s="88"/>
      <c s="88"/>
      <c s="88"/>
      <c s="88"/>
      <c s="88"/>
      <c s="88"/>
      <c s="88"/>
      <c r="K1786" s="63"/>
      <c s="63"/>
      <c s="63"/>
      <c s="63"/>
      <c s="63"/>
      <c s="63"/>
      <c s="63"/>
      <c s="63"/>
      <c s="63"/>
      <c s="63"/>
    </row>
    <row r="1787" spans="1:20" ht="12.75">
      <c r="A1787" s="88"/>
      <c s="88"/>
      <c s="88"/>
      <c s="88"/>
      <c s="88"/>
      <c s="88"/>
      <c s="88"/>
      <c s="88"/>
      <c r="K1787" s="63"/>
      <c s="63"/>
      <c s="63"/>
      <c s="63"/>
      <c s="63"/>
      <c s="63"/>
      <c s="63"/>
      <c s="63"/>
      <c s="63"/>
      <c s="63"/>
    </row>
    <row r="1788" spans="1:20" ht="12.75">
      <c r="A1788" s="88"/>
      <c s="88"/>
      <c s="88"/>
      <c s="88"/>
      <c s="88"/>
      <c s="88"/>
      <c s="88"/>
      <c s="88"/>
      <c r="K1788" s="63"/>
      <c s="63"/>
      <c s="63"/>
      <c s="63"/>
      <c s="63"/>
      <c s="63"/>
      <c s="63"/>
      <c s="63"/>
      <c s="63"/>
      <c s="63"/>
    </row>
    <row r="1789" spans="1:20" ht="12.75">
      <c r="A1789" s="88"/>
      <c s="88"/>
      <c s="88"/>
      <c s="88"/>
      <c s="88"/>
      <c s="88"/>
      <c s="88"/>
      <c s="88"/>
      <c r="K1789" s="63"/>
      <c s="63"/>
      <c s="63"/>
      <c s="63"/>
      <c s="63"/>
      <c s="63"/>
      <c s="63"/>
      <c s="63"/>
      <c s="63"/>
      <c s="63"/>
    </row>
    <row r="1790" spans="1:20" ht="12.75">
      <c r="A1790" s="88"/>
      <c s="88"/>
      <c s="88"/>
      <c s="88"/>
      <c s="88"/>
      <c s="88"/>
      <c s="88"/>
      <c s="88"/>
      <c r="K1790" s="63"/>
      <c s="63"/>
      <c s="63"/>
      <c s="63"/>
      <c s="63"/>
      <c s="63"/>
      <c s="63"/>
      <c s="63"/>
      <c s="63"/>
      <c s="63"/>
    </row>
    <row r="1791" spans="1:20" ht="12.75">
      <c r="A1791" s="88"/>
      <c s="88"/>
      <c s="88"/>
      <c s="88"/>
      <c s="88"/>
      <c s="88"/>
      <c s="88"/>
      <c s="88"/>
      <c r="K1791" s="63"/>
      <c s="63"/>
      <c s="63"/>
      <c s="63"/>
      <c s="63"/>
      <c s="63"/>
      <c s="63"/>
      <c s="63"/>
      <c s="63"/>
      <c s="63"/>
    </row>
    <row r="1792" spans="1:20" ht="12.75">
      <c r="A1792" s="88"/>
      <c s="88"/>
      <c s="88"/>
      <c s="88"/>
      <c s="88"/>
      <c s="88"/>
      <c s="88"/>
      <c s="88"/>
      <c r="K1792" s="63"/>
      <c s="63"/>
      <c s="63"/>
      <c s="63"/>
      <c s="63"/>
      <c s="63"/>
      <c s="63"/>
      <c s="63"/>
      <c s="63"/>
      <c s="63"/>
    </row>
    <row r="1793" spans="1:20" ht="12.75">
      <c r="A1793" s="88"/>
      <c s="88"/>
      <c s="88"/>
      <c s="88"/>
      <c s="88"/>
      <c s="88"/>
      <c s="88"/>
      <c s="88"/>
      <c r="K1793" s="63"/>
      <c s="63"/>
      <c s="63"/>
      <c s="63"/>
      <c s="63"/>
      <c s="63"/>
      <c s="63"/>
      <c s="63"/>
      <c s="63"/>
      <c s="63"/>
    </row>
    <row r="1794" spans="1:20" ht="12.75">
      <c r="A1794" s="88"/>
      <c s="88"/>
      <c s="88"/>
      <c s="88"/>
      <c s="88"/>
      <c s="88"/>
      <c s="88"/>
      <c s="88"/>
      <c r="K1794" s="63"/>
      <c s="63"/>
      <c s="63"/>
      <c s="63"/>
      <c s="63"/>
      <c s="63"/>
      <c s="63"/>
      <c s="63"/>
      <c s="63"/>
      <c s="63"/>
    </row>
    <row r="1795" spans="1:20" ht="12.75">
      <c r="A1795" s="88"/>
      <c s="88"/>
      <c s="88"/>
      <c s="88"/>
      <c s="88"/>
      <c s="88"/>
      <c s="88"/>
      <c s="88"/>
      <c r="K1795" s="63"/>
      <c s="63"/>
      <c s="63"/>
      <c s="63"/>
      <c s="63"/>
      <c s="63"/>
      <c s="63"/>
      <c s="63"/>
      <c s="63"/>
      <c s="63"/>
    </row>
    <row r="1796" spans="1:20" ht="12.75">
      <c r="A1796" s="88"/>
      <c s="88"/>
      <c s="88"/>
      <c s="88"/>
      <c s="88"/>
      <c s="88"/>
      <c s="88"/>
      <c s="88"/>
      <c r="K1796" s="63"/>
      <c s="63"/>
      <c s="63"/>
      <c s="63"/>
      <c s="63"/>
      <c s="63"/>
      <c s="63"/>
      <c s="63"/>
      <c s="63"/>
      <c s="63"/>
    </row>
    <row r="1797" spans="1:20" ht="12.75">
      <c r="A1797" s="88"/>
      <c s="88"/>
      <c s="88"/>
      <c s="88"/>
      <c s="88"/>
      <c s="88"/>
      <c s="88"/>
      <c s="88"/>
      <c r="K1797" s="63"/>
      <c s="63"/>
      <c s="63"/>
      <c s="63"/>
      <c s="63"/>
      <c s="63"/>
      <c s="63"/>
      <c s="63"/>
      <c s="63"/>
      <c s="63"/>
    </row>
    <row r="1798" spans="1:20" ht="12.75">
      <c r="A1798" s="88"/>
      <c s="88"/>
      <c s="88"/>
      <c s="88"/>
      <c s="88"/>
      <c s="88"/>
      <c s="88"/>
      <c s="88"/>
      <c r="K1798" s="63"/>
      <c s="63"/>
      <c s="63"/>
      <c s="63"/>
      <c s="63"/>
      <c s="63"/>
      <c s="63"/>
      <c s="63"/>
      <c s="63"/>
      <c s="63"/>
    </row>
    <row r="1799" spans="1:20" ht="12.75">
      <c r="A1799" s="88"/>
      <c s="88"/>
      <c s="88"/>
      <c s="88"/>
      <c s="88"/>
      <c s="88"/>
      <c s="88"/>
      <c s="88"/>
      <c r="K1799" s="63"/>
      <c s="63"/>
      <c s="63"/>
      <c s="63"/>
      <c s="63"/>
      <c s="63"/>
      <c s="63"/>
      <c s="63"/>
      <c s="63"/>
      <c s="63"/>
    </row>
    <row r="1800" spans="1:20" ht="12.75">
      <c r="A1800" s="88"/>
      <c s="88"/>
      <c s="88"/>
      <c s="88"/>
      <c s="88"/>
      <c s="88"/>
      <c s="88"/>
      <c s="88"/>
      <c r="K1800" s="63"/>
      <c s="63"/>
      <c s="63"/>
      <c s="63"/>
      <c s="63"/>
      <c s="63"/>
      <c s="63"/>
      <c s="63"/>
      <c s="63"/>
      <c s="63"/>
    </row>
    <row r="1801" spans="1:20" ht="12.75">
      <c r="A1801" s="88"/>
      <c s="88"/>
      <c s="88"/>
      <c s="88"/>
      <c s="88"/>
      <c s="88"/>
      <c s="88"/>
      <c s="88"/>
      <c r="K1801" s="63"/>
      <c s="63"/>
      <c s="63"/>
      <c s="63"/>
      <c s="63"/>
      <c s="63"/>
      <c s="63"/>
      <c s="63"/>
      <c s="63"/>
      <c s="63"/>
    </row>
    <row r="1802" spans="1:20" ht="12.75">
      <c r="A1802" s="88"/>
      <c s="88"/>
      <c s="88"/>
      <c s="88"/>
      <c s="88"/>
      <c s="88"/>
      <c s="88"/>
      <c s="88"/>
      <c r="K1802" s="63"/>
      <c s="63"/>
      <c s="63"/>
      <c s="63"/>
      <c s="63"/>
      <c s="63"/>
      <c s="63"/>
      <c s="63"/>
      <c s="63"/>
      <c s="63"/>
    </row>
    <row r="1803" spans="1:20" ht="12.75">
      <c r="A1803" s="88"/>
      <c s="88"/>
      <c s="88"/>
      <c s="88"/>
      <c s="88"/>
      <c s="88"/>
      <c s="88"/>
      <c s="88"/>
      <c r="K1803" s="63"/>
      <c s="63"/>
      <c s="63"/>
      <c s="63"/>
      <c s="63"/>
      <c s="63"/>
      <c s="63"/>
      <c s="63"/>
      <c s="63"/>
      <c s="63"/>
    </row>
    <row r="1804" spans="1:20" ht="12.75">
      <c r="A1804" s="88"/>
      <c s="88"/>
      <c s="88"/>
      <c s="88"/>
      <c s="88"/>
      <c s="88"/>
      <c s="88"/>
      <c s="88"/>
      <c r="K1804" s="63"/>
      <c s="63"/>
      <c s="63"/>
      <c s="63"/>
      <c s="63"/>
      <c s="63"/>
      <c s="63"/>
      <c s="63"/>
      <c s="63"/>
      <c s="63"/>
    </row>
    <row r="1805" spans="1:20" ht="12.75">
      <c r="A1805" s="88"/>
      <c s="88"/>
      <c s="88"/>
      <c s="88"/>
      <c s="88"/>
      <c s="88"/>
      <c s="88"/>
      <c s="88"/>
      <c r="K1805" s="63"/>
      <c s="63"/>
      <c s="63"/>
      <c s="63"/>
      <c s="63"/>
      <c s="63"/>
      <c s="63"/>
      <c s="63"/>
      <c s="63"/>
      <c s="63"/>
    </row>
    <row r="1806" spans="1:20" ht="12.75">
      <c r="A1806" s="88"/>
      <c s="88"/>
      <c s="88"/>
      <c s="88"/>
      <c s="88"/>
      <c s="88"/>
      <c s="88"/>
      <c s="88"/>
      <c r="K1806" s="63"/>
      <c s="63"/>
      <c s="63"/>
      <c s="63"/>
      <c s="63"/>
      <c s="63"/>
      <c s="63"/>
      <c s="63"/>
      <c s="63"/>
      <c s="63"/>
    </row>
    <row r="1807" spans="1:20" ht="12.75">
      <c r="A1807" s="88"/>
      <c s="88"/>
      <c s="88"/>
      <c s="88"/>
      <c s="88"/>
      <c s="88"/>
      <c s="88"/>
      <c s="88"/>
      <c r="K1807" s="63"/>
      <c s="63"/>
      <c s="63"/>
      <c s="63"/>
      <c s="63"/>
      <c s="63"/>
      <c s="63"/>
      <c s="63"/>
      <c s="63"/>
      <c s="63"/>
    </row>
    <row r="1808" spans="1:20" ht="12.75">
      <c r="A1808" s="88"/>
      <c s="88"/>
      <c s="88"/>
      <c s="88"/>
      <c s="88"/>
      <c s="88"/>
      <c s="88"/>
      <c s="88"/>
      <c r="K1808" s="63"/>
      <c s="63"/>
      <c s="63"/>
      <c s="63"/>
      <c s="63"/>
      <c s="63"/>
      <c s="63"/>
      <c s="63"/>
      <c s="63"/>
      <c s="63"/>
    </row>
    <row r="1809" spans="1:20" ht="12.75">
      <c r="A1809" s="88"/>
      <c s="88"/>
      <c s="88"/>
      <c s="88"/>
      <c s="88"/>
      <c s="88"/>
      <c s="88"/>
      <c s="88"/>
      <c r="K1809" s="63"/>
      <c s="63"/>
      <c s="63"/>
      <c s="63"/>
      <c s="63"/>
      <c s="63"/>
      <c s="63"/>
      <c s="63"/>
      <c s="63"/>
      <c s="63"/>
    </row>
    <row r="1810" spans="1:20" ht="12.75">
      <c r="A1810" s="88"/>
      <c s="88"/>
      <c s="88"/>
      <c s="88"/>
      <c s="88"/>
      <c s="88"/>
      <c s="88"/>
      <c s="88"/>
      <c r="K1810" s="63"/>
      <c s="63"/>
      <c s="63"/>
      <c s="63"/>
      <c s="63"/>
      <c s="63"/>
      <c s="63"/>
      <c s="63"/>
      <c s="63"/>
      <c s="63"/>
    </row>
    <row r="1811" spans="1:20" ht="12.75">
      <c r="A1811" s="88"/>
      <c s="88"/>
      <c s="88"/>
      <c s="88"/>
      <c s="88"/>
      <c s="88"/>
      <c s="88"/>
      <c s="88"/>
      <c r="K1811" s="63"/>
      <c s="63"/>
      <c s="63"/>
      <c s="63"/>
      <c s="63"/>
      <c s="63"/>
      <c s="63"/>
      <c s="63"/>
      <c s="63"/>
      <c s="63"/>
    </row>
    <row r="1812" spans="1:20" ht="12.75">
      <c r="A1812" s="88"/>
      <c s="88"/>
      <c s="88"/>
      <c s="88"/>
      <c s="88"/>
      <c s="88"/>
      <c s="88"/>
      <c s="88"/>
      <c r="K1812" s="63"/>
      <c s="63"/>
      <c s="63"/>
      <c s="63"/>
      <c s="63"/>
      <c s="63"/>
      <c s="63"/>
      <c s="63"/>
      <c s="63"/>
      <c s="63"/>
    </row>
    <row r="1813" spans="1:20" ht="12.75">
      <c r="A1813" s="88"/>
      <c s="88"/>
      <c s="88"/>
      <c s="88"/>
      <c s="88"/>
      <c s="88"/>
      <c s="88"/>
      <c s="88"/>
      <c r="K1813" s="63"/>
      <c s="63"/>
      <c s="63"/>
      <c s="63"/>
      <c s="63"/>
      <c s="63"/>
      <c s="63"/>
      <c s="63"/>
      <c s="63"/>
      <c s="63"/>
    </row>
    <row r="1814" spans="1:20" ht="12.75">
      <c r="A1814" s="88"/>
      <c s="88"/>
      <c s="88"/>
      <c s="88"/>
      <c s="88"/>
      <c s="88"/>
      <c s="88"/>
      <c s="88"/>
      <c r="K1814" s="63"/>
      <c s="63"/>
      <c s="63"/>
      <c s="63"/>
      <c s="63"/>
      <c s="63"/>
      <c s="63"/>
      <c s="63"/>
      <c s="63"/>
      <c s="63"/>
    </row>
    <row r="1815" spans="1:20" ht="12.75">
      <c r="A1815" s="88"/>
      <c s="88"/>
      <c s="88"/>
      <c s="88"/>
      <c s="88"/>
      <c s="88"/>
      <c s="88"/>
      <c s="88"/>
      <c r="K1815" s="63"/>
      <c s="63"/>
      <c s="63"/>
      <c s="63"/>
      <c s="63"/>
      <c s="63"/>
      <c s="63"/>
      <c s="63"/>
      <c s="63"/>
      <c s="63"/>
    </row>
    <row r="1816" spans="1:20" ht="12.75">
      <c r="A1816" s="88"/>
      <c s="88"/>
      <c s="88"/>
      <c s="88"/>
      <c s="88"/>
      <c s="88"/>
      <c s="88"/>
      <c s="88"/>
      <c r="K1816" s="63"/>
      <c s="63"/>
      <c s="63"/>
      <c s="63"/>
      <c s="63"/>
      <c s="63"/>
      <c s="63"/>
      <c s="63"/>
      <c s="63"/>
      <c s="63"/>
    </row>
    <row r="1817" spans="1:20" ht="12.75">
      <c r="A1817" s="88"/>
      <c s="88"/>
      <c s="88"/>
      <c s="88"/>
      <c s="88"/>
      <c s="88"/>
      <c s="88"/>
      <c s="88"/>
      <c r="K1817" s="63"/>
      <c s="63"/>
      <c s="63"/>
      <c s="63"/>
      <c s="63"/>
      <c s="63"/>
      <c s="63"/>
      <c s="63"/>
      <c s="63"/>
      <c s="63"/>
    </row>
    <row r="1818" spans="1:20" ht="12.75">
      <c r="A1818" s="88"/>
      <c s="88"/>
      <c s="88"/>
      <c s="88"/>
      <c s="88"/>
      <c s="88"/>
      <c s="88"/>
      <c s="88"/>
      <c r="K1818" s="63"/>
      <c s="63"/>
      <c s="63"/>
      <c s="63"/>
      <c s="63"/>
      <c s="63"/>
      <c s="63"/>
      <c s="63"/>
      <c s="63"/>
      <c s="63"/>
    </row>
    <row r="1819" spans="1:20" ht="12.75">
      <c r="A1819" s="88"/>
      <c s="88"/>
      <c s="88"/>
      <c s="88"/>
      <c s="88"/>
      <c s="88"/>
      <c s="88"/>
      <c s="88"/>
      <c r="K1819" s="63"/>
      <c s="63"/>
      <c s="63"/>
      <c s="63"/>
      <c s="63"/>
      <c s="63"/>
      <c s="63"/>
      <c s="63"/>
      <c s="63"/>
      <c s="63"/>
    </row>
    <row r="1820" spans="1:20" ht="12.75">
      <c r="A1820" s="88"/>
      <c s="88"/>
      <c s="88"/>
      <c s="88"/>
      <c s="88"/>
      <c s="88"/>
      <c s="88"/>
      <c s="88"/>
      <c r="K1820" s="63"/>
      <c s="63"/>
      <c s="63"/>
      <c s="63"/>
      <c s="63"/>
      <c s="63"/>
      <c s="63"/>
      <c s="63"/>
      <c s="63"/>
      <c s="63"/>
    </row>
    <row r="1821" spans="1:20" ht="12.75">
      <c r="A1821" s="88"/>
      <c s="88"/>
      <c s="88"/>
      <c s="88"/>
      <c s="88"/>
      <c s="88"/>
      <c s="88"/>
      <c s="88"/>
      <c r="K1821" s="63"/>
      <c s="63"/>
      <c s="63"/>
      <c s="63"/>
      <c s="63"/>
      <c s="63"/>
      <c s="63"/>
      <c s="63"/>
      <c s="63"/>
      <c s="63"/>
    </row>
    <row r="1822" spans="1:20" ht="12.75">
      <c r="A1822" s="88"/>
      <c s="88"/>
      <c s="88"/>
      <c s="88"/>
      <c s="88"/>
      <c s="88"/>
      <c s="88"/>
      <c s="88"/>
      <c r="K1822" s="63"/>
      <c s="63"/>
      <c s="63"/>
      <c s="63"/>
      <c s="63"/>
      <c s="63"/>
      <c s="63"/>
      <c s="63"/>
      <c s="63"/>
      <c s="63"/>
    </row>
    <row r="1823" spans="1:20" ht="12.75">
      <c r="A1823" s="88"/>
      <c s="88"/>
      <c s="88"/>
      <c s="88"/>
      <c s="88"/>
      <c s="88"/>
      <c s="88"/>
      <c s="88"/>
      <c r="K1823" s="63"/>
      <c s="63"/>
      <c s="63"/>
      <c s="63"/>
      <c s="63"/>
      <c s="63"/>
      <c s="63"/>
      <c s="63"/>
      <c s="63"/>
      <c s="63"/>
    </row>
    <row r="1824" spans="1:20" ht="12.75">
      <c r="A1824" s="88"/>
      <c s="88"/>
      <c s="88"/>
      <c s="88"/>
      <c s="88"/>
      <c s="88"/>
      <c s="88"/>
      <c s="88"/>
      <c r="K1824" s="63"/>
      <c s="63"/>
      <c s="63"/>
      <c s="63"/>
      <c s="63"/>
      <c s="63"/>
      <c s="63"/>
      <c s="63"/>
      <c s="63"/>
      <c s="63"/>
    </row>
    <row r="1825" spans="1:20" ht="12.75">
      <c r="A1825" s="88"/>
      <c s="88"/>
      <c s="88"/>
      <c s="88"/>
      <c s="88"/>
      <c s="88"/>
      <c s="88"/>
      <c s="88"/>
      <c r="K1825" s="63"/>
      <c s="63"/>
      <c s="63"/>
      <c s="63"/>
      <c s="63"/>
      <c s="63"/>
      <c s="63"/>
      <c s="63"/>
      <c s="63"/>
      <c s="63"/>
    </row>
    <row r="1826" spans="1:20" ht="12.75">
      <c r="A1826" s="88"/>
      <c s="88"/>
      <c s="88"/>
      <c s="88"/>
      <c s="88"/>
      <c s="88"/>
      <c s="88"/>
      <c s="88"/>
      <c r="K1826" s="63"/>
      <c s="63"/>
      <c s="63"/>
      <c s="63"/>
      <c s="63"/>
      <c s="63"/>
      <c s="63"/>
      <c s="63"/>
      <c s="63"/>
      <c s="63"/>
    </row>
    <row r="1827" spans="1:20" ht="12.75">
      <c r="A1827" s="88"/>
      <c s="88"/>
      <c s="88"/>
      <c s="88"/>
      <c s="88"/>
      <c s="88"/>
      <c s="88"/>
      <c s="88"/>
      <c r="K1827" s="63"/>
      <c s="63"/>
      <c s="63"/>
      <c s="63"/>
      <c s="63"/>
      <c s="63"/>
      <c s="63"/>
      <c s="63"/>
      <c s="63"/>
      <c s="63"/>
    </row>
    <row r="1828" spans="1:20" ht="12.75">
      <c r="A1828" s="88"/>
      <c s="88"/>
      <c s="88"/>
      <c s="88"/>
      <c s="88"/>
      <c s="88"/>
      <c s="88"/>
      <c s="88"/>
      <c r="K1828" s="63"/>
      <c s="63"/>
      <c s="63"/>
      <c s="63"/>
      <c s="63"/>
      <c s="63"/>
      <c s="63"/>
      <c s="63"/>
      <c s="63"/>
      <c s="63"/>
    </row>
    <row r="1829" spans="1:20" ht="12.75">
      <c r="A1829" s="88"/>
      <c s="88"/>
      <c s="88"/>
      <c s="88"/>
      <c s="88"/>
      <c s="88"/>
      <c s="88"/>
      <c s="88"/>
      <c r="K1829" s="63"/>
      <c s="63"/>
      <c s="63"/>
      <c s="63"/>
      <c s="63"/>
      <c s="63"/>
      <c s="63"/>
      <c s="63"/>
      <c s="63"/>
      <c s="63"/>
    </row>
    <row r="1830" spans="1:20" ht="12.75">
      <c r="A1830" s="88"/>
      <c s="88"/>
      <c s="88"/>
      <c s="88"/>
      <c s="88"/>
      <c s="88"/>
      <c s="88"/>
      <c s="88"/>
      <c r="K1830" s="63"/>
      <c s="63"/>
      <c s="63"/>
      <c s="63"/>
      <c s="63"/>
      <c s="63"/>
      <c s="63"/>
      <c s="63"/>
      <c s="63"/>
      <c s="63"/>
    </row>
    <row r="1831" spans="1:20" ht="12.75">
      <c r="A1831" s="88"/>
      <c s="88"/>
      <c s="88"/>
      <c s="88"/>
      <c s="88"/>
      <c s="88"/>
      <c s="88"/>
      <c s="88"/>
      <c r="K1831" s="63"/>
      <c s="63"/>
      <c s="63"/>
      <c s="63"/>
      <c s="63"/>
      <c s="63"/>
      <c s="63"/>
      <c s="63"/>
      <c s="63"/>
      <c s="63"/>
    </row>
    <row r="1832" spans="1:20" ht="12.75">
      <c r="A1832" s="88"/>
      <c s="88"/>
      <c s="88"/>
      <c s="88"/>
      <c s="88"/>
      <c s="88"/>
      <c s="88"/>
      <c s="88"/>
      <c r="K1832" s="63"/>
      <c s="63"/>
      <c s="63"/>
      <c s="63"/>
      <c s="63"/>
      <c s="63"/>
      <c s="63"/>
      <c s="63"/>
      <c s="63"/>
      <c s="63"/>
    </row>
    <row r="1833" spans="1:20" ht="12.75">
      <c r="A1833" s="88"/>
      <c s="88"/>
      <c s="88"/>
      <c s="88"/>
      <c s="88"/>
      <c s="88"/>
      <c s="88"/>
      <c s="88"/>
      <c r="K1833" s="63"/>
      <c s="63"/>
      <c s="63"/>
      <c s="63"/>
      <c s="63"/>
      <c s="63"/>
      <c s="63"/>
      <c s="63"/>
      <c s="63"/>
      <c s="63"/>
    </row>
    <row r="1834" spans="1:20" ht="12.75">
      <c r="A1834" s="88"/>
      <c s="88"/>
      <c s="88"/>
      <c s="88"/>
      <c s="88"/>
      <c s="88"/>
      <c s="88"/>
      <c s="88"/>
      <c r="K1834" s="63"/>
      <c s="63"/>
      <c s="63"/>
      <c s="63"/>
      <c s="63"/>
      <c s="63"/>
      <c s="63"/>
      <c s="63"/>
      <c s="63"/>
      <c s="63"/>
    </row>
    <row r="1835" spans="1:20" ht="12.75">
      <c r="A1835" s="88"/>
      <c s="88"/>
      <c s="88"/>
      <c s="88"/>
      <c s="88"/>
      <c s="88"/>
      <c s="88"/>
      <c s="88"/>
      <c r="K1835" s="63"/>
      <c s="63"/>
      <c s="63"/>
      <c s="63"/>
      <c s="63"/>
      <c s="63"/>
      <c s="63"/>
      <c s="63"/>
      <c s="63"/>
      <c s="63"/>
    </row>
    <row r="1836" spans="1:20" ht="12.75">
      <c r="A1836" s="88"/>
      <c s="88"/>
      <c s="88"/>
      <c s="88"/>
      <c s="88"/>
      <c s="88"/>
      <c s="88"/>
      <c s="88"/>
      <c r="K1836" s="63"/>
      <c s="63"/>
      <c s="63"/>
      <c s="63"/>
      <c s="63"/>
      <c s="63"/>
      <c s="63"/>
      <c s="63"/>
      <c s="63"/>
      <c s="63"/>
    </row>
    <row r="1837" spans="1:20" ht="12.75">
      <c r="A1837" s="88"/>
      <c s="88"/>
      <c s="88"/>
      <c s="88"/>
      <c s="88"/>
      <c s="88"/>
      <c s="88"/>
      <c s="88"/>
      <c r="K1837" s="63"/>
      <c s="63"/>
      <c s="63"/>
      <c s="63"/>
      <c s="63"/>
      <c s="63"/>
      <c s="63"/>
      <c s="63"/>
      <c s="63"/>
      <c s="63"/>
    </row>
    <row r="1838" spans="1:20" ht="12.75">
      <c r="A1838" s="88"/>
      <c s="88"/>
      <c s="88"/>
      <c s="88"/>
      <c s="88"/>
      <c s="88"/>
      <c s="88"/>
      <c s="88"/>
      <c r="K1838" s="63"/>
      <c s="63"/>
      <c s="63"/>
      <c s="63"/>
      <c s="63"/>
      <c s="63"/>
      <c s="63"/>
      <c s="63"/>
      <c s="63"/>
      <c s="63"/>
    </row>
    <row r="1839" spans="1:20" ht="12.75">
      <c r="A1839" s="88"/>
      <c s="88"/>
      <c s="88"/>
      <c s="88"/>
      <c s="88"/>
      <c s="88"/>
      <c s="88"/>
      <c s="88"/>
      <c r="K1839" s="63"/>
      <c s="63"/>
      <c s="63"/>
      <c s="63"/>
      <c s="63"/>
      <c s="63"/>
      <c s="63"/>
      <c s="63"/>
      <c s="63"/>
      <c s="63"/>
    </row>
    <row r="1840" spans="1:20" ht="12.75">
      <c r="A1840" s="88"/>
      <c s="88"/>
      <c s="88"/>
      <c s="88"/>
      <c s="88"/>
      <c s="88"/>
      <c s="88"/>
      <c s="88"/>
      <c r="K1840" s="63"/>
      <c s="63"/>
      <c s="63"/>
      <c s="63"/>
      <c s="63"/>
      <c s="63"/>
      <c s="63"/>
      <c s="63"/>
      <c s="63"/>
      <c s="63"/>
    </row>
    <row r="1841" spans="1:20" ht="12.75">
      <c r="A1841" s="88"/>
      <c s="88"/>
      <c s="88"/>
      <c s="88"/>
      <c s="88"/>
      <c s="88"/>
      <c s="88"/>
      <c s="88"/>
      <c r="K1841" s="63"/>
      <c s="63"/>
      <c s="63"/>
      <c s="63"/>
      <c s="63"/>
      <c s="63"/>
      <c s="63"/>
      <c s="63"/>
      <c s="63"/>
      <c s="63"/>
    </row>
    <row r="1842" spans="1:20" ht="12.75">
      <c r="A1842" s="88"/>
      <c s="88"/>
      <c s="88"/>
      <c s="88"/>
      <c s="88"/>
      <c s="88"/>
      <c s="88"/>
      <c s="88"/>
      <c r="K1842" s="63"/>
      <c s="63"/>
      <c s="63"/>
      <c s="63"/>
      <c s="63"/>
      <c s="63"/>
      <c s="63"/>
      <c s="63"/>
      <c s="63"/>
      <c s="63"/>
    </row>
    <row r="1843" spans="1:20" ht="12.75">
      <c r="A1843" s="88"/>
      <c s="88"/>
      <c s="88"/>
      <c s="88"/>
      <c s="88"/>
      <c s="88"/>
      <c s="88"/>
      <c s="88"/>
      <c r="K1843" s="63"/>
      <c s="63"/>
      <c s="63"/>
      <c s="63"/>
      <c s="63"/>
      <c s="63"/>
      <c s="63"/>
      <c s="63"/>
      <c s="63"/>
      <c s="63"/>
    </row>
    <row r="1844" spans="1:20" ht="12.75">
      <c r="A1844" s="88"/>
      <c s="88"/>
      <c s="88"/>
      <c s="88"/>
      <c s="88"/>
      <c s="88"/>
      <c s="88"/>
      <c s="88"/>
      <c r="K1844" s="63"/>
      <c s="63"/>
      <c s="63"/>
      <c s="63"/>
      <c s="63"/>
      <c s="63"/>
      <c s="63"/>
      <c s="63"/>
      <c s="63"/>
      <c s="63"/>
    </row>
    <row r="1845" spans="1:20" ht="12.75">
      <c r="A1845" s="88"/>
      <c s="88"/>
      <c s="88"/>
      <c s="88"/>
      <c s="88"/>
      <c s="88"/>
      <c s="88"/>
      <c s="88"/>
      <c r="K1845" s="63"/>
      <c s="63"/>
      <c s="63"/>
      <c s="63"/>
      <c s="63"/>
      <c s="63"/>
      <c s="63"/>
      <c s="63"/>
      <c s="63"/>
      <c s="63"/>
    </row>
    <row r="1846" spans="1:20" ht="12.75">
      <c r="A1846" s="88"/>
      <c s="88"/>
      <c s="88"/>
      <c s="88"/>
      <c s="88"/>
      <c s="88"/>
      <c s="88"/>
      <c s="88"/>
      <c r="K1846" s="63"/>
      <c s="63"/>
      <c s="63"/>
      <c s="63"/>
      <c s="63"/>
      <c s="63"/>
      <c s="63"/>
      <c s="63"/>
      <c s="63"/>
      <c s="63"/>
    </row>
    <row r="1847" spans="1:20" ht="12.75">
      <c r="A1847" s="88"/>
      <c s="88"/>
      <c s="88"/>
      <c s="88"/>
      <c s="88"/>
      <c s="88"/>
      <c s="88"/>
      <c s="88"/>
      <c r="K1847" s="63"/>
      <c s="63"/>
      <c s="63"/>
      <c s="63"/>
      <c s="63"/>
      <c s="63"/>
      <c s="63"/>
      <c s="63"/>
      <c s="63"/>
      <c s="63"/>
    </row>
    <row r="1848" spans="1:20" ht="12.75">
      <c r="A1848" s="88"/>
      <c s="88"/>
      <c s="88"/>
      <c s="88"/>
      <c s="88"/>
      <c s="88"/>
      <c s="88"/>
      <c s="88"/>
      <c r="K1848" s="63"/>
      <c s="63"/>
      <c s="63"/>
      <c s="63"/>
      <c s="63"/>
      <c s="63"/>
      <c s="63"/>
      <c s="63"/>
      <c s="63"/>
      <c s="63"/>
    </row>
    <row r="1849" spans="1:20" ht="12.75">
      <c r="A1849" s="88"/>
      <c s="88"/>
      <c s="88"/>
      <c s="88"/>
      <c s="88"/>
      <c s="88"/>
      <c s="88"/>
      <c s="88"/>
      <c r="K1849" s="63"/>
      <c s="63"/>
      <c s="63"/>
      <c s="63"/>
      <c s="63"/>
      <c s="63"/>
      <c s="63"/>
      <c s="63"/>
      <c s="63"/>
      <c s="63"/>
    </row>
    <row r="1850" spans="1:20" ht="12.75">
      <c r="A1850" s="88"/>
      <c s="88"/>
      <c s="88"/>
      <c s="88"/>
      <c s="88"/>
      <c s="88"/>
      <c s="88"/>
      <c s="88"/>
      <c r="K1850" s="63"/>
      <c s="63"/>
      <c s="63"/>
      <c s="63"/>
      <c s="63"/>
      <c s="63"/>
      <c s="63"/>
      <c s="63"/>
      <c s="63"/>
      <c s="63"/>
    </row>
    <row r="1851" spans="1:20" ht="12.75">
      <c r="A1851" s="88"/>
      <c s="88"/>
      <c s="88"/>
      <c s="88"/>
      <c s="88"/>
      <c s="88"/>
      <c s="88"/>
      <c s="88"/>
      <c r="K1851" s="63"/>
      <c s="63"/>
      <c s="63"/>
      <c s="63"/>
      <c s="63"/>
      <c s="63"/>
      <c s="63"/>
      <c s="63"/>
      <c s="63"/>
      <c s="63"/>
    </row>
    <row r="1852" spans="1:20" ht="12.75">
      <c r="A1852" s="88"/>
      <c s="88"/>
      <c s="88"/>
      <c s="88"/>
      <c s="88"/>
      <c s="88"/>
      <c s="88"/>
      <c s="88"/>
      <c r="K1852" s="63"/>
      <c s="63"/>
      <c s="63"/>
      <c s="63"/>
      <c s="63"/>
      <c s="63"/>
      <c s="63"/>
      <c s="63"/>
      <c s="63"/>
      <c s="63"/>
    </row>
    <row r="1853" spans="1:20" ht="12.75">
      <c r="A1853" s="88"/>
      <c s="88"/>
      <c s="88"/>
      <c s="88"/>
      <c s="88"/>
      <c s="88"/>
      <c s="88"/>
      <c s="88"/>
      <c r="K1853" s="63"/>
      <c s="63"/>
      <c s="63"/>
      <c s="63"/>
      <c s="63"/>
      <c s="63"/>
      <c s="63"/>
      <c s="63"/>
      <c s="63"/>
      <c s="63"/>
    </row>
    <row r="1854" spans="1:20" ht="12.75">
      <c r="A1854" s="88"/>
      <c s="88"/>
      <c s="88"/>
      <c s="88"/>
      <c s="88"/>
      <c s="88"/>
      <c s="88"/>
      <c s="88"/>
      <c r="K1854" s="63"/>
      <c s="63"/>
      <c s="63"/>
      <c s="63"/>
      <c s="63"/>
      <c s="63"/>
      <c s="63"/>
      <c s="63"/>
      <c s="63"/>
      <c s="63"/>
    </row>
    <row r="1855" spans="1:20" ht="12.75">
      <c r="A1855" s="88"/>
      <c s="88"/>
      <c s="88"/>
      <c s="88"/>
      <c s="88"/>
      <c s="88"/>
      <c s="88"/>
      <c s="88"/>
      <c r="K1855" s="63"/>
      <c s="63"/>
      <c s="63"/>
      <c s="63"/>
      <c s="63"/>
      <c s="63"/>
      <c s="63"/>
      <c s="63"/>
      <c s="63"/>
      <c s="63"/>
    </row>
    <row r="1856" spans="1:20" ht="12.75">
      <c r="A1856" s="88"/>
      <c s="88"/>
      <c s="88"/>
      <c s="88"/>
      <c s="88"/>
      <c s="88"/>
      <c s="88"/>
      <c s="88"/>
      <c r="K1856" s="63"/>
      <c s="63"/>
      <c s="63"/>
      <c s="63"/>
      <c s="63"/>
      <c s="63"/>
      <c s="63"/>
      <c s="63"/>
      <c s="63"/>
      <c s="63"/>
    </row>
    <row r="1857" spans="1:20" ht="12.75">
      <c r="A1857" s="88"/>
      <c s="88"/>
      <c s="88"/>
      <c s="88"/>
      <c s="88"/>
      <c s="88"/>
      <c s="88"/>
      <c s="88"/>
      <c r="K1857" s="63"/>
      <c s="63"/>
      <c s="63"/>
      <c s="63"/>
      <c s="63"/>
      <c s="63"/>
      <c s="63"/>
      <c s="63"/>
      <c s="63"/>
      <c s="63"/>
    </row>
    <row r="1858" spans="1:20" ht="12.75">
      <c r="A1858" s="88"/>
      <c s="88"/>
      <c s="88"/>
      <c s="88"/>
      <c s="88"/>
      <c s="88"/>
      <c s="88"/>
      <c s="88"/>
      <c r="K1858" s="63"/>
      <c s="63"/>
      <c s="63"/>
      <c s="63"/>
      <c s="63"/>
      <c s="63"/>
      <c s="63"/>
      <c s="63"/>
      <c s="63"/>
      <c s="63"/>
    </row>
    <row r="1859" spans="1:20" ht="12.75">
      <c r="A1859" s="88"/>
      <c s="88"/>
      <c s="88"/>
      <c s="88"/>
      <c s="88"/>
      <c s="88"/>
      <c s="88"/>
      <c s="88"/>
      <c r="K1859" s="63"/>
      <c s="63"/>
      <c s="63"/>
      <c s="63"/>
      <c s="63"/>
      <c s="63"/>
      <c s="63"/>
      <c s="63"/>
      <c s="63"/>
      <c s="63"/>
    </row>
    <row r="1860" spans="1:20" ht="12.75">
      <c r="A1860" s="88"/>
      <c s="88"/>
      <c s="88"/>
      <c s="88"/>
      <c s="88"/>
      <c s="88"/>
      <c s="88"/>
      <c s="88"/>
      <c r="K1860" s="63"/>
      <c s="63"/>
      <c s="63"/>
      <c s="63"/>
      <c s="63"/>
      <c s="63"/>
      <c s="63"/>
      <c s="63"/>
      <c s="63"/>
      <c s="63"/>
    </row>
    <row r="1861" spans="1:20" ht="12.75">
      <c r="A1861" s="88"/>
      <c s="88"/>
      <c s="88"/>
      <c s="88"/>
      <c s="88"/>
      <c s="88"/>
      <c s="88"/>
      <c s="88"/>
      <c r="K1861" s="63"/>
      <c s="63"/>
      <c s="63"/>
      <c s="63"/>
      <c s="63"/>
      <c s="63"/>
      <c s="63"/>
      <c s="63"/>
      <c s="63"/>
      <c s="63"/>
    </row>
    <row r="1862" spans="1:20" ht="12.75">
      <c r="A1862" s="88"/>
      <c s="88"/>
      <c s="88"/>
      <c s="88"/>
      <c s="88"/>
      <c s="88"/>
      <c s="88"/>
      <c s="88"/>
      <c r="K1862" s="63"/>
      <c s="63"/>
      <c s="63"/>
      <c s="63"/>
      <c s="63"/>
      <c s="63"/>
      <c s="63"/>
      <c s="63"/>
      <c s="63"/>
      <c s="63"/>
    </row>
    <row r="1863" spans="1:20" ht="12.75">
      <c r="A1863" s="88"/>
      <c s="88"/>
      <c s="88"/>
      <c s="88"/>
      <c s="88"/>
      <c s="88"/>
      <c s="88"/>
      <c s="88"/>
      <c r="K1863" s="63"/>
      <c s="63"/>
      <c s="63"/>
      <c s="63"/>
      <c s="63"/>
      <c s="63"/>
      <c s="63"/>
      <c s="63"/>
      <c s="63"/>
      <c s="63"/>
    </row>
    <row r="1864" spans="1:20" ht="12.75">
      <c r="A1864" s="88"/>
      <c s="88"/>
      <c s="88"/>
      <c s="88"/>
      <c s="88"/>
      <c s="88"/>
      <c s="88"/>
      <c s="88"/>
      <c r="K1864" s="63"/>
      <c s="63"/>
      <c s="63"/>
      <c s="63"/>
      <c s="63"/>
      <c s="63"/>
      <c s="63"/>
      <c s="63"/>
      <c s="63"/>
      <c s="63"/>
    </row>
    <row r="1865" spans="1:20" ht="12.75">
      <c r="A1865" s="88"/>
      <c s="88"/>
      <c s="88"/>
      <c s="88"/>
      <c s="88"/>
      <c s="88"/>
      <c s="88"/>
      <c s="88"/>
      <c r="K1865" s="63"/>
      <c s="63"/>
      <c s="63"/>
      <c s="63"/>
      <c s="63"/>
      <c s="63"/>
      <c s="63"/>
      <c s="63"/>
      <c s="63"/>
      <c s="63"/>
    </row>
    <row r="1866" spans="1:20" ht="12.75">
      <c r="A1866" s="88"/>
      <c s="88"/>
      <c s="88"/>
      <c s="88"/>
      <c s="88"/>
      <c s="88"/>
      <c s="88"/>
      <c s="88"/>
      <c r="K1866" s="63"/>
      <c s="63"/>
      <c s="63"/>
      <c s="63"/>
      <c s="63"/>
      <c s="63"/>
      <c s="63"/>
      <c s="63"/>
      <c s="63"/>
      <c s="63"/>
    </row>
    <row r="1867" spans="1:20" ht="12.75">
      <c r="A1867" s="88"/>
      <c s="88"/>
      <c s="88"/>
      <c s="88"/>
      <c s="88"/>
      <c s="88"/>
      <c s="88"/>
      <c s="88"/>
      <c r="K1867" s="63"/>
      <c s="63"/>
      <c s="63"/>
      <c s="63"/>
      <c s="63"/>
      <c s="63"/>
      <c s="63"/>
      <c s="63"/>
      <c s="63"/>
      <c s="63"/>
    </row>
    <row r="1868" spans="1:20" ht="12.75">
      <c r="A1868" s="88"/>
      <c s="88"/>
      <c s="88"/>
      <c s="88"/>
      <c s="88"/>
      <c s="88"/>
      <c s="88"/>
      <c s="88"/>
      <c r="K1868" s="63"/>
      <c s="63"/>
      <c s="63"/>
      <c s="63"/>
      <c s="63"/>
      <c s="63"/>
      <c s="63"/>
      <c s="63"/>
      <c s="63"/>
      <c s="63"/>
    </row>
    <row r="1869" spans="1:20" ht="12.75">
      <c r="A1869" s="88"/>
      <c s="88"/>
      <c s="88"/>
      <c s="88"/>
      <c s="88"/>
      <c s="88"/>
      <c s="88"/>
      <c s="88"/>
      <c r="K1869" s="63"/>
      <c s="63"/>
      <c s="63"/>
      <c s="63"/>
      <c s="63"/>
      <c s="63"/>
      <c s="63"/>
      <c s="63"/>
      <c s="63"/>
      <c s="63"/>
    </row>
    <row r="1870" spans="1:20" ht="12.75">
      <c r="A1870" s="88"/>
      <c s="88"/>
      <c s="88"/>
      <c s="88"/>
      <c s="88"/>
      <c s="88"/>
      <c s="88"/>
      <c s="88"/>
      <c r="K1870" s="63"/>
      <c s="63"/>
      <c s="63"/>
      <c s="63"/>
      <c s="63"/>
      <c s="63"/>
      <c s="63"/>
      <c s="63"/>
      <c s="63"/>
      <c s="63"/>
    </row>
    <row r="1871" spans="1:20" ht="12.75">
      <c r="A1871" s="88"/>
      <c s="88"/>
      <c s="88"/>
      <c s="88"/>
      <c s="88"/>
      <c s="88"/>
      <c s="88"/>
      <c s="88"/>
      <c r="K1871" s="63"/>
      <c s="63"/>
      <c s="63"/>
      <c s="63"/>
      <c s="63"/>
      <c s="63"/>
      <c s="63"/>
      <c s="63"/>
      <c s="63"/>
      <c s="63"/>
    </row>
    <row r="1872" spans="1:20" ht="12.75">
      <c r="A1872" s="88"/>
      <c s="88"/>
      <c s="88"/>
      <c s="88"/>
      <c s="88"/>
      <c s="88"/>
      <c s="88"/>
      <c s="88"/>
      <c r="K1872" s="63"/>
      <c s="63"/>
      <c s="63"/>
      <c s="63"/>
      <c s="63"/>
      <c s="63"/>
      <c s="63"/>
      <c s="63"/>
      <c s="63"/>
      <c s="63"/>
    </row>
    <row r="1873" spans="1:20" ht="12.75">
      <c r="A1873" s="88"/>
      <c s="88"/>
      <c s="88"/>
      <c s="88"/>
      <c s="88"/>
      <c s="88"/>
      <c s="88"/>
      <c s="88"/>
      <c r="K1873" s="63"/>
      <c s="63"/>
      <c s="63"/>
      <c s="63"/>
      <c s="63"/>
      <c s="63"/>
      <c s="63"/>
      <c s="63"/>
      <c s="63"/>
      <c s="63"/>
    </row>
    <row r="1874" spans="1:20" ht="12.75">
      <c r="A1874" s="88"/>
      <c s="88"/>
      <c s="88"/>
      <c s="88"/>
      <c s="88"/>
      <c s="88"/>
      <c s="88"/>
      <c s="88"/>
      <c r="K1874" s="63"/>
      <c s="63"/>
      <c s="63"/>
      <c s="63"/>
      <c s="63"/>
      <c s="63"/>
      <c s="63"/>
      <c s="63"/>
      <c s="63"/>
      <c s="63"/>
    </row>
    <row r="1875" spans="1:20" ht="12.75">
      <c r="A1875" s="88"/>
      <c s="88"/>
      <c s="88"/>
      <c s="88"/>
      <c s="88"/>
      <c s="88"/>
      <c s="88"/>
      <c s="88"/>
      <c r="K1875" s="63"/>
      <c s="63"/>
      <c s="63"/>
      <c s="63"/>
      <c s="63"/>
      <c s="63"/>
      <c s="63"/>
      <c s="63"/>
      <c s="63"/>
      <c s="63"/>
    </row>
    <row r="1876" spans="1:20" ht="12.75">
      <c r="A1876" s="88"/>
      <c s="88"/>
      <c s="88"/>
      <c s="88"/>
      <c s="88"/>
      <c s="88"/>
      <c s="88"/>
      <c s="88"/>
      <c r="K1876" s="63"/>
      <c s="63"/>
      <c s="63"/>
      <c s="63"/>
      <c s="63"/>
      <c s="63"/>
      <c s="63"/>
      <c s="63"/>
      <c s="63"/>
      <c s="63"/>
    </row>
    <row r="1877" spans="1:20" ht="12.75">
      <c r="A1877" s="88"/>
      <c s="88"/>
      <c s="88"/>
      <c s="88"/>
      <c s="88"/>
      <c s="88"/>
      <c s="88"/>
      <c s="88"/>
      <c r="K1877" s="63"/>
      <c s="63"/>
      <c s="63"/>
      <c s="63"/>
      <c s="63"/>
      <c s="63"/>
      <c s="63"/>
      <c s="63"/>
      <c s="63"/>
      <c s="63"/>
    </row>
    <row r="1878" spans="1:20" ht="12.75">
      <c r="A1878" s="88"/>
      <c s="88"/>
      <c s="88"/>
      <c s="88"/>
      <c s="88"/>
      <c s="88"/>
      <c s="88"/>
      <c s="88"/>
      <c r="K1878" s="63"/>
      <c s="63"/>
      <c s="63"/>
      <c s="63"/>
      <c s="63"/>
      <c s="63"/>
      <c s="63"/>
      <c s="63"/>
      <c s="63"/>
      <c s="63"/>
    </row>
    <row r="1879" spans="1:20" ht="12.75">
      <c r="A1879" s="88"/>
      <c s="88"/>
      <c s="88"/>
      <c s="88"/>
      <c s="88"/>
      <c s="88"/>
      <c s="88"/>
      <c s="88"/>
      <c r="K1879" s="63"/>
      <c s="63"/>
      <c s="63"/>
      <c s="63"/>
      <c s="63"/>
      <c s="63"/>
      <c s="63"/>
      <c s="63"/>
      <c s="63"/>
      <c s="63"/>
    </row>
    <row r="1880" spans="1:20" ht="12.75">
      <c r="A1880" s="88"/>
      <c s="88"/>
      <c s="88"/>
      <c s="88"/>
      <c s="88"/>
      <c s="88"/>
      <c s="88"/>
      <c s="88"/>
      <c r="K1880" s="63"/>
      <c s="63"/>
      <c s="63"/>
      <c s="63"/>
      <c s="63"/>
      <c s="63"/>
      <c s="63"/>
      <c s="63"/>
      <c s="63"/>
      <c s="63"/>
    </row>
    <row r="1881" spans="1:20" ht="12.75">
      <c r="A1881" s="88"/>
      <c s="88"/>
      <c s="88"/>
      <c s="88"/>
      <c s="88"/>
      <c s="88"/>
      <c s="88"/>
      <c s="88"/>
      <c r="K1881" s="63"/>
      <c s="63"/>
      <c s="63"/>
      <c s="63"/>
      <c s="63"/>
      <c s="63"/>
      <c s="63"/>
      <c s="63"/>
      <c s="63"/>
      <c s="63"/>
    </row>
    <row r="1882" spans="1:20" ht="12.75">
      <c r="A1882" s="88"/>
      <c s="88"/>
      <c s="88"/>
      <c s="88"/>
      <c s="88"/>
      <c s="88"/>
      <c s="88"/>
      <c s="88"/>
      <c r="K1882" s="63"/>
      <c s="63"/>
      <c s="63"/>
      <c s="63"/>
      <c s="63"/>
      <c s="63"/>
      <c s="63"/>
      <c s="63"/>
      <c s="63"/>
      <c s="63"/>
    </row>
    <row r="1883" spans="1:20" ht="12.75">
      <c r="A1883" s="88"/>
      <c s="88"/>
      <c s="88"/>
      <c s="88"/>
      <c s="88"/>
      <c s="88"/>
      <c s="88"/>
      <c s="88"/>
      <c r="K1883" s="63"/>
      <c s="63"/>
      <c s="63"/>
      <c s="63"/>
      <c s="63"/>
      <c s="63"/>
      <c s="63"/>
      <c s="63"/>
      <c s="63"/>
      <c s="63"/>
    </row>
    <row r="1884" spans="1:20" ht="12.75">
      <c r="A1884" s="88"/>
      <c s="88"/>
      <c s="88"/>
      <c s="88"/>
      <c s="88"/>
      <c s="88"/>
      <c s="88"/>
      <c s="88"/>
      <c r="K1884" s="63"/>
      <c s="63"/>
      <c s="63"/>
      <c s="63"/>
      <c s="63"/>
      <c s="63"/>
      <c s="63"/>
      <c s="63"/>
      <c s="63"/>
      <c s="63"/>
    </row>
    <row r="1885" spans="1:20" ht="12.75">
      <c r="A1885" s="88"/>
      <c s="88"/>
      <c s="88"/>
      <c s="88"/>
      <c s="88"/>
      <c s="88"/>
      <c s="88"/>
      <c s="88"/>
      <c r="K1885" s="63"/>
      <c s="63"/>
      <c s="63"/>
      <c s="63"/>
      <c s="63"/>
      <c s="63"/>
      <c s="63"/>
      <c s="63"/>
      <c s="63"/>
      <c s="63"/>
    </row>
    <row r="1886" spans="1:20" ht="12.75">
      <c r="A1886" s="88"/>
      <c s="88"/>
      <c s="88"/>
      <c s="88"/>
      <c s="88"/>
      <c s="88"/>
      <c s="88"/>
      <c s="88"/>
      <c r="K1886" s="63"/>
      <c s="63"/>
      <c s="63"/>
      <c s="63"/>
      <c s="63"/>
      <c s="63"/>
      <c s="63"/>
      <c s="63"/>
      <c s="63"/>
      <c s="63"/>
    </row>
    <row r="1887" spans="1:20" ht="12.75">
      <c r="A1887" s="88"/>
      <c s="88"/>
      <c s="88"/>
      <c s="88"/>
      <c s="88"/>
      <c s="88"/>
      <c s="88"/>
      <c s="88"/>
      <c r="K1887" s="63"/>
      <c s="63"/>
      <c s="63"/>
      <c s="63"/>
      <c s="63"/>
      <c s="63"/>
      <c s="63"/>
      <c s="63"/>
      <c s="63"/>
      <c s="63"/>
    </row>
    <row r="1888" spans="1:20" ht="12.75">
      <c r="A1888" s="88"/>
      <c s="88"/>
      <c s="88"/>
      <c s="88"/>
      <c s="88"/>
      <c s="88"/>
      <c s="88"/>
      <c s="88"/>
      <c r="K1888" s="63"/>
      <c s="63"/>
      <c s="63"/>
      <c s="63"/>
      <c s="63"/>
      <c s="63"/>
      <c s="63"/>
      <c s="63"/>
      <c s="63"/>
      <c s="63"/>
    </row>
    <row r="1889" spans="1:20" ht="12.75">
      <c r="A1889" s="88"/>
      <c s="88"/>
      <c s="88"/>
      <c s="88"/>
      <c s="88"/>
      <c s="88"/>
      <c s="88"/>
      <c s="88"/>
      <c r="K1889" s="63"/>
      <c s="63"/>
      <c s="63"/>
      <c s="63"/>
      <c s="63"/>
      <c s="63"/>
      <c s="63"/>
      <c s="63"/>
      <c s="63"/>
      <c s="63"/>
    </row>
    <row r="1890" spans="1:20" ht="12.75">
      <c r="A1890" s="88"/>
      <c s="88"/>
      <c s="88"/>
      <c s="88"/>
      <c s="88"/>
      <c s="88"/>
      <c s="88"/>
      <c s="88"/>
      <c r="K1890" s="63"/>
      <c s="63"/>
      <c s="63"/>
      <c s="63"/>
      <c s="63"/>
      <c s="63"/>
      <c s="63"/>
      <c s="63"/>
      <c s="63"/>
      <c s="63"/>
    </row>
    <row r="1891" spans="1:20" ht="12.75">
      <c r="A1891" s="88"/>
      <c s="88"/>
      <c s="88"/>
      <c s="88"/>
      <c s="88"/>
      <c s="88"/>
      <c s="88"/>
      <c s="88"/>
      <c r="K1891" s="63"/>
      <c s="63"/>
      <c s="63"/>
      <c s="63"/>
      <c s="63"/>
      <c s="63"/>
      <c s="63"/>
      <c s="63"/>
      <c s="63"/>
      <c s="63"/>
    </row>
    <row r="1892" spans="1:20" ht="12.75">
      <c r="A1892" s="88"/>
      <c s="88"/>
      <c s="88"/>
      <c s="88"/>
      <c s="88"/>
      <c s="88"/>
      <c s="88"/>
      <c s="88"/>
      <c r="K1892" s="63"/>
      <c s="63"/>
      <c s="63"/>
      <c s="63"/>
      <c s="63"/>
      <c s="63"/>
      <c s="63"/>
      <c s="63"/>
      <c s="63"/>
      <c s="63"/>
    </row>
    <row r="1893" spans="1:20" ht="12.75">
      <c r="A1893" s="88"/>
      <c s="88"/>
      <c s="88"/>
      <c s="88"/>
      <c s="88"/>
      <c s="88"/>
      <c s="88"/>
      <c s="88"/>
      <c r="K1893" s="63"/>
      <c s="63"/>
      <c s="63"/>
      <c s="63"/>
      <c s="63"/>
      <c s="63"/>
      <c s="63"/>
      <c s="63"/>
      <c s="63"/>
      <c s="63"/>
    </row>
    <row r="1894" spans="1:20" ht="12.75">
      <c r="A1894" s="88"/>
      <c s="88"/>
      <c s="88"/>
      <c s="88"/>
      <c s="88"/>
      <c s="88"/>
      <c s="88"/>
      <c s="88"/>
      <c r="K1894" s="63"/>
      <c s="63"/>
      <c s="63"/>
      <c s="63"/>
      <c s="63"/>
      <c s="63"/>
      <c s="63"/>
      <c s="63"/>
      <c s="63"/>
      <c s="63"/>
    </row>
    <row r="1895" spans="1:20" ht="12.75">
      <c r="A1895" s="88"/>
      <c s="88"/>
      <c s="88"/>
      <c s="88"/>
      <c s="88"/>
      <c s="88"/>
      <c s="88"/>
      <c s="88"/>
      <c r="K1895" s="63"/>
      <c s="63"/>
      <c s="63"/>
      <c s="63"/>
      <c s="63"/>
      <c s="63"/>
      <c s="63"/>
      <c s="63"/>
      <c s="63"/>
      <c s="63"/>
    </row>
    <row r="1896" spans="1:20" ht="12.75">
      <c r="A1896" s="88"/>
      <c s="88"/>
      <c s="88"/>
      <c s="88"/>
      <c s="88"/>
      <c s="88"/>
      <c s="88"/>
      <c s="88"/>
      <c r="K1896" s="63"/>
      <c s="63"/>
      <c s="63"/>
      <c s="63"/>
      <c s="63"/>
      <c s="63"/>
      <c s="63"/>
      <c s="63"/>
      <c s="63"/>
      <c s="63"/>
    </row>
    <row r="1897" spans="1:20" ht="12.75">
      <c r="A1897" s="88"/>
      <c s="88"/>
      <c s="88"/>
      <c s="88"/>
      <c s="88"/>
      <c s="88"/>
      <c s="88"/>
      <c s="88"/>
      <c r="K1897" s="63"/>
      <c s="63"/>
      <c s="63"/>
      <c s="63"/>
      <c s="63"/>
      <c s="63"/>
      <c s="63"/>
      <c s="63"/>
      <c s="63"/>
      <c s="63"/>
    </row>
    <row r="1898" spans="1:20" ht="12.75">
      <c r="A1898" s="88"/>
      <c s="88"/>
      <c s="88"/>
      <c s="88"/>
      <c s="88"/>
      <c s="88"/>
      <c s="88"/>
      <c s="88"/>
      <c r="K1898" s="63"/>
      <c s="63"/>
      <c s="63"/>
      <c s="63"/>
      <c s="63"/>
      <c s="63"/>
      <c s="63"/>
      <c s="63"/>
      <c s="63"/>
      <c s="63"/>
    </row>
    <row r="1899" spans="1:20" ht="12.75">
      <c r="A1899" s="88"/>
      <c s="88"/>
      <c s="88"/>
      <c s="88"/>
      <c s="88"/>
      <c s="88"/>
      <c s="88"/>
      <c s="88"/>
      <c r="K1899" s="63"/>
      <c s="63"/>
      <c s="63"/>
      <c s="63"/>
      <c s="63"/>
      <c s="63"/>
      <c s="63"/>
      <c s="63"/>
      <c s="63"/>
      <c s="63"/>
    </row>
    <row r="1900" spans="1:20" ht="12.75">
      <c r="A1900" s="88"/>
      <c s="88"/>
      <c s="88"/>
      <c s="88"/>
      <c s="88"/>
      <c s="88"/>
      <c s="88"/>
      <c s="88"/>
      <c r="K1900" s="63"/>
      <c s="63"/>
      <c s="63"/>
      <c s="63"/>
      <c s="63"/>
      <c s="63"/>
      <c s="63"/>
      <c s="63"/>
      <c s="63"/>
      <c s="63"/>
    </row>
    <row r="1901" spans="1:20" ht="12.75">
      <c r="A1901" s="88"/>
      <c s="88"/>
      <c s="88"/>
      <c s="88"/>
      <c s="88"/>
      <c s="88"/>
      <c s="88"/>
      <c s="88"/>
      <c r="K1901" s="63"/>
      <c s="63"/>
      <c s="63"/>
      <c s="63"/>
      <c s="63"/>
      <c s="63"/>
      <c s="63"/>
      <c s="63"/>
      <c s="63"/>
      <c s="63"/>
    </row>
    <row r="1902" spans="1:20" ht="12.75">
      <c r="A1902" s="88"/>
      <c s="88"/>
      <c s="88"/>
      <c s="88"/>
      <c s="88"/>
      <c s="88"/>
      <c s="88"/>
      <c s="88"/>
      <c r="K1902" s="63"/>
      <c s="63"/>
      <c s="63"/>
      <c s="63"/>
      <c s="63"/>
      <c s="63"/>
      <c s="63"/>
      <c s="63"/>
      <c s="63"/>
      <c s="63"/>
    </row>
    <row r="1903" spans="1:20" ht="12.75">
      <c r="A1903" s="88"/>
      <c s="88"/>
      <c s="88"/>
      <c s="88"/>
      <c s="88"/>
      <c s="88"/>
      <c s="88"/>
      <c s="88"/>
      <c r="K1903" s="63"/>
      <c s="63"/>
      <c s="63"/>
      <c s="63"/>
      <c s="63"/>
      <c s="63"/>
      <c s="63"/>
      <c s="63"/>
      <c s="63"/>
      <c s="63"/>
    </row>
    <row r="1904" spans="1:20" ht="12.75">
      <c r="A1904" s="88"/>
      <c s="88"/>
      <c s="88"/>
      <c s="88"/>
      <c s="88"/>
      <c s="88"/>
      <c s="88"/>
      <c s="88"/>
      <c r="K1904" s="63"/>
      <c s="63"/>
      <c s="63"/>
      <c s="63"/>
      <c s="63"/>
      <c s="63"/>
      <c s="63"/>
      <c s="63"/>
      <c s="63"/>
      <c s="63"/>
    </row>
    <row r="1905" spans="1:20" ht="12.75">
      <c r="A1905" s="88"/>
      <c s="88"/>
      <c s="88"/>
      <c s="88"/>
      <c s="88"/>
      <c s="88"/>
      <c s="88"/>
      <c s="88"/>
      <c r="K1905" s="63"/>
      <c s="63"/>
      <c s="63"/>
      <c s="63"/>
      <c s="63"/>
      <c s="63"/>
      <c s="63"/>
      <c s="63"/>
      <c s="63"/>
      <c s="63"/>
    </row>
    <row r="1906" spans="1:20" ht="12.75">
      <c r="A1906" s="88"/>
      <c s="88"/>
      <c s="88"/>
      <c s="88"/>
      <c s="88"/>
      <c s="88"/>
      <c s="88"/>
      <c s="88"/>
      <c r="K1906" s="63"/>
      <c s="63"/>
      <c s="63"/>
      <c s="63"/>
      <c s="63"/>
      <c s="63"/>
      <c s="63"/>
      <c s="63"/>
      <c s="63"/>
      <c s="63"/>
    </row>
    <row r="1907" spans="1:20" ht="12.75">
      <c r="A1907" s="88"/>
      <c s="88"/>
      <c s="88"/>
      <c s="88"/>
      <c s="88"/>
      <c s="88"/>
      <c s="88"/>
      <c s="88"/>
      <c r="K1907" s="63"/>
      <c s="63"/>
      <c s="63"/>
      <c s="63"/>
      <c s="63"/>
      <c s="63"/>
      <c s="63"/>
      <c s="63"/>
      <c s="63"/>
      <c s="63"/>
    </row>
    <row r="1908" spans="1:20" ht="12.75">
      <c r="A1908" s="88"/>
      <c s="88"/>
      <c s="88"/>
      <c s="88"/>
      <c s="88"/>
      <c s="88"/>
      <c s="88"/>
      <c s="88"/>
      <c r="K1908" s="63"/>
      <c s="63"/>
      <c s="63"/>
      <c s="63"/>
      <c s="63"/>
      <c s="63"/>
      <c s="63"/>
      <c s="63"/>
      <c s="63"/>
      <c s="63"/>
    </row>
    <row r="1909" spans="1:20" ht="12.75">
      <c r="A1909" s="88"/>
      <c s="88"/>
      <c s="88"/>
      <c s="88"/>
      <c s="88"/>
      <c s="88"/>
      <c s="88"/>
      <c s="88"/>
      <c r="K1909" s="63"/>
      <c s="63"/>
      <c s="63"/>
      <c s="63"/>
      <c s="63"/>
      <c s="63"/>
      <c s="63"/>
      <c s="63"/>
      <c s="63"/>
      <c s="63"/>
    </row>
    <row r="1910" spans="1:20" ht="12.75">
      <c r="A1910" s="88"/>
      <c s="88"/>
      <c s="88"/>
      <c s="88"/>
      <c s="88"/>
      <c s="88"/>
      <c s="88"/>
      <c s="88"/>
      <c r="K1910" s="63"/>
      <c s="63"/>
      <c s="63"/>
      <c s="63"/>
      <c s="63"/>
      <c s="63"/>
      <c s="63"/>
      <c s="63"/>
      <c s="63"/>
      <c s="63"/>
    </row>
    <row r="1911" spans="1:20" ht="12.75">
      <c r="A1911" s="88"/>
      <c s="88"/>
      <c s="88"/>
      <c s="88"/>
      <c s="88"/>
      <c s="88"/>
      <c s="88"/>
      <c s="88"/>
      <c r="K1911" s="63"/>
      <c s="63"/>
      <c s="63"/>
      <c s="63"/>
      <c s="63"/>
      <c s="63"/>
      <c s="63"/>
      <c s="63"/>
      <c s="63"/>
      <c s="63"/>
    </row>
    <row r="1912" spans="1:20" ht="12.75">
      <c r="A1912" s="88"/>
      <c s="88"/>
      <c s="88"/>
      <c s="88"/>
      <c s="88"/>
      <c s="88"/>
      <c s="88"/>
      <c s="88"/>
      <c r="K1912" s="63"/>
      <c s="63"/>
      <c s="63"/>
      <c s="63"/>
      <c s="63"/>
      <c s="63"/>
      <c s="63"/>
      <c s="63"/>
      <c s="63"/>
      <c s="63"/>
    </row>
    <row r="1913" spans="1:20" ht="12.75">
      <c r="A1913" s="88"/>
      <c s="88"/>
      <c s="88"/>
      <c s="88"/>
      <c s="88"/>
      <c s="88"/>
      <c s="88"/>
      <c s="88"/>
      <c r="K1913" s="63"/>
      <c s="63"/>
      <c s="63"/>
      <c s="63"/>
      <c s="63"/>
      <c s="63"/>
      <c s="63"/>
      <c s="63"/>
      <c s="63"/>
      <c s="63"/>
    </row>
    <row r="1914" spans="1:20" ht="12.75">
      <c r="A1914" s="88"/>
      <c s="88"/>
      <c s="88"/>
      <c s="88"/>
      <c s="88"/>
      <c s="88"/>
      <c s="88"/>
      <c s="88"/>
      <c r="K1914" s="63"/>
      <c s="63"/>
      <c s="63"/>
      <c s="63"/>
      <c s="63"/>
      <c s="63"/>
      <c s="63"/>
      <c s="63"/>
      <c s="63"/>
      <c s="63"/>
    </row>
    <row r="1915" spans="1:20" ht="12.75">
      <c r="A1915" s="88"/>
      <c s="88"/>
      <c s="88"/>
      <c s="88"/>
      <c s="88"/>
      <c s="88"/>
      <c s="88"/>
      <c s="88"/>
      <c r="K1915" s="63"/>
      <c s="63"/>
      <c s="63"/>
      <c s="63"/>
      <c s="63"/>
      <c s="63"/>
      <c s="63"/>
      <c s="63"/>
      <c s="63"/>
      <c s="63"/>
    </row>
    <row r="1916" spans="1:20" ht="12.75">
      <c r="A1916" s="88"/>
      <c s="88"/>
      <c s="88"/>
      <c s="88"/>
      <c s="88"/>
      <c s="88"/>
      <c s="88"/>
      <c s="88"/>
      <c r="K1916" s="63"/>
      <c s="63"/>
      <c s="63"/>
      <c s="63"/>
      <c s="63"/>
      <c s="63"/>
      <c s="63"/>
      <c s="63"/>
      <c s="63"/>
      <c s="63"/>
    </row>
    <row r="1917" spans="1:20" ht="12.75">
      <c r="A1917" s="88"/>
      <c s="88"/>
      <c s="88"/>
      <c s="88"/>
      <c s="88"/>
      <c s="88"/>
      <c s="88"/>
      <c s="88"/>
      <c r="K1917" s="63"/>
      <c s="63"/>
      <c s="63"/>
      <c s="63"/>
      <c s="63"/>
      <c s="63"/>
      <c s="63"/>
      <c s="63"/>
      <c s="63"/>
      <c s="63"/>
    </row>
    <row r="1918" spans="1:20" ht="12.75">
      <c r="A1918" s="88"/>
      <c s="88"/>
      <c s="88"/>
      <c s="88"/>
      <c s="88"/>
      <c s="88"/>
      <c s="88"/>
      <c s="88"/>
      <c r="K1918" s="63"/>
      <c s="63"/>
      <c s="63"/>
      <c s="63"/>
      <c s="63"/>
      <c s="63"/>
      <c s="63"/>
      <c s="63"/>
      <c s="63"/>
      <c s="63"/>
    </row>
    <row r="1919" spans="1:20" ht="12.75">
      <c r="A1919" s="88"/>
      <c s="88"/>
      <c s="88"/>
      <c s="88"/>
      <c s="88"/>
      <c s="88"/>
      <c s="88"/>
      <c s="88"/>
      <c r="K1919" s="63"/>
      <c s="63"/>
      <c s="63"/>
      <c s="63"/>
      <c s="63"/>
      <c s="63"/>
      <c s="63"/>
      <c s="63"/>
      <c s="63"/>
      <c s="63"/>
    </row>
    <row r="1920" spans="1:20" ht="12.75">
      <c r="A1920" s="88"/>
      <c s="88"/>
      <c s="88"/>
      <c s="88"/>
      <c s="88"/>
      <c s="88"/>
      <c s="88"/>
      <c s="88"/>
      <c r="K1920" s="63"/>
      <c s="63"/>
      <c s="63"/>
      <c s="63"/>
      <c s="63"/>
      <c s="63"/>
      <c s="63"/>
      <c s="63"/>
      <c s="63"/>
      <c s="63"/>
    </row>
    <row r="1921" spans="1:20" ht="12.75">
      <c r="A1921" s="88"/>
      <c s="88"/>
      <c s="88"/>
      <c s="88"/>
      <c s="88"/>
      <c s="88"/>
      <c s="88"/>
      <c s="88"/>
      <c r="K1921" s="63"/>
      <c s="63"/>
      <c s="63"/>
      <c s="63"/>
      <c s="63"/>
      <c s="63"/>
      <c s="63"/>
      <c s="63"/>
      <c s="63"/>
      <c s="63"/>
    </row>
    <row r="1922" spans="1:20" ht="12.75">
      <c r="A1922" s="88"/>
      <c s="88"/>
      <c s="88"/>
      <c s="88"/>
      <c s="88"/>
      <c s="88"/>
      <c s="88"/>
      <c s="88"/>
      <c r="K1922" s="63"/>
      <c s="63"/>
      <c s="63"/>
      <c s="63"/>
      <c s="63"/>
      <c s="63"/>
      <c s="63"/>
      <c s="63"/>
      <c s="63"/>
      <c s="63"/>
    </row>
    <row r="1923" spans="1:20" ht="12.75">
      <c r="A1923" s="88"/>
      <c s="88"/>
      <c s="88"/>
      <c s="88"/>
      <c s="88"/>
      <c s="88"/>
      <c s="88"/>
      <c s="88"/>
      <c r="K1923" s="63"/>
      <c s="63"/>
      <c s="63"/>
      <c s="63"/>
      <c s="63"/>
      <c s="63"/>
      <c s="63"/>
      <c s="63"/>
      <c s="63"/>
      <c s="63"/>
    </row>
    <row r="1924" spans="1:20" ht="12.75">
      <c r="A1924" s="88"/>
      <c s="88"/>
      <c s="88"/>
      <c s="88"/>
      <c s="88"/>
      <c s="88"/>
      <c s="88"/>
      <c s="88"/>
      <c r="K1924" s="63"/>
      <c s="63"/>
      <c s="63"/>
      <c s="63"/>
      <c s="63"/>
      <c s="63"/>
      <c s="63"/>
      <c s="63"/>
      <c s="63"/>
      <c s="63"/>
    </row>
    <row r="1925" spans="1:20" ht="12.75">
      <c r="A1925" s="88"/>
      <c s="88"/>
      <c s="88"/>
      <c s="88"/>
      <c s="88"/>
      <c s="88"/>
      <c s="88"/>
      <c s="88"/>
      <c r="K1925" s="63"/>
      <c s="63"/>
      <c s="63"/>
      <c s="63"/>
      <c s="63"/>
      <c s="63"/>
      <c s="63"/>
      <c s="63"/>
      <c s="63"/>
      <c s="63"/>
    </row>
    <row r="1926" spans="1:20" ht="12.75">
      <c r="A1926" s="88"/>
      <c s="88"/>
      <c s="88"/>
      <c s="88"/>
      <c s="88"/>
      <c s="88"/>
      <c s="88"/>
      <c s="88"/>
      <c r="K1926" s="63"/>
      <c s="63"/>
      <c s="63"/>
      <c s="63"/>
      <c s="63"/>
      <c s="63"/>
      <c s="63"/>
      <c s="63"/>
      <c s="63"/>
      <c s="63"/>
    </row>
    <row r="1927" spans="1:20" ht="12.75">
      <c r="A1927" s="88"/>
      <c s="88"/>
      <c s="88"/>
      <c s="88"/>
      <c s="88"/>
      <c s="88"/>
      <c s="88"/>
      <c s="88"/>
      <c r="K1927" s="63"/>
      <c s="63"/>
      <c s="63"/>
      <c s="63"/>
      <c s="63"/>
      <c s="63"/>
      <c s="63"/>
      <c s="63"/>
      <c s="63"/>
      <c s="63"/>
    </row>
    <row r="1928" spans="1:20" ht="12.75">
      <c r="A1928" s="88"/>
      <c s="88"/>
      <c s="88"/>
      <c s="88"/>
      <c s="88"/>
      <c s="88"/>
      <c s="88"/>
      <c s="88"/>
      <c r="K1928" s="63"/>
      <c s="63"/>
      <c s="63"/>
      <c s="63"/>
      <c s="63"/>
      <c s="63"/>
      <c s="63"/>
      <c s="63"/>
      <c s="63"/>
      <c s="63"/>
    </row>
    <row r="1929" spans="1:20" ht="12.75">
      <c r="A1929" s="88"/>
      <c s="88"/>
      <c s="88"/>
      <c s="88"/>
      <c s="88"/>
      <c s="88"/>
      <c s="88"/>
      <c s="88"/>
      <c r="K1929" s="63"/>
      <c s="63"/>
      <c s="63"/>
      <c s="63"/>
      <c s="63"/>
      <c s="63"/>
      <c s="63"/>
      <c s="63"/>
      <c s="63"/>
      <c s="63"/>
    </row>
    <row r="1930" spans="1:20" ht="12.75">
      <c r="A1930" s="88"/>
      <c s="88"/>
      <c s="88"/>
      <c s="88"/>
      <c s="88"/>
      <c s="88"/>
      <c s="88"/>
      <c s="88"/>
      <c r="K1930" s="63"/>
      <c s="63"/>
      <c s="63"/>
      <c s="63"/>
      <c s="63"/>
      <c s="63"/>
      <c s="63"/>
      <c s="63"/>
      <c s="63"/>
      <c s="63"/>
    </row>
    <row r="1931" spans="1:20" ht="12.75">
      <c r="A1931" s="88"/>
      <c s="88"/>
      <c s="88"/>
      <c s="88"/>
      <c s="88"/>
      <c s="88"/>
      <c s="88"/>
      <c s="88"/>
      <c r="K1931" s="63"/>
      <c s="63"/>
      <c s="63"/>
      <c s="63"/>
      <c s="63"/>
      <c s="63"/>
      <c s="63"/>
      <c s="63"/>
      <c s="63"/>
      <c s="63"/>
    </row>
    <row r="1932" spans="1:20" ht="12.75">
      <c r="A1932" s="88"/>
      <c s="88"/>
      <c s="88"/>
      <c s="88"/>
      <c s="88"/>
      <c s="88"/>
      <c s="88"/>
      <c s="88"/>
      <c r="K1932" s="63"/>
      <c s="63"/>
      <c s="63"/>
      <c s="63"/>
      <c s="63"/>
      <c s="63"/>
      <c s="63"/>
      <c s="63"/>
      <c s="63"/>
      <c s="63"/>
    </row>
    <row r="1933" spans="1:20" ht="12.75">
      <c r="A1933" s="88"/>
      <c s="88"/>
      <c s="88"/>
      <c s="88"/>
      <c s="88"/>
      <c s="88"/>
      <c s="88"/>
      <c s="88"/>
      <c r="K1933" s="63"/>
      <c s="63"/>
      <c s="63"/>
      <c s="63"/>
      <c s="63"/>
      <c s="63"/>
      <c s="63"/>
      <c s="63"/>
      <c s="63"/>
      <c s="63"/>
    </row>
    <row r="1934" spans="1:20" ht="12.75">
      <c r="A1934" s="88"/>
      <c s="88"/>
      <c s="88"/>
      <c s="88"/>
      <c s="88"/>
      <c s="88"/>
      <c s="88"/>
      <c s="88"/>
      <c r="K1934" s="63"/>
      <c s="63"/>
      <c s="63"/>
      <c s="63"/>
      <c s="63"/>
      <c s="63"/>
      <c s="63"/>
      <c s="63"/>
      <c s="63"/>
      <c s="63"/>
    </row>
    <row r="1935" spans="1:20" ht="12.75">
      <c r="A1935" s="88"/>
      <c s="88"/>
      <c s="88"/>
      <c s="88"/>
      <c s="88"/>
      <c s="88"/>
      <c s="88"/>
      <c s="88"/>
      <c r="K1935" s="63"/>
      <c s="63"/>
      <c s="63"/>
      <c s="63"/>
      <c s="63"/>
      <c s="63"/>
      <c s="63"/>
      <c s="63"/>
      <c s="63"/>
      <c s="63"/>
    </row>
    <row r="1936" spans="1:20" ht="12.75">
      <c r="A1936" s="88"/>
      <c s="88"/>
      <c s="88"/>
      <c s="88"/>
      <c s="88"/>
      <c s="88"/>
      <c s="88"/>
      <c s="88"/>
      <c r="K1936" s="63"/>
      <c s="63"/>
      <c s="63"/>
      <c s="63"/>
      <c s="63"/>
      <c s="63"/>
      <c s="63"/>
      <c s="63"/>
      <c s="63"/>
      <c s="63"/>
    </row>
    <row r="1937" spans="1:20" ht="12.75">
      <c r="A1937" s="88"/>
      <c s="88"/>
      <c s="88"/>
      <c s="88"/>
      <c s="88"/>
      <c s="88"/>
      <c s="88"/>
      <c s="88"/>
      <c r="K1937" s="63"/>
      <c s="63"/>
      <c s="63"/>
      <c s="63"/>
      <c s="63"/>
      <c s="63"/>
      <c s="63"/>
      <c s="63"/>
      <c s="63"/>
      <c s="63"/>
    </row>
    <row r="1938" spans="1:20" ht="12.75">
      <c r="A1938" s="88"/>
      <c s="88"/>
      <c s="88"/>
      <c s="88"/>
      <c s="88"/>
      <c s="88"/>
      <c s="88"/>
      <c s="88"/>
      <c r="K1938" s="63"/>
      <c s="63"/>
      <c s="63"/>
      <c s="63"/>
      <c s="63"/>
      <c s="63"/>
      <c s="63"/>
      <c s="63"/>
      <c s="63"/>
      <c s="63"/>
    </row>
    <row r="1939" spans="1:20" ht="12.75">
      <c r="A1939" s="88"/>
      <c s="88"/>
      <c s="88"/>
      <c s="88"/>
      <c s="88"/>
      <c s="88"/>
      <c s="88"/>
      <c s="88"/>
      <c r="K1939" s="63"/>
      <c s="63"/>
      <c s="63"/>
      <c s="63"/>
      <c s="63"/>
      <c s="63"/>
      <c s="63"/>
      <c s="63"/>
      <c s="63"/>
      <c s="63"/>
    </row>
    <row r="1940" spans="1:20" ht="12.75">
      <c r="A1940" s="88"/>
      <c s="88"/>
      <c s="88"/>
      <c s="88"/>
      <c s="88"/>
      <c s="88"/>
      <c s="88"/>
      <c s="88"/>
      <c r="K1940" s="63"/>
      <c s="63"/>
      <c s="63"/>
      <c s="63"/>
      <c s="63"/>
      <c s="63"/>
      <c s="63"/>
      <c s="63"/>
      <c s="63"/>
      <c s="63"/>
    </row>
    <row r="1941" spans="1:20" ht="12.75">
      <c r="A1941" s="88"/>
      <c s="88"/>
      <c s="88"/>
      <c s="88"/>
      <c s="88"/>
      <c s="88"/>
      <c s="88"/>
      <c s="88"/>
      <c r="K1941" s="63"/>
      <c s="63"/>
      <c s="63"/>
      <c s="63"/>
      <c s="63"/>
      <c s="63"/>
      <c s="63"/>
      <c s="63"/>
      <c s="63"/>
      <c s="63"/>
    </row>
    <row r="1942" spans="1:20" ht="12.75">
      <c r="A1942" s="88"/>
      <c s="88"/>
      <c s="88"/>
      <c s="88"/>
      <c s="88"/>
      <c s="88"/>
      <c s="88"/>
      <c s="88"/>
      <c r="K1942" s="63"/>
      <c s="63"/>
      <c s="63"/>
      <c s="63"/>
      <c s="63"/>
      <c s="63"/>
      <c s="63"/>
      <c s="63"/>
      <c s="63"/>
      <c s="63"/>
    </row>
    <row r="1943" spans="1:20" ht="12.75">
      <c r="A1943" s="88"/>
      <c s="88"/>
      <c s="88"/>
      <c s="88"/>
      <c s="88"/>
      <c s="88"/>
      <c s="88"/>
      <c s="88"/>
      <c r="K1943" s="63"/>
      <c s="63"/>
      <c s="63"/>
      <c s="63"/>
      <c s="63"/>
      <c s="63"/>
      <c s="63"/>
      <c s="63"/>
      <c s="63"/>
      <c s="63"/>
    </row>
    <row r="1944" spans="1:20" ht="12.75">
      <c r="A1944" s="88"/>
      <c s="88"/>
      <c s="88"/>
      <c s="88"/>
      <c s="88"/>
      <c s="88"/>
      <c s="88"/>
      <c s="88"/>
      <c r="K1944" s="63"/>
      <c s="63"/>
      <c s="63"/>
      <c s="63"/>
      <c s="63"/>
      <c s="63"/>
      <c s="63"/>
      <c s="63"/>
      <c s="63"/>
      <c s="63"/>
    </row>
    <row r="1945" spans="1:20" ht="12.75">
      <c r="A1945" s="88"/>
      <c s="88"/>
      <c s="88"/>
      <c s="88"/>
      <c s="88"/>
      <c s="88"/>
      <c s="88"/>
      <c s="88"/>
      <c r="K1945" s="63"/>
      <c s="63"/>
      <c s="63"/>
      <c s="63"/>
      <c s="63"/>
      <c s="63"/>
      <c s="63"/>
      <c s="63"/>
      <c s="63"/>
      <c s="63"/>
    </row>
    <row r="1946" spans="1:20" ht="12.75">
      <c r="A1946" s="88"/>
      <c s="88"/>
      <c s="88"/>
      <c s="88"/>
      <c s="88"/>
      <c s="88"/>
      <c s="88"/>
      <c s="88"/>
      <c r="K1946" s="63"/>
      <c s="63"/>
      <c s="63"/>
      <c s="63"/>
      <c s="63"/>
      <c s="63"/>
      <c s="63"/>
      <c s="63"/>
      <c s="63"/>
      <c s="63"/>
    </row>
    <row r="1947" spans="1:20" ht="12.75">
      <c r="A1947" s="88"/>
      <c s="88"/>
      <c s="88"/>
      <c s="88"/>
      <c s="88"/>
      <c s="88"/>
      <c s="88"/>
      <c s="88"/>
      <c r="K1947" s="63"/>
      <c s="63"/>
      <c s="63"/>
      <c s="63"/>
      <c s="63"/>
      <c s="63"/>
      <c s="63"/>
      <c s="63"/>
      <c s="63"/>
      <c s="63"/>
    </row>
    <row r="1948" spans="1:20" ht="12.75">
      <c r="A1948" s="88"/>
      <c s="88"/>
      <c s="88"/>
      <c s="88"/>
      <c s="88"/>
      <c s="88"/>
      <c s="88"/>
      <c s="88"/>
      <c r="K1948" s="63"/>
      <c s="63"/>
      <c s="63"/>
      <c s="63"/>
      <c s="63"/>
      <c s="63"/>
      <c s="63"/>
      <c s="63"/>
      <c s="63"/>
      <c s="63"/>
    </row>
    <row r="1949" spans="1:20" ht="12.75">
      <c r="A1949" s="88"/>
      <c s="88"/>
      <c s="88"/>
      <c s="88"/>
      <c s="88"/>
      <c s="88"/>
      <c s="88"/>
      <c s="88"/>
      <c r="K1949" s="63"/>
      <c s="63"/>
      <c s="63"/>
      <c s="63"/>
      <c s="63"/>
      <c s="63"/>
      <c s="63"/>
      <c s="63"/>
      <c s="63"/>
      <c s="63"/>
    </row>
    <row r="1950" spans="1:20" ht="12.75">
      <c r="A1950" s="88"/>
      <c s="88"/>
      <c s="88"/>
      <c s="88"/>
      <c s="88"/>
      <c s="88"/>
      <c s="88"/>
      <c s="88"/>
      <c r="K1950" s="63"/>
      <c s="63"/>
      <c s="63"/>
      <c s="63"/>
      <c s="63"/>
      <c s="63"/>
      <c s="63"/>
      <c s="63"/>
      <c s="63"/>
      <c s="63"/>
    </row>
    <row r="1951" spans="1:20" ht="12.75">
      <c r="A1951" s="88"/>
      <c s="88"/>
      <c s="88"/>
      <c s="88"/>
      <c s="88"/>
      <c s="88"/>
      <c s="88"/>
      <c s="88"/>
      <c r="K1951" s="63"/>
      <c s="63"/>
      <c s="63"/>
      <c s="63"/>
      <c s="63"/>
      <c s="63"/>
      <c s="63"/>
      <c s="63"/>
      <c s="63"/>
      <c s="63"/>
    </row>
    <row r="1952" spans="1:20" ht="12.75">
      <c r="A1952" s="88"/>
      <c s="88"/>
      <c s="88"/>
      <c s="88"/>
      <c s="88"/>
      <c s="88"/>
      <c s="88"/>
      <c s="88"/>
      <c r="K1952" s="63"/>
      <c s="63"/>
      <c s="63"/>
      <c s="63"/>
      <c s="63"/>
      <c s="63"/>
      <c s="63"/>
      <c s="63"/>
      <c s="63"/>
      <c s="63"/>
    </row>
    <row r="1953" spans="1:20" ht="12.75">
      <c r="A1953" s="88"/>
      <c s="88"/>
      <c s="88"/>
      <c s="88"/>
      <c s="88"/>
      <c s="88"/>
      <c s="88"/>
      <c s="88"/>
      <c r="K1953" s="63"/>
      <c s="63"/>
      <c s="63"/>
      <c s="63"/>
      <c s="63"/>
      <c s="63"/>
      <c s="63"/>
      <c s="63"/>
      <c s="63"/>
      <c s="63"/>
    </row>
    <row r="1954" spans="1:20" ht="12.75">
      <c r="A1954" s="88"/>
      <c s="88"/>
      <c s="88"/>
      <c s="88"/>
      <c s="88"/>
      <c s="88"/>
      <c s="88"/>
      <c s="88"/>
      <c r="K1954" s="63"/>
      <c s="63"/>
      <c s="63"/>
      <c s="63"/>
      <c s="63"/>
      <c s="63"/>
      <c s="63"/>
      <c s="63"/>
      <c s="63"/>
      <c s="63"/>
    </row>
    <row r="1955" spans="1:20" ht="12.75">
      <c r="A1955" s="88"/>
      <c s="88"/>
      <c s="88"/>
      <c s="88"/>
      <c s="88"/>
      <c s="88"/>
      <c s="88"/>
      <c s="88"/>
      <c r="K1955" s="63"/>
      <c s="63"/>
      <c s="63"/>
      <c s="63"/>
      <c s="63"/>
      <c s="63"/>
      <c s="63"/>
      <c s="63"/>
      <c s="63"/>
      <c s="63"/>
    </row>
    <row r="1956" spans="1:20" ht="12.75">
      <c r="A1956" s="88"/>
      <c s="88"/>
      <c s="88"/>
      <c s="88"/>
      <c s="88"/>
      <c s="88"/>
      <c s="88"/>
      <c s="88"/>
      <c r="K1956" s="63"/>
      <c s="63"/>
      <c s="63"/>
      <c s="63"/>
      <c s="63"/>
      <c s="63"/>
      <c s="63"/>
      <c s="63"/>
      <c s="63"/>
      <c s="63"/>
    </row>
    <row r="1957" spans="1:20" ht="12.75">
      <c r="A1957" s="88"/>
      <c s="88"/>
      <c s="88"/>
      <c s="88"/>
      <c s="88"/>
      <c s="88"/>
      <c s="88"/>
      <c s="88"/>
      <c r="K1957" s="63"/>
      <c s="63"/>
      <c s="63"/>
      <c s="63"/>
      <c s="63"/>
      <c s="63"/>
      <c s="63"/>
      <c s="63"/>
      <c s="63"/>
      <c s="63"/>
    </row>
    <row r="1958" spans="1:20" ht="12.75">
      <c r="A1958" s="88"/>
      <c s="88"/>
      <c s="88"/>
      <c s="88"/>
      <c s="88"/>
      <c s="88"/>
      <c s="88"/>
      <c s="88"/>
      <c r="K1958" s="63"/>
      <c s="63"/>
      <c s="63"/>
      <c s="63"/>
      <c s="63"/>
      <c s="63"/>
      <c s="63"/>
      <c s="63"/>
      <c s="63"/>
      <c s="63"/>
    </row>
    <row r="1959" spans="1:20" ht="12.75">
      <c r="A1959" s="88"/>
      <c s="88"/>
      <c s="88"/>
      <c s="88"/>
      <c s="88"/>
      <c s="88"/>
      <c s="88"/>
      <c s="88"/>
      <c r="K1959" s="63"/>
      <c s="63"/>
      <c s="63"/>
      <c s="63"/>
      <c s="63"/>
      <c s="63"/>
      <c s="63"/>
      <c s="63"/>
      <c s="63"/>
      <c s="63"/>
    </row>
    <row r="1960" spans="1:20" ht="12.75">
      <c r="A1960" s="88"/>
      <c s="88"/>
      <c s="88"/>
      <c s="88"/>
      <c s="88"/>
      <c s="88"/>
      <c s="88"/>
      <c s="88"/>
      <c r="K1960" s="63"/>
      <c s="63"/>
      <c s="63"/>
      <c s="63"/>
      <c s="63"/>
      <c s="63"/>
      <c s="63"/>
      <c s="63"/>
      <c s="63"/>
      <c s="63"/>
    </row>
    <row r="1961" spans="1:20" ht="12.75">
      <c r="A1961" s="88"/>
      <c s="88"/>
      <c s="88"/>
      <c s="88"/>
      <c s="88"/>
      <c s="88"/>
      <c s="88"/>
      <c s="88"/>
      <c r="K1961" s="63"/>
      <c s="63"/>
      <c s="63"/>
      <c s="63"/>
      <c s="63"/>
      <c s="63"/>
      <c s="63"/>
      <c s="63"/>
      <c s="63"/>
      <c s="63"/>
    </row>
    <row r="1962" spans="1:20" ht="12.75">
      <c r="A1962" s="88"/>
      <c s="88"/>
      <c s="88"/>
      <c s="88"/>
      <c s="88"/>
      <c s="88"/>
      <c s="88"/>
      <c s="88"/>
      <c r="K1962" s="63"/>
      <c s="63"/>
      <c s="63"/>
      <c s="63"/>
      <c s="63"/>
      <c s="63"/>
      <c s="63"/>
      <c s="63"/>
      <c s="63"/>
      <c s="63"/>
    </row>
    <row r="1963" spans="1:20" ht="12.75">
      <c r="A1963" s="88"/>
      <c s="88"/>
      <c s="88"/>
      <c s="88"/>
      <c s="88"/>
      <c s="88"/>
      <c s="88"/>
      <c s="88"/>
      <c r="K1963" s="63"/>
      <c s="63"/>
      <c s="63"/>
      <c s="63"/>
      <c s="63"/>
      <c s="63"/>
      <c s="63"/>
      <c s="63"/>
      <c s="63"/>
      <c s="63"/>
    </row>
    <row r="1964" spans="1:20" ht="12.75">
      <c r="A1964" s="88"/>
      <c s="88"/>
      <c s="88"/>
      <c s="88"/>
      <c s="88"/>
      <c s="88"/>
      <c s="88"/>
      <c s="88"/>
      <c r="K1964" s="63"/>
      <c s="63"/>
      <c s="63"/>
      <c s="63"/>
      <c s="63"/>
      <c s="63"/>
      <c s="63"/>
      <c s="63"/>
      <c s="63"/>
      <c s="63"/>
    </row>
    <row r="1965" spans="1:20" ht="12.75">
      <c r="A1965" s="88"/>
      <c s="88"/>
      <c s="88"/>
      <c s="88"/>
      <c s="88"/>
      <c s="88"/>
      <c s="88"/>
      <c s="88"/>
      <c r="K1965" s="63"/>
      <c s="63"/>
      <c s="63"/>
      <c s="63"/>
      <c s="63"/>
      <c s="63"/>
      <c s="63"/>
      <c s="63"/>
      <c s="63"/>
      <c s="63"/>
    </row>
    <row r="1966" spans="1:20" ht="12.75">
      <c r="A1966" s="88"/>
      <c s="88"/>
      <c s="88"/>
      <c s="88"/>
      <c s="88"/>
      <c s="88"/>
      <c s="88"/>
      <c s="88"/>
      <c r="K1966" s="63"/>
      <c s="63"/>
      <c s="63"/>
      <c s="63"/>
      <c s="63"/>
      <c s="63"/>
      <c s="63"/>
      <c s="63"/>
      <c s="63"/>
      <c s="63"/>
    </row>
    <row r="1967" spans="1:20" ht="12.75">
      <c r="A1967" s="88"/>
      <c s="88"/>
      <c s="88"/>
      <c s="88"/>
      <c s="88"/>
      <c s="88"/>
      <c s="88"/>
      <c s="88"/>
      <c r="K1967" s="63"/>
      <c s="63"/>
      <c s="63"/>
      <c s="63"/>
      <c s="63"/>
      <c s="63"/>
      <c s="63"/>
      <c s="63"/>
      <c s="63"/>
      <c s="63"/>
    </row>
    <row r="1968" spans="1:20" ht="12.75">
      <c r="A1968" s="88"/>
      <c s="88"/>
      <c s="88"/>
      <c s="88"/>
      <c s="88"/>
      <c s="88"/>
      <c s="88"/>
      <c s="88"/>
      <c r="K1968" s="63"/>
      <c s="63"/>
      <c s="63"/>
      <c s="63"/>
      <c s="63"/>
      <c s="63"/>
      <c s="63"/>
      <c s="63"/>
      <c s="63"/>
      <c s="63"/>
    </row>
    <row r="1969" spans="1:20" ht="12.75">
      <c r="A1969" s="88"/>
      <c s="88"/>
      <c s="88"/>
      <c s="88"/>
      <c s="88"/>
      <c s="88"/>
      <c s="88"/>
      <c s="88"/>
      <c r="K1969" s="63"/>
      <c s="63"/>
      <c s="63"/>
      <c s="63"/>
      <c s="63"/>
      <c s="63"/>
      <c s="63"/>
      <c s="63"/>
      <c s="63"/>
      <c s="63"/>
    </row>
    <row r="1970" spans="1:20" ht="12.75">
      <c r="A1970" s="88"/>
      <c s="88"/>
      <c s="88"/>
      <c s="88"/>
      <c s="88"/>
      <c s="88"/>
      <c s="88"/>
      <c s="88"/>
      <c r="K1970" s="63"/>
      <c s="63"/>
      <c s="63"/>
      <c s="63"/>
      <c s="63"/>
      <c s="63"/>
      <c s="63"/>
      <c s="63"/>
      <c s="63"/>
      <c s="63"/>
    </row>
    <row r="1971" spans="1:20" ht="12.75">
      <c r="A1971" s="88"/>
      <c s="88"/>
      <c s="88"/>
      <c s="88"/>
      <c s="88"/>
      <c s="88"/>
      <c s="88"/>
      <c s="88"/>
      <c r="K1971" s="63"/>
      <c s="63"/>
      <c s="63"/>
      <c s="63"/>
      <c s="63"/>
      <c s="63"/>
      <c s="63"/>
      <c s="63"/>
      <c s="63"/>
      <c s="63"/>
    </row>
    <row r="1972" spans="1:20" ht="12.75">
      <c r="A1972" s="88"/>
      <c s="88"/>
      <c s="88"/>
      <c s="88"/>
      <c s="88"/>
      <c s="88"/>
      <c s="88"/>
      <c s="88"/>
      <c r="K1972" s="63"/>
      <c s="63"/>
      <c s="63"/>
      <c s="63"/>
      <c s="63"/>
      <c s="63"/>
      <c s="63"/>
      <c s="63"/>
      <c s="63"/>
      <c s="63"/>
    </row>
    <row r="1973" spans="1:20" ht="12.75">
      <c r="A1973" s="88"/>
      <c s="88"/>
      <c s="88"/>
      <c s="88"/>
      <c s="88"/>
      <c s="88"/>
      <c s="88"/>
      <c s="88"/>
      <c r="K1973" s="63"/>
      <c s="63"/>
      <c s="63"/>
      <c s="63"/>
      <c s="63"/>
      <c s="63"/>
      <c s="63"/>
      <c s="63"/>
      <c s="63"/>
      <c s="63"/>
    </row>
    <row r="1974" spans="1:20" ht="12.75">
      <c r="A1974" s="88"/>
      <c s="88"/>
      <c s="88"/>
      <c s="88"/>
      <c s="88"/>
      <c s="88"/>
      <c s="88"/>
      <c s="88"/>
      <c r="K1974" s="63"/>
      <c s="63"/>
      <c s="63"/>
      <c s="63"/>
      <c s="63"/>
      <c s="63"/>
      <c s="63"/>
      <c s="63"/>
      <c s="63"/>
      <c s="63"/>
    </row>
    <row r="1975" spans="1:20" ht="12.75">
      <c r="A1975" s="88"/>
      <c s="88"/>
      <c s="88"/>
      <c s="88"/>
      <c s="88"/>
      <c s="88"/>
      <c s="88"/>
      <c s="88"/>
      <c r="K1975" s="63"/>
      <c s="63"/>
      <c s="63"/>
      <c s="63"/>
      <c s="63"/>
      <c s="63"/>
      <c s="63"/>
      <c s="63"/>
      <c s="63"/>
      <c s="63"/>
    </row>
    <row r="1976" spans="1:20" ht="12.75">
      <c r="A1976" s="88"/>
      <c s="88"/>
      <c s="88"/>
      <c s="88"/>
      <c s="88"/>
      <c s="88"/>
      <c s="88"/>
      <c s="88"/>
      <c r="K1976" s="63"/>
      <c s="63"/>
      <c s="63"/>
      <c s="63"/>
      <c s="63"/>
      <c s="63"/>
      <c s="63"/>
      <c s="63"/>
      <c s="63"/>
      <c s="63"/>
    </row>
    <row r="1977" spans="1:20" ht="12.75">
      <c r="A1977" s="88"/>
      <c s="88"/>
      <c s="88"/>
      <c s="88"/>
      <c s="88"/>
      <c s="88"/>
      <c s="88"/>
      <c s="88"/>
      <c r="K1977" s="63"/>
      <c s="63"/>
      <c s="63"/>
      <c s="63"/>
      <c s="63"/>
      <c s="63"/>
      <c s="63"/>
      <c s="63"/>
      <c s="63"/>
      <c s="63"/>
    </row>
    <row r="1978" spans="1:20" ht="12.75">
      <c r="A1978" s="88"/>
      <c s="88"/>
      <c s="88"/>
      <c s="88"/>
      <c s="88"/>
      <c s="88"/>
      <c s="88"/>
      <c s="88"/>
      <c r="K1978" s="63"/>
      <c s="63"/>
      <c s="63"/>
      <c s="63"/>
      <c s="63"/>
      <c s="63"/>
      <c s="63"/>
      <c s="63"/>
      <c s="63"/>
      <c s="63"/>
    </row>
    <row r="1979" spans="1:20" ht="12.75">
      <c r="A1979" s="88"/>
      <c s="88"/>
      <c s="88"/>
      <c s="88"/>
      <c s="88"/>
      <c s="88"/>
      <c s="88"/>
      <c s="88"/>
      <c r="K1979" s="63"/>
      <c s="63"/>
      <c s="63"/>
      <c s="63"/>
      <c s="63"/>
      <c s="63"/>
      <c s="63"/>
      <c s="63"/>
      <c s="63"/>
      <c s="63"/>
    </row>
    <row r="1980" spans="1:20" ht="12.75">
      <c r="A1980" s="88"/>
      <c s="88"/>
      <c s="88"/>
      <c s="88"/>
      <c s="88"/>
      <c s="88"/>
      <c s="88"/>
      <c s="88"/>
      <c r="K1980" s="63"/>
      <c s="63"/>
      <c s="63"/>
      <c s="63"/>
      <c s="63"/>
      <c s="63"/>
      <c s="63"/>
      <c s="63"/>
      <c s="63"/>
      <c s="63"/>
    </row>
    <row r="1981" spans="1:20" ht="12.75">
      <c r="A1981" s="88"/>
      <c s="88"/>
      <c s="88"/>
      <c s="88"/>
      <c s="88"/>
      <c s="88"/>
      <c s="88"/>
      <c s="88"/>
      <c r="K1981" s="63"/>
      <c s="63"/>
      <c s="63"/>
      <c s="63"/>
      <c s="63"/>
      <c s="63"/>
      <c s="63"/>
      <c s="63"/>
      <c s="63"/>
      <c s="63"/>
    </row>
    <row r="1982" spans="1:20" ht="12.75">
      <c r="A1982" s="88"/>
      <c s="88"/>
      <c s="88"/>
      <c s="88"/>
      <c s="88"/>
      <c s="88"/>
      <c s="88"/>
      <c s="88"/>
      <c r="K1982" s="63"/>
      <c s="63"/>
      <c s="63"/>
      <c s="63"/>
      <c s="63"/>
      <c s="63"/>
      <c s="63"/>
      <c s="63"/>
      <c s="63"/>
      <c s="63"/>
    </row>
    <row r="1983" spans="1:20" ht="12.75">
      <c r="A1983" s="88"/>
      <c s="88"/>
      <c s="88"/>
      <c s="88"/>
      <c s="88"/>
      <c s="88"/>
      <c s="88"/>
      <c s="88"/>
      <c r="K1983" s="63"/>
      <c s="63"/>
      <c s="63"/>
      <c s="63"/>
      <c s="63"/>
      <c s="63"/>
      <c s="63"/>
      <c s="63"/>
      <c s="63"/>
      <c s="63"/>
    </row>
    <row r="1984" spans="1:20" ht="12.75">
      <c r="A1984" s="88"/>
      <c s="88"/>
      <c s="88"/>
      <c s="88"/>
      <c s="88"/>
      <c s="88"/>
      <c s="88"/>
      <c s="88"/>
      <c r="K1984" s="63"/>
      <c s="63"/>
      <c s="63"/>
      <c s="63"/>
      <c s="63"/>
      <c s="63"/>
      <c s="63"/>
      <c s="63"/>
      <c s="63"/>
      <c s="63"/>
    </row>
    <row r="1985" spans="1:20" ht="12.75">
      <c r="A1985" s="88"/>
      <c s="88"/>
      <c s="88"/>
      <c s="88"/>
      <c s="88"/>
      <c s="88"/>
      <c s="88"/>
      <c s="88"/>
      <c r="K1985" s="63"/>
      <c s="63"/>
      <c s="63"/>
      <c s="63"/>
      <c s="63"/>
      <c s="63"/>
      <c s="63"/>
      <c s="63"/>
      <c s="63"/>
      <c s="63"/>
    </row>
    <row r="1986" spans="1:20" ht="12.75">
      <c r="A1986" s="88"/>
      <c s="88"/>
      <c s="88"/>
      <c s="88"/>
      <c s="88"/>
      <c s="88"/>
      <c s="88"/>
      <c s="88"/>
      <c r="K1986" s="63"/>
      <c s="63"/>
      <c s="63"/>
      <c s="63"/>
      <c s="63"/>
      <c s="63"/>
      <c s="63"/>
      <c s="63"/>
      <c s="63"/>
      <c s="63"/>
    </row>
    <row r="1987" spans="1:20" ht="12.75">
      <c r="A1987" s="88"/>
      <c s="88"/>
      <c s="88"/>
      <c s="88"/>
      <c s="88"/>
      <c s="88"/>
      <c s="88"/>
      <c s="88"/>
      <c r="K1987" s="63"/>
      <c s="63"/>
      <c s="63"/>
      <c s="63"/>
      <c s="63"/>
      <c s="63"/>
      <c s="63"/>
      <c s="63"/>
      <c s="63"/>
      <c s="63"/>
    </row>
    <row r="1988" spans="1:20" ht="12.75">
      <c r="A1988" s="88"/>
      <c s="88"/>
      <c s="88"/>
      <c s="88"/>
      <c s="88"/>
      <c s="88"/>
      <c s="88"/>
      <c s="88"/>
      <c r="K1988" s="63"/>
      <c s="63"/>
      <c s="63"/>
      <c s="63"/>
      <c s="63"/>
      <c s="63"/>
      <c s="63"/>
      <c s="63"/>
      <c s="63"/>
      <c s="63"/>
    </row>
    <row r="1989" spans="1:20" ht="12.75">
      <c r="A1989" s="88"/>
      <c s="88"/>
      <c s="88"/>
      <c s="88"/>
      <c s="88"/>
      <c s="88"/>
      <c s="88"/>
      <c s="88"/>
      <c r="K1989" s="63"/>
      <c s="63"/>
      <c s="63"/>
      <c s="63"/>
      <c s="63"/>
      <c s="63"/>
      <c s="63"/>
      <c s="63"/>
      <c s="63"/>
      <c s="63"/>
    </row>
    <row r="1990" spans="1:20" ht="12.75">
      <c r="A1990" s="88"/>
      <c s="88"/>
      <c s="88"/>
      <c s="88"/>
      <c s="88"/>
      <c s="88"/>
      <c s="88"/>
      <c s="88"/>
      <c r="K1990" s="63"/>
      <c s="63"/>
      <c s="63"/>
      <c s="63"/>
      <c s="63"/>
      <c s="63"/>
      <c s="63"/>
      <c s="63"/>
      <c s="63"/>
      <c s="63"/>
    </row>
    <row r="1991" spans="1:20" ht="12.75">
      <c r="A1991" s="88"/>
      <c s="88"/>
      <c s="88"/>
      <c s="88"/>
      <c s="88"/>
      <c s="88"/>
      <c s="88"/>
      <c s="88"/>
      <c r="K1991" s="63"/>
      <c s="63"/>
      <c s="63"/>
      <c s="63"/>
      <c s="63"/>
      <c s="63"/>
      <c s="63"/>
      <c s="63"/>
      <c s="63"/>
      <c s="63"/>
    </row>
    <row r="1992" spans="1:20" ht="12.75">
      <c r="A1992" s="88"/>
      <c s="88"/>
      <c s="88"/>
      <c s="88"/>
      <c s="88"/>
      <c s="88"/>
      <c s="88"/>
      <c s="88"/>
      <c r="K1992" s="63"/>
      <c s="63"/>
      <c s="63"/>
      <c s="63"/>
      <c s="63"/>
      <c s="63"/>
      <c s="63"/>
      <c s="63"/>
      <c s="63"/>
      <c s="63"/>
    </row>
    <row r="1993" spans="1:20" ht="12.75">
      <c r="A1993" s="88"/>
      <c s="88"/>
      <c s="88"/>
      <c s="88"/>
      <c s="88"/>
      <c s="88"/>
      <c s="88"/>
      <c s="88"/>
      <c r="K1993" s="63"/>
      <c s="63"/>
      <c s="63"/>
      <c s="63"/>
      <c s="63"/>
      <c s="63"/>
      <c s="63"/>
      <c s="63"/>
      <c s="63"/>
      <c s="63"/>
    </row>
    <row r="1994" spans="1:20" ht="12.75">
      <c r="A1994" s="88"/>
      <c s="88"/>
      <c s="88"/>
      <c s="88"/>
      <c s="88"/>
      <c s="88"/>
      <c s="88"/>
      <c s="88"/>
      <c r="K1994" s="63"/>
      <c s="63"/>
      <c s="63"/>
      <c s="63"/>
      <c s="63"/>
      <c s="63"/>
      <c s="63"/>
      <c s="63"/>
      <c s="63"/>
      <c s="63"/>
    </row>
    <row r="1995" spans="1:20" ht="12.75">
      <c r="A1995" s="88"/>
      <c s="88"/>
      <c s="88"/>
      <c s="88"/>
      <c s="88"/>
      <c s="88"/>
      <c s="88"/>
      <c s="88"/>
      <c r="K1995" s="63"/>
      <c s="63"/>
      <c s="63"/>
      <c s="63"/>
      <c s="63"/>
      <c s="63"/>
      <c s="63"/>
      <c s="63"/>
      <c s="63"/>
      <c s="63"/>
    </row>
    <row r="1996" spans="1:20" ht="12.75">
      <c r="A1996" s="88"/>
      <c s="88"/>
      <c s="88"/>
      <c s="88"/>
      <c s="88"/>
      <c s="88"/>
      <c s="88"/>
      <c s="88"/>
      <c r="K1996" s="63"/>
      <c s="63"/>
      <c s="63"/>
      <c s="63"/>
      <c s="63"/>
      <c s="63"/>
      <c s="63"/>
      <c s="63"/>
      <c s="63"/>
      <c s="63"/>
    </row>
    <row r="1997" spans="1:20" ht="12.75">
      <c r="A1997" s="88"/>
      <c s="88"/>
      <c s="88"/>
      <c s="88"/>
      <c s="88"/>
      <c s="88"/>
      <c s="88"/>
      <c s="88"/>
      <c r="K1997" s="63"/>
      <c s="63"/>
      <c s="63"/>
      <c s="63"/>
      <c s="63"/>
      <c s="63"/>
      <c s="63"/>
      <c s="63"/>
      <c s="63"/>
      <c s="63"/>
    </row>
    <row r="1998" spans="1:20" ht="12.75">
      <c r="A1998" s="88"/>
      <c s="88"/>
      <c s="88"/>
      <c s="88"/>
      <c s="88"/>
      <c s="88"/>
      <c s="88"/>
      <c s="88"/>
      <c r="K1998" s="63"/>
      <c s="63"/>
      <c s="63"/>
      <c s="63"/>
      <c s="63"/>
      <c s="63"/>
      <c s="63"/>
      <c s="63"/>
      <c s="63"/>
      <c s="63"/>
    </row>
    <row r="1999" spans="1:20" ht="12.75">
      <c r="A1999" s="88"/>
      <c s="88"/>
      <c s="88"/>
      <c s="88"/>
      <c s="88"/>
      <c s="88"/>
      <c s="88"/>
      <c s="88"/>
      <c r="K1999" s="63"/>
      <c s="63"/>
      <c s="63"/>
      <c s="63"/>
      <c s="63"/>
      <c s="63"/>
      <c s="63"/>
      <c s="63"/>
      <c s="63"/>
      <c s="63"/>
    </row>
    <row r="2000" spans="1:20" ht="12.75">
      <c r="A2000" s="88"/>
      <c s="88"/>
      <c s="88"/>
      <c s="88"/>
      <c s="88"/>
      <c s="88"/>
      <c s="88"/>
      <c s="88"/>
      <c r="K2000" s="63"/>
      <c s="63"/>
      <c s="63"/>
      <c s="63"/>
      <c s="63"/>
      <c s="63"/>
      <c s="63"/>
      <c s="63"/>
      <c s="63"/>
      <c s="63"/>
    </row>
    <row r="2001" spans="1:20" ht="12.75">
      <c r="A2001" s="88"/>
      <c s="88"/>
      <c s="88"/>
      <c s="88"/>
      <c s="88"/>
      <c s="88"/>
      <c s="88"/>
      <c s="88"/>
      <c r="K2001" s="63"/>
      <c s="63"/>
      <c s="63"/>
      <c s="63"/>
      <c s="63"/>
      <c s="63"/>
      <c s="63"/>
      <c s="63"/>
      <c s="63"/>
      <c s="63"/>
    </row>
    <row r="2002" spans="1:20" ht="12.75">
      <c r="A2002" s="88"/>
      <c s="88"/>
      <c s="88"/>
      <c s="88"/>
      <c s="88"/>
      <c s="88"/>
      <c s="88"/>
      <c s="88"/>
      <c r="K2002" s="63"/>
      <c s="63"/>
      <c s="63"/>
      <c s="63"/>
      <c s="63"/>
      <c s="63"/>
      <c s="63"/>
      <c s="63"/>
      <c s="63"/>
      <c s="63"/>
    </row>
    <row r="2003" spans="1:20" ht="12.75">
      <c r="A2003" s="88"/>
      <c s="88"/>
      <c s="88"/>
      <c s="88"/>
      <c s="88"/>
      <c s="88"/>
      <c s="88"/>
      <c s="88"/>
      <c r="K2003" s="63"/>
      <c s="63"/>
      <c s="63"/>
      <c s="63"/>
      <c s="63"/>
      <c s="63"/>
      <c s="63"/>
      <c s="63"/>
      <c s="63"/>
      <c s="63"/>
    </row>
    <row r="2004" spans="1:20" ht="12.75">
      <c r="A2004" s="88"/>
      <c s="88"/>
      <c s="88"/>
      <c s="88"/>
      <c s="88"/>
      <c s="88"/>
      <c s="88"/>
      <c s="88"/>
      <c r="K2004" s="63"/>
      <c s="63"/>
      <c s="63"/>
      <c s="63"/>
      <c s="63"/>
      <c s="63"/>
      <c s="63"/>
      <c s="63"/>
      <c s="63"/>
      <c s="63"/>
    </row>
    <row r="2005" spans="1:20" ht="12.75">
      <c r="A2005" s="88"/>
      <c s="88"/>
      <c s="88"/>
      <c s="88"/>
      <c s="88"/>
      <c s="88"/>
      <c s="88"/>
      <c s="88"/>
      <c r="K2005" s="63"/>
      <c s="63"/>
      <c s="63"/>
      <c s="63"/>
      <c s="63"/>
      <c s="63"/>
      <c s="63"/>
      <c s="63"/>
      <c s="63"/>
      <c s="63"/>
    </row>
    <row r="2006" spans="1:20" ht="12.75">
      <c r="A2006" s="88"/>
      <c s="88"/>
      <c s="88"/>
      <c s="88"/>
      <c s="88"/>
      <c s="88"/>
      <c s="88"/>
      <c s="88"/>
      <c r="K2006" s="63"/>
      <c s="63"/>
      <c s="63"/>
      <c s="63"/>
      <c s="63"/>
      <c s="63"/>
      <c s="63"/>
      <c s="63"/>
      <c s="63"/>
      <c s="63"/>
    </row>
    <row r="2007" spans="1:20" ht="12.75">
      <c r="A2007" s="88"/>
      <c s="88"/>
      <c s="88"/>
      <c s="88"/>
      <c s="88"/>
      <c s="88"/>
      <c s="88"/>
      <c s="88"/>
      <c r="K2007" s="63"/>
      <c s="63"/>
      <c s="63"/>
      <c s="63"/>
      <c s="63"/>
      <c s="63"/>
      <c s="63"/>
      <c s="63"/>
      <c s="63"/>
      <c s="63"/>
    </row>
    <row r="2008" spans="1:20" ht="12.75">
      <c r="A2008" s="88"/>
      <c s="88"/>
      <c s="88"/>
      <c s="88"/>
      <c s="88"/>
      <c s="88"/>
      <c s="88"/>
      <c s="88"/>
      <c r="K2008" s="63"/>
      <c s="63"/>
      <c s="63"/>
      <c s="63"/>
      <c s="63"/>
      <c s="63"/>
      <c s="63"/>
      <c s="63"/>
      <c s="63"/>
      <c s="63"/>
    </row>
    <row r="2009" spans="1:20" ht="12.75">
      <c r="A2009" s="88"/>
      <c s="88"/>
      <c s="88"/>
      <c s="88"/>
      <c s="88"/>
      <c s="88"/>
      <c s="88"/>
      <c s="88"/>
      <c r="K2009" s="63"/>
      <c s="63"/>
      <c s="63"/>
      <c s="63"/>
      <c s="63"/>
      <c s="63"/>
      <c s="63"/>
      <c s="63"/>
      <c s="63"/>
      <c s="63"/>
    </row>
    <row r="2010" spans="1:20" ht="12.75">
      <c r="A2010" s="88"/>
      <c s="88"/>
      <c s="88"/>
      <c s="88"/>
      <c s="88"/>
      <c s="88"/>
      <c s="88"/>
      <c s="88"/>
      <c r="K2010" s="63"/>
      <c s="63"/>
      <c s="63"/>
      <c s="63"/>
      <c s="63"/>
      <c s="63"/>
      <c s="63"/>
      <c s="63"/>
      <c s="63"/>
      <c s="63"/>
    </row>
    <row r="2011" spans="1:20" ht="12.75">
      <c r="A2011" s="88"/>
      <c s="88"/>
      <c s="88"/>
      <c s="88"/>
      <c s="88"/>
      <c s="88"/>
      <c s="88"/>
      <c s="88"/>
      <c r="K2011" s="63"/>
      <c s="63"/>
      <c s="63"/>
      <c s="63"/>
      <c s="63"/>
      <c s="63"/>
      <c s="63"/>
      <c s="63"/>
      <c s="63"/>
      <c s="63"/>
    </row>
    <row r="2012" spans="1:20" ht="12.75">
      <c r="A2012" s="88"/>
      <c s="88"/>
      <c s="88"/>
      <c s="88"/>
      <c s="88"/>
      <c s="88"/>
      <c s="88"/>
      <c s="88"/>
      <c r="K2012" s="63"/>
      <c s="63"/>
      <c s="63"/>
      <c s="63"/>
      <c s="63"/>
      <c s="63"/>
      <c s="63"/>
      <c s="63"/>
      <c s="63"/>
      <c s="63"/>
    </row>
    <row r="2013" spans="1:20" ht="12.75">
      <c r="A2013" s="88"/>
      <c s="88"/>
      <c s="88"/>
      <c s="88"/>
      <c s="88"/>
      <c s="88"/>
      <c s="88"/>
      <c s="88"/>
      <c r="K2013" s="63"/>
      <c s="63"/>
      <c s="63"/>
      <c s="63"/>
      <c s="63"/>
      <c s="63"/>
      <c s="63"/>
      <c s="63"/>
      <c s="63"/>
      <c s="63"/>
    </row>
    <row r="2014" spans="1:20" ht="12.75">
      <c r="A2014" s="88"/>
      <c s="88"/>
      <c s="88"/>
      <c s="88"/>
      <c s="88"/>
      <c s="88"/>
      <c s="88"/>
      <c s="88"/>
      <c r="K2014" s="63"/>
      <c s="63"/>
      <c s="63"/>
      <c s="63"/>
      <c s="63"/>
      <c s="63"/>
      <c s="63"/>
      <c s="63"/>
      <c s="63"/>
      <c s="63"/>
    </row>
    <row r="2015" spans="1:20" ht="12.75">
      <c r="A2015" s="88"/>
      <c s="88"/>
      <c s="88"/>
      <c s="88"/>
      <c s="88"/>
      <c s="88"/>
      <c s="88"/>
      <c s="88"/>
      <c r="K2015" s="63"/>
      <c s="63"/>
      <c s="63"/>
      <c s="63"/>
      <c s="63"/>
      <c s="63"/>
      <c s="63"/>
      <c s="63"/>
      <c s="63"/>
      <c s="63"/>
    </row>
    <row r="2016" spans="1:20" ht="12.75">
      <c r="A2016" s="88"/>
      <c s="88"/>
      <c s="88"/>
      <c s="88"/>
      <c s="88"/>
      <c s="88"/>
      <c s="88"/>
      <c s="88"/>
      <c r="K2016" s="63"/>
      <c s="63"/>
      <c s="63"/>
      <c s="63"/>
      <c s="63"/>
      <c s="63"/>
      <c s="63"/>
      <c s="63"/>
      <c s="63"/>
      <c s="63"/>
    </row>
    <row r="2017" spans="1:20" ht="12.75">
      <c r="A2017" s="88"/>
      <c s="88"/>
      <c s="88"/>
      <c s="88"/>
      <c s="88"/>
      <c s="88"/>
      <c s="88"/>
      <c s="88"/>
      <c r="K2017" s="63"/>
      <c s="63"/>
      <c s="63"/>
      <c s="63"/>
      <c s="63"/>
      <c s="63"/>
      <c s="63"/>
      <c s="63"/>
      <c s="63"/>
      <c s="63"/>
    </row>
    <row r="2018" spans="1:20" ht="12.75">
      <c r="A2018" s="88"/>
      <c s="88"/>
      <c s="88"/>
      <c s="88"/>
      <c s="88"/>
      <c s="88"/>
      <c s="88"/>
      <c s="88"/>
      <c r="K2018" s="63"/>
      <c s="63"/>
      <c s="63"/>
      <c s="63"/>
      <c s="63"/>
      <c s="63"/>
      <c s="63"/>
      <c s="63"/>
      <c s="63"/>
      <c s="63"/>
    </row>
    <row r="2019" spans="1:20" ht="12.75">
      <c r="A2019" s="88"/>
      <c s="88"/>
      <c s="88"/>
      <c s="88"/>
      <c s="88"/>
      <c s="88"/>
      <c s="88"/>
      <c s="88"/>
      <c r="K2019" s="63"/>
      <c s="63"/>
      <c s="63"/>
      <c s="63"/>
      <c s="63"/>
      <c s="63"/>
      <c s="63"/>
      <c s="63"/>
      <c s="63"/>
      <c s="63"/>
    </row>
    <row r="2020" spans="1:20" ht="12.75">
      <c r="A2020" s="88"/>
      <c s="88"/>
      <c s="88"/>
      <c s="88"/>
      <c s="88"/>
      <c s="88"/>
      <c s="88"/>
      <c s="88"/>
      <c r="K2020" s="63"/>
      <c s="63"/>
      <c s="63"/>
      <c s="63"/>
      <c s="63"/>
      <c s="63"/>
      <c s="63"/>
      <c s="63"/>
      <c s="63"/>
      <c s="63"/>
    </row>
    <row r="2021" spans="1:20" ht="12.75">
      <c r="A2021" s="88"/>
      <c s="88"/>
      <c s="88"/>
      <c s="88"/>
      <c s="88"/>
      <c s="88"/>
      <c s="88"/>
      <c s="88"/>
      <c r="K2021" s="63"/>
      <c s="63"/>
      <c s="63"/>
      <c s="63"/>
      <c s="63"/>
      <c s="63"/>
      <c s="63"/>
      <c s="63"/>
      <c s="63"/>
      <c s="63"/>
    </row>
    <row r="2022" spans="1:20" ht="12.75">
      <c r="A2022" s="88"/>
      <c s="88"/>
      <c s="88"/>
      <c s="88"/>
      <c s="88"/>
      <c s="88"/>
      <c s="88"/>
      <c s="88"/>
      <c r="K2022" s="63"/>
      <c s="63"/>
      <c s="63"/>
      <c s="63"/>
      <c s="63"/>
      <c s="63"/>
      <c s="63"/>
      <c s="63"/>
      <c s="63"/>
      <c s="63"/>
    </row>
    <row r="2023" spans="1:20" ht="12.75">
      <c r="A2023" s="88"/>
      <c s="88"/>
      <c s="88"/>
      <c s="88"/>
      <c s="88"/>
      <c s="88"/>
      <c s="88"/>
      <c s="88"/>
      <c r="K2023" s="63"/>
      <c s="63"/>
      <c s="63"/>
      <c s="63"/>
      <c s="63"/>
      <c s="63"/>
      <c s="63"/>
      <c s="63"/>
      <c s="63"/>
      <c s="63"/>
    </row>
    <row r="2024" spans="1:20" ht="12.75">
      <c r="A2024" s="88"/>
      <c s="88"/>
      <c s="88"/>
      <c s="88"/>
      <c s="88"/>
      <c s="88"/>
      <c s="88"/>
      <c s="88"/>
      <c r="K2024" s="63"/>
      <c s="63"/>
      <c s="63"/>
      <c s="63"/>
      <c s="63"/>
      <c s="63"/>
      <c s="63"/>
      <c s="63"/>
      <c s="63"/>
      <c s="63"/>
    </row>
    <row r="2025" spans="1:20" ht="12.75">
      <c r="A2025" s="88"/>
      <c s="88"/>
      <c s="88"/>
      <c s="88"/>
      <c s="88"/>
      <c s="88"/>
      <c s="88"/>
      <c s="88"/>
      <c r="K2025" s="63"/>
      <c s="63"/>
      <c s="63"/>
      <c s="63"/>
      <c s="63"/>
      <c s="63"/>
      <c s="63"/>
      <c s="63"/>
      <c s="63"/>
      <c s="63"/>
    </row>
    <row r="2026" spans="1:20" ht="12.75">
      <c r="A2026" s="88"/>
      <c s="88"/>
      <c s="88"/>
      <c s="88"/>
      <c s="88"/>
      <c s="88"/>
      <c s="88"/>
      <c s="88"/>
      <c r="K2026" s="63"/>
      <c s="63"/>
      <c s="63"/>
      <c s="63"/>
      <c s="63"/>
      <c s="63"/>
      <c s="63"/>
      <c s="63"/>
      <c s="63"/>
      <c s="63"/>
    </row>
    <row r="2027" spans="1:20" ht="12.75">
      <c r="A2027" s="88"/>
      <c s="88"/>
      <c s="88"/>
      <c s="88"/>
      <c s="88"/>
      <c s="88"/>
      <c s="88"/>
      <c s="88"/>
      <c r="K2027" s="63"/>
      <c s="63"/>
      <c s="63"/>
      <c s="63"/>
      <c s="63"/>
      <c s="63"/>
      <c s="63"/>
      <c s="63"/>
      <c s="63"/>
      <c s="63"/>
    </row>
    <row r="2028" spans="1:20" ht="12.75">
      <c r="A2028" s="88"/>
      <c s="88"/>
      <c s="88"/>
      <c s="88"/>
      <c s="88"/>
      <c s="88"/>
      <c s="88"/>
      <c s="88"/>
      <c r="K2028" s="63"/>
      <c s="63"/>
      <c s="63"/>
      <c s="63"/>
      <c s="63"/>
      <c s="63"/>
      <c s="63"/>
      <c s="63"/>
      <c s="63"/>
      <c s="63"/>
    </row>
    <row r="2029" spans="1:20" ht="12.75">
      <c r="A2029" s="88"/>
      <c s="88"/>
      <c s="88"/>
      <c s="88"/>
      <c s="88"/>
      <c s="88"/>
      <c s="88"/>
      <c s="88"/>
      <c r="K2029" s="63"/>
      <c s="63"/>
      <c s="63"/>
      <c s="63"/>
      <c s="63"/>
      <c s="63"/>
      <c s="63"/>
      <c s="63"/>
      <c s="63"/>
      <c s="63"/>
    </row>
    <row r="2030" spans="1:20" ht="12.75">
      <c r="A2030" s="88"/>
      <c s="88"/>
      <c s="88"/>
      <c s="88"/>
      <c s="88"/>
      <c s="88"/>
      <c s="88"/>
      <c s="88"/>
      <c r="K2030" s="63"/>
      <c s="63"/>
      <c s="63"/>
      <c s="63"/>
      <c s="63"/>
      <c s="63"/>
      <c s="63"/>
      <c s="63"/>
      <c s="63"/>
      <c s="63"/>
    </row>
    <row r="2031" spans="1:20" ht="12.75">
      <c r="A2031" s="88"/>
      <c s="88"/>
      <c s="88"/>
      <c s="88"/>
      <c s="88"/>
      <c s="88"/>
      <c s="88"/>
      <c s="88"/>
      <c r="K2031" s="63"/>
      <c s="63"/>
      <c s="63"/>
      <c s="63"/>
      <c s="63"/>
      <c s="63"/>
      <c s="63"/>
      <c s="63"/>
      <c s="63"/>
      <c s="63"/>
    </row>
    <row r="2032" spans="1:20" ht="12.75">
      <c r="A2032" s="88"/>
      <c s="88"/>
      <c s="88"/>
      <c s="88"/>
      <c s="88"/>
      <c s="88"/>
      <c s="88"/>
      <c s="88"/>
      <c r="K2032" s="63"/>
      <c s="63"/>
      <c s="63"/>
      <c s="63"/>
      <c s="63"/>
      <c s="63"/>
      <c s="63"/>
      <c s="63"/>
      <c s="63"/>
      <c s="63"/>
    </row>
    <row r="2033" spans="1:20" ht="12.75">
      <c r="A2033" s="88"/>
      <c s="88"/>
      <c s="88"/>
      <c s="88"/>
      <c s="88"/>
      <c s="88"/>
      <c s="88"/>
      <c s="88"/>
      <c r="K2033" s="63"/>
      <c s="63"/>
      <c s="63"/>
      <c s="63"/>
      <c s="63"/>
      <c s="63"/>
      <c s="63"/>
      <c s="63"/>
      <c s="63"/>
      <c s="63"/>
    </row>
    <row r="2034" spans="1:20" ht="12.75">
      <c r="A2034" s="88"/>
      <c s="88"/>
      <c s="88"/>
      <c s="88"/>
      <c s="88"/>
      <c s="88"/>
      <c s="88"/>
      <c s="88"/>
      <c r="K2034" s="63"/>
      <c s="63"/>
      <c s="63"/>
      <c s="63"/>
      <c s="63"/>
      <c s="63"/>
      <c s="63"/>
      <c s="63"/>
      <c s="63"/>
      <c s="63"/>
    </row>
    <row r="2035" spans="1:20" ht="12.75">
      <c r="A2035" s="88"/>
      <c s="88"/>
      <c s="88"/>
      <c s="88"/>
      <c s="88"/>
      <c s="88"/>
      <c s="88"/>
      <c s="88"/>
      <c r="K2035" s="63"/>
      <c s="63"/>
      <c s="63"/>
      <c s="63"/>
      <c s="63"/>
      <c s="63"/>
      <c s="63"/>
      <c s="63"/>
      <c s="63"/>
      <c s="63"/>
    </row>
    <row r="2036" spans="1:20" ht="12.75">
      <c r="A2036" s="88"/>
      <c s="88"/>
      <c s="88"/>
      <c s="88"/>
      <c s="88"/>
      <c s="88"/>
      <c s="88"/>
      <c s="88"/>
      <c r="K2036" s="63"/>
      <c s="63"/>
      <c s="63"/>
      <c s="63"/>
      <c s="63"/>
      <c s="63"/>
      <c s="63"/>
      <c s="63"/>
      <c s="63"/>
      <c s="63"/>
    </row>
    <row r="2037" spans="1:20" ht="12.75">
      <c r="A2037" s="88"/>
      <c s="88"/>
      <c s="88"/>
      <c s="88"/>
      <c s="88"/>
      <c s="88"/>
      <c s="88"/>
      <c s="88"/>
      <c r="K2037" s="63"/>
      <c s="63"/>
      <c s="63"/>
      <c s="63"/>
      <c s="63"/>
      <c s="63"/>
      <c s="63"/>
      <c s="63"/>
      <c s="63"/>
      <c s="63"/>
    </row>
    <row r="2038" spans="1:20" ht="12.75">
      <c r="A2038" s="88"/>
      <c s="88"/>
      <c s="88"/>
      <c s="88"/>
      <c s="88"/>
      <c s="88"/>
      <c s="88"/>
      <c s="88"/>
      <c r="K2038" s="63"/>
      <c s="63"/>
      <c s="63"/>
      <c s="63"/>
      <c s="63"/>
      <c s="63"/>
      <c s="63"/>
      <c s="63"/>
      <c s="63"/>
      <c s="63"/>
    </row>
    <row r="2039" spans="1:20" ht="12.75">
      <c r="A2039" s="88"/>
      <c s="88"/>
      <c s="88"/>
      <c s="88"/>
      <c s="88"/>
      <c s="88"/>
      <c s="88"/>
      <c s="88"/>
      <c r="K2039" s="63"/>
      <c s="63"/>
      <c s="63"/>
      <c s="63"/>
      <c s="63"/>
      <c s="63"/>
      <c s="63"/>
      <c s="63"/>
      <c s="63"/>
      <c s="63"/>
    </row>
    <row r="2040" spans="1:20" ht="12.75">
      <c r="A2040" s="88"/>
      <c s="88"/>
      <c s="88"/>
      <c s="88"/>
      <c s="88"/>
      <c s="88"/>
      <c s="88"/>
      <c s="88"/>
      <c r="K2040" s="63"/>
      <c s="63"/>
      <c s="63"/>
      <c s="63"/>
      <c s="63"/>
      <c s="63"/>
      <c s="63"/>
      <c s="63"/>
      <c s="63"/>
      <c s="63"/>
    </row>
    <row r="2041" spans="1:20" ht="12.75">
      <c r="A2041" s="88"/>
      <c s="88"/>
      <c s="88"/>
      <c s="88"/>
      <c s="88"/>
      <c s="88"/>
      <c s="88"/>
      <c s="88"/>
      <c r="K2041" s="63"/>
      <c s="63"/>
      <c s="63"/>
      <c s="63"/>
      <c s="63"/>
      <c s="63"/>
      <c s="63"/>
      <c s="63"/>
      <c s="63"/>
      <c s="63"/>
    </row>
    <row r="2042" spans="1:20" ht="12.75">
      <c r="A2042" s="88"/>
      <c s="88"/>
      <c s="88"/>
      <c s="88"/>
      <c s="88"/>
      <c s="88"/>
      <c s="88"/>
      <c s="88"/>
      <c r="K2042" s="63"/>
      <c s="63"/>
      <c s="63"/>
      <c s="63"/>
      <c s="63"/>
      <c s="63"/>
      <c s="63"/>
      <c s="63"/>
      <c s="63"/>
      <c s="63"/>
    </row>
    <row r="2043" spans="1:20" ht="12.75">
      <c r="A2043" s="88"/>
      <c s="88"/>
      <c s="88"/>
      <c s="88"/>
      <c s="88"/>
      <c s="88"/>
      <c s="88"/>
      <c s="88"/>
      <c r="K2043" s="63"/>
      <c s="63"/>
      <c s="63"/>
      <c s="63"/>
      <c s="63"/>
      <c s="63"/>
      <c s="63"/>
      <c s="63"/>
      <c s="63"/>
      <c s="63"/>
    </row>
    <row r="2044" spans="1:20" ht="12.75">
      <c r="A2044" s="88"/>
      <c s="88"/>
      <c s="88"/>
      <c s="88"/>
      <c s="88"/>
      <c s="88"/>
      <c s="88"/>
      <c s="88"/>
      <c r="K2044" s="63"/>
      <c s="63"/>
      <c s="63"/>
      <c s="63"/>
      <c s="63"/>
      <c s="63"/>
      <c s="63"/>
      <c s="63"/>
      <c s="63"/>
      <c s="63"/>
    </row>
    <row r="2045" spans="1:20" ht="12.75">
      <c r="A2045" s="88"/>
      <c s="88"/>
      <c s="88"/>
      <c s="88"/>
      <c s="88"/>
      <c s="88"/>
      <c s="88"/>
      <c s="88"/>
      <c r="K2045" s="63"/>
      <c s="63"/>
      <c s="63"/>
      <c s="63"/>
      <c s="63"/>
      <c s="63"/>
      <c s="63"/>
      <c s="63"/>
      <c s="63"/>
      <c s="63"/>
    </row>
    <row r="2046" spans="1:20" ht="12.75">
      <c r="A2046" s="88"/>
      <c s="88"/>
      <c s="88"/>
      <c s="88"/>
      <c s="88"/>
      <c s="88"/>
      <c s="88"/>
      <c s="88"/>
      <c r="K2046" s="63"/>
      <c s="63"/>
      <c s="63"/>
      <c s="63"/>
      <c s="63"/>
      <c s="63"/>
      <c s="63"/>
      <c s="63"/>
      <c s="63"/>
      <c s="63"/>
    </row>
    <row r="2047" spans="1:20" ht="12.75">
      <c r="A2047" s="88"/>
      <c s="88"/>
      <c s="88"/>
      <c s="88"/>
      <c s="88"/>
      <c s="88"/>
      <c s="88"/>
      <c s="88"/>
      <c r="K2047" s="63"/>
      <c s="63"/>
      <c s="63"/>
      <c s="63"/>
      <c s="63"/>
      <c s="63"/>
      <c s="63"/>
      <c s="63"/>
      <c s="63"/>
      <c s="63"/>
    </row>
    <row r="2048" spans="1:20" ht="12.75">
      <c r="A2048" s="88"/>
      <c s="88"/>
      <c s="88"/>
      <c s="88"/>
      <c s="88"/>
      <c s="88"/>
      <c s="88"/>
      <c s="88"/>
      <c r="K2048" s="63"/>
      <c s="63"/>
      <c s="63"/>
      <c s="63"/>
      <c s="63"/>
      <c s="63"/>
      <c s="63"/>
      <c s="63"/>
      <c s="63"/>
      <c s="63"/>
    </row>
    <row r="2049" spans="1:20" ht="12.75">
      <c r="A2049" s="88"/>
      <c s="88"/>
      <c s="88"/>
      <c s="88"/>
      <c s="88"/>
      <c s="88"/>
      <c s="88"/>
      <c s="88"/>
      <c r="K2049" s="63"/>
      <c s="63"/>
      <c s="63"/>
      <c s="63"/>
      <c s="63"/>
      <c s="63"/>
      <c s="63"/>
      <c s="63"/>
      <c s="63"/>
      <c s="63"/>
    </row>
    <row r="2050" spans="1:20" ht="12.75">
      <c r="A2050" s="88"/>
      <c s="88"/>
      <c s="88"/>
      <c s="88"/>
      <c s="88"/>
      <c s="88"/>
      <c s="88"/>
      <c s="88"/>
      <c r="K2050" s="63"/>
      <c s="63"/>
      <c s="63"/>
      <c s="63"/>
      <c s="63"/>
      <c s="63"/>
      <c s="63"/>
      <c s="63"/>
      <c s="63"/>
      <c s="63"/>
    </row>
    <row r="2051" spans="1:20" ht="12.75">
      <c r="A2051" s="88"/>
      <c s="88"/>
      <c s="88"/>
      <c s="88"/>
      <c s="88"/>
      <c s="88"/>
      <c s="88"/>
      <c s="88"/>
      <c r="K2051" s="63"/>
      <c s="63"/>
      <c s="63"/>
      <c s="63"/>
      <c s="63"/>
      <c s="63"/>
      <c s="63"/>
      <c s="63"/>
      <c s="63"/>
      <c s="63"/>
    </row>
    <row r="2052" spans="1:20" ht="12.75">
      <c r="A2052" s="88"/>
      <c s="88"/>
      <c s="88"/>
      <c s="88"/>
      <c s="88"/>
      <c s="88"/>
      <c s="88"/>
      <c s="88"/>
      <c r="K2052" s="63"/>
      <c s="63"/>
      <c s="63"/>
      <c s="63"/>
      <c s="63"/>
      <c s="63"/>
      <c s="63"/>
      <c s="63"/>
      <c s="63"/>
      <c s="63"/>
    </row>
    <row r="2053" spans="1:20" ht="12.75">
      <c r="A2053" s="88"/>
      <c s="88"/>
      <c s="88"/>
      <c s="88"/>
      <c s="88"/>
      <c s="88"/>
      <c s="88"/>
      <c s="88"/>
      <c r="K2053" s="63"/>
      <c s="63"/>
      <c s="63"/>
      <c s="63"/>
      <c s="63"/>
      <c s="63"/>
      <c s="63"/>
      <c s="63"/>
      <c s="63"/>
      <c s="63"/>
    </row>
    <row r="2054" spans="1:20" ht="12.75">
      <c r="A2054" s="88"/>
      <c s="88"/>
      <c s="88"/>
      <c s="88"/>
      <c s="88"/>
      <c s="88"/>
      <c s="88"/>
      <c s="88"/>
      <c r="K2054" s="63"/>
      <c s="63"/>
      <c s="63"/>
      <c s="63"/>
      <c s="63"/>
      <c s="63"/>
      <c s="63"/>
      <c s="63"/>
      <c s="63"/>
      <c s="63"/>
    </row>
    <row r="2055" spans="1:20" ht="12.75">
      <c r="A2055" s="88"/>
      <c s="88"/>
      <c s="88"/>
      <c s="88"/>
      <c s="88"/>
      <c s="88"/>
      <c s="88"/>
      <c s="88"/>
      <c r="K2055" s="63"/>
      <c s="63"/>
      <c s="63"/>
      <c s="63"/>
      <c s="63"/>
      <c s="63"/>
      <c s="63"/>
      <c s="63"/>
      <c s="63"/>
      <c s="63"/>
    </row>
    <row r="2056" spans="1:20" ht="12.75">
      <c r="A2056" s="88"/>
      <c s="88"/>
      <c s="88"/>
      <c s="88"/>
      <c s="88"/>
      <c s="88"/>
      <c s="88"/>
      <c s="88"/>
      <c r="K2056" s="63"/>
      <c s="63"/>
      <c s="63"/>
      <c s="63"/>
      <c s="63"/>
      <c s="63"/>
      <c s="63"/>
      <c s="63"/>
      <c s="63"/>
      <c s="63"/>
    </row>
    <row r="2057" spans="1:20" ht="12.75">
      <c r="A2057" s="88"/>
      <c s="88"/>
      <c s="88"/>
      <c s="88"/>
      <c s="88"/>
      <c s="88"/>
      <c s="88"/>
      <c s="88"/>
      <c r="K2057" s="63"/>
      <c s="63"/>
      <c s="63"/>
      <c s="63"/>
      <c s="63"/>
      <c s="63"/>
      <c s="63"/>
      <c s="63"/>
      <c s="63"/>
      <c s="63"/>
    </row>
    <row r="2058" spans="1:20" ht="12.75">
      <c r="A2058" s="88"/>
      <c s="88"/>
      <c s="88"/>
      <c s="88"/>
      <c s="88"/>
      <c s="88"/>
      <c s="88"/>
      <c s="88"/>
      <c r="K2058" s="63"/>
      <c s="63"/>
      <c s="63"/>
      <c s="63"/>
      <c s="63"/>
      <c s="63"/>
      <c s="63"/>
      <c s="63"/>
      <c s="63"/>
      <c s="63"/>
    </row>
    <row r="2059" spans="1:20" ht="12.75">
      <c r="A2059" s="88"/>
      <c s="88"/>
      <c s="88"/>
      <c s="88"/>
      <c s="88"/>
      <c s="88"/>
      <c s="88"/>
      <c s="88"/>
      <c r="K2059" s="63"/>
      <c s="63"/>
      <c s="63"/>
      <c s="63"/>
      <c s="63"/>
      <c s="63"/>
      <c s="63"/>
      <c s="63"/>
      <c s="63"/>
      <c s="63"/>
    </row>
    <row r="2060" spans="1:20" ht="12.75">
      <c r="A2060" s="88"/>
      <c s="88"/>
      <c s="88"/>
      <c s="88"/>
      <c s="88"/>
      <c s="88"/>
      <c s="88"/>
      <c s="88"/>
      <c r="K2060" s="63"/>
      <c s="63"/>
      <c s="63"/>
      <c s="63"/>
      <c s="63"/>
      <c s="63"/>
      <c s="63"/>
      <c s="63"/>
      <c s="63"/>
      <c s="63"/>
    </row>
    <row r="2061" spans="1:20" ht="12.75">
      <c r="A2061" s="88"/>
      <c s="88"/>
      <c s="88"/>
      <c s="88"/>
      <c s="88"/>
      <c s="88"/>
      <c s="88"/>
      <c s="88"/>
      <c r="K2061" s="63"/>
      <c s="63"/>
      <c s="63"/>
      <c s="63"/>
      <c s="63"/>
      <c s="63"/>
      <c s="63"/>
      <c s="63"/>
      <c s="63"/>
      <c s="63"/>
    </row>
    <row r="2062" spans="1:20" ht="12.75">
      <c r="A2062" s="88"/>
      <c s="88"/>
      <c s="88"/>
      <c s="88"/>
      <c s="88"/>
      <c s="88"/>
      <c s="88"/>
      <c s="88"/>
      <c r="K2062" s="63"/>
      <c s="63"/>
      <c s="63"/>
      <c s="63"/>
      <c s="63"/>
      <c s="63"/>
      <c s="63"/>
      <c s="63"/>
      <c s="63"/>
      <c s="63"/>
    </row>
    <row r="2063" spans="1:20" ht="12.75">
      <c r="A2063" s="88"/>
      <c s="88"/>
      <c s="88"/>
      <c s="88"/>
      <c s="88"/>
      <c s="88"/>
      <c s="88"/>
      <c s="88"/>
      <c r="K2063" s="63"/>
      <c s="63"/>
      <c s="63"/>
      <c s="63"/>
      <c s="63"/>
      <c s="63"/>
      <c s="63"/>
      <c s="63"/>
      <c s="63"/>
      <c s="63"/>
    </row>
    <row r="2064" spans="1:20" ht="12.75">
      <c r="A2064" s="88"/>
      <c s="88"/>
      <c s="88"/>
      <c s="88"/>
      <c s="88"/>
      <c s="88"/>
      <c s="88"/>
      <c s="88"/>
      <c r="K2064" s="63"/>
      <c s="63"/>
      <c s="63"/>
      <c s="63"/>
      <c s="63"/>
      <c s="63"/>
      <c s="63"/>
      <c s="63"/>
      <c s="63"/>
      <c s="63"/>
    </row>
    <row r="2065" spans="1:20" ht="12.75">
      <c r="A2065" s="88"/>
      <c s="88"/>
      <c s="88"/>
      <c s="88"/>
      <c s="88"/>
      <c s="88"/>
      <c s="88"/>
      <c s="88"/>
      <c r="K2065" s="63"/>
      <c s="63"/>
      <c s="63"/>
      <c s="63"/>
      <c s="63"/>
      <c s="63"/>
      <c s="63"/>
      <c s="63"/>
      <c s="63"/>
      <c s="63"/>
    </row>
    <row r="2066" spans="1:20" ht="12.75">
      <c r="A2066" s="88"/>
      <c s="88"/>
      <c s="88"/>
      <c s="88"/>
      <c s="88"/>
      <c s="88"/>
      <c s="88"/>
      <c s="88"/>
      <c r="K2066" s="63"/>
      <c s="63"/>
      <c s="63"/>
      <c s="63"/>
      <c s="63"/>
      <c s="63"/>
      <c s="63"/>
      <c s="63"/>
      <c s="63"/>
      <c s="63"/>
    </row>
    <row r="2067" spans="1:20" ht="12.75">
      <c r="A2067" s="88"/>
      <c s="88"/>
      <c s="88"/>
      <c s="88"/>
      <c s="88"/>
      <c s="88"/>
      <c s="88"/>
      <c s="88"/>
      <c r="K2067" s="63"/>
      <c s="63"/>
      <c s="63"/>
      <c s="63"/>
      <c s="63"/>
      <c s="63"/>
      <c s="63"/>
      <c s="63"/>
      <c s="63"/>
      <c s="63"/>
    </row>
    <row r="2068" spans="1:20" ht="12.75">
      <c r="A2068" s="88"/>
      <c s="88"/>
      <c s="88"/>
      <c s="88"/>
      <c s="88"/>
      <c s="88"/>
      <c s="88"/>
      <c s="88"/>
      <c r="K2068" s="63"/>
      <c s="63"/>
      <c s="63"/>
      <c s="63"/>
      <c s="63"/>
      <c s="63"/>
      <c s="63"/>
      <c s="63"/>
      <c s="63"/>
      <c s="63"/>
    </row>
    <row r="2069" spans="1:20" ht="12.75">
      <c r="A2069" s="88"/>
      <c s="88"/>
      <c s="88"/>
      <c s="88"/>
      <c s="88"/>
      <c s="88"/>
      <c s="88"/>
      <c s="88"/>
      <c r="K2069" s="63"/>
      <c s="63"/>
      <c s="63"/>
      <c s="63"/>
      <c s="63"/>
      <c s="63"/>
      <c s="63"/>
      <c s="63"/>
      <c s="63"/>
      <c s="63"/>
    </row>
    <row r="2070" spans="1:20" ht="12.75">
      <c r="A2070" s="88"/>
      <c s="88"/>
      <c s="88"/>
      <c s="88"/>
      <c s="88"/>
      <c s="88"/>
      <c s="88"/>
      <c s="88"/>
      <c r="K2070" s="63"/>
      <c s="63"/>
      <c s="63"/>
      <c s="63"/>
      <c s="63"/>
      <c s="63"/>
      <c s="63"/>
      <c s="63"/>
      <c s="63"/>
      <c s="63"/>
    </row>
    <row r="2071" spans="1:20" ht="12.75">
      <c r="A2071" s="88"/>
      <c s="88"/>
      <c s="88"/>
      <c s="88"/>
      <c s="88"/>
      <c s="88"/>
      <c s="88"/>
      <c s="88"/>
      <c r="K2071" s="63"/>
      <c s="63"/>
      <c s="63"/>
      <c s="63"/>
      <c s="63"/>
      <c s="63"/>
      <c s="63"/>
      <c s="63"/>
      <c s="63"/>
      <c s="63"/>
    </row>
    <row r="2072" spans="1:20" ht="12.75">
      <c r="A2072" s="88"/>
      <c s="88"/>
      <c s="88"/>
      <c s="88"/>
      <c s="88"/>
      <c s="88"/>
      <c s="88"/>
      <c s="88"/>
      <c r="K2072" s="63"/>
      <c s="63"/>
      <c s="63"/>
      <c s="63"/>
      <c s="63"/>
      <c s="63"/>
      <c s="63"/>
      <c s="63"/>
      <c s="63"/>
      <c s="63"/>
    </row>
    <row r="2073" spans="1:20" ht="12.75">
      <c r="A2073" s="88"/>
      <c s="88"/>
      <c s="88"/>
      <c s="88"/>
      <c s="88"/>
      <c s="88"/>
      <c s="88"/>
      <c s="88"/>
      <c r="K2073" s="63"/>
      <c s="63"/>
      <c s="63"/>
      <c s="63"/>
      <c s="63"/>
      <c s="63"/>
      <c s="63"/>
      <c s="63"/>
      <c s="63"/>
      <c s="63"/>
    </row>
    <row r="2074" spans="1:20" ht="12.75">
      <c r="A2074" s="88"/>
      <c s="88"/>
      <c s="88"/>
      <c s="88"/>
      <c s="88"/>
      <c s="88"/>
      <c s="88"/>
      <c s="88"/>
      <c r="K2074" s="63"/>
      <c s="63"/>
      <c s="63"/>
      <c s="63"/>
      <c s="63"/>
      <c s="63"/>
      <c s="63"/>
      <c s="63"/>
      <c s="63"/>
      <c s="63"/>
    </row>
    <row r="2075" spans="1:20" ht="12.75">
      <c r="A2075" s="88"/>
      <c s="88"/>
      <c s="88"/>
      <c s="88"/>
      <c s="88"/>
      <c s="88"/>
      <c s="88"/>
      <c s="88"/>
      <c r="K2075" s="63"/>
      <c s="63"/>
      <c s="63"/>
      <c s="63"/>
      <c s="63"/>
      <c s="63"/>
      <c s="63"/>
      <c s="63"/>
      <c s="63"/>
      <c s="63"/>
    </row>
    <row r="2076" spans="1:20" ht="12.75">
      <c r="A2076" s="88"/>
      <c s="88"/>
      <c s="88"/>
      <c s="88"/>
      <c s="88"/>
      <c s="88"/>
      <c s="88"/>
      <c s="88"/>
      <c r="K2076" s="63"/>
      <c s="63"/>
      <c s="63"/>
      <c s="63"/>
      <c s="63"/>
      <c s="63"/>
      <c s="63"/>
      <c s="63"/>
      <c s="63"/>
      <c s="63"/>
    </row>
    <row r="2077" spans="1:20" ht="12.75">
      <c r="A2077" s="88"/>
      <c s="88"/>
      <c s="88"/>
      <c s="88"/>
      <c s="88"/>
      <c s="88"/>
      <c s="88"/>
      <c s="88"/>
      <c r="K2077" s="63"/>
      <c s="63"/>
      <c s="63"/>
      <c s="63"/>
      <c s="63"/>
      <c s="63"/>
      <c s="63"/>
      <c s="63"/>
      <c s="63"/>
      <c s="63"/>
    </row>
    <row r="2078" spans="1:20" ht="12.75">
      <c r="A2078" s="88"/>
      <c s="88"/>
      <c s="88"/>
      <c s="88"/>
      <c s="88"/>
      <c s="88"/>
      <c s="88"/>
      <c s="88"/>
      <c r="K2078" s="63"/>
      <c s="63"/>
      <c s="63"/>
      <c s="63"/>
      <c s="63"/>
      <c s="63"/>
      <c s="63"/>
      <c s="63"/>
      <c s="63"/>
      <c s="63"/>
    </row>
    <row r="2079" spans="1:20" ht="12.75">
      <c r="A2079" s="88"/>
      <c s="88"/>
      <c s="88"/>
      <c s="88"/>
      <c s="88"/>
      <c s="88"/>
      <c s="88"/>
      <c s="88"/>
      <c r="K2079" s="63"/>
      <c s="63"/>
      <c s="63"/>
      <c s="63"/>
      <c s="63"/>
      <c s="63"/>
      <c s="63"/>
      <c s="63"/>
      <c s="63"/>
      <c s="63"/>
    </row>
    <row r="2080" spans="1:20" ht="12.75">
      <c r="A2080" s="88"/>
      <c s="88"/>
      <c s="88"/>
      <c s="88"/>
      <c s="88"/>
      <c s="88"/>
      <c s="88"/>
      <c s="88"/>
      <c r="K2080" s="63"/>
      <c s="63"/>
      <c s="63"/>
      <c s="63"/>
      <c s="63"/>
      <c s="63"/>
      <c s="63"/>
      <c s="63"/>
      <c s="63"/>
      <c s="63"/>
    </row>
    <row r="2081" spans="1:20" ht="12.75">
      <c r="A2081" s="88"/>
      <c s="88"/>
      <c s="88"/>
      <c s="88"/>
      <c s="88"/>
      <c s="88"/>
      <c s="88"/>
      <c s="88"/>
      <c r="K2081" s="63"/>
      <c s="63"/>
      <c s="63"/>
      <c s="63"/>
      <c s="63"/>
      <c s="63"/>
      <c s="63"/>
      <c s="63"/>
      <c s="63"/>
      <c s="63"/>
    </row>
    <row r="2082" spans="1:20" ht="12.75">
      <c r="A2082" s="88"/>
      <c s="88"/>
      <c s="88"/>
      <c s="88"/>
      <c s="88"/>
      <c s="88"/>
      <c s="88"/>
      <c s="88"/>
      <c r="K2082" s="63"/>
      <c s="63"/>
      <c s="63"/>
      <c s="63"/>
      <c s="63"/>
      <c s="63"/>
      <c s="63"/>
      <c s="63"/>
      <c s="63"/>
      <c s="63"/>
    </row>
    <row r="2083" spans="1:20" ht="12.75">
      <c r="A2083" s="88"/>
      <c s="88"/>
      <c s="88"/>
      <c s="88"/>
      <c s="88"/>
      <c s="88"/>
      <c s="88"/>
      <c s="88"/>
      <c r="K2083" s="63"/>
      <c s="63"/>
      <c s="63"/>
      <c s="63"/>
      <c s="63"/>
      <c s="63"/>
      <c s="63"/>
      <c s="63"/>
      <c s="63"/>
      <c s="63"/>
    </row>
    <row r="2084" spans="1:20" ht="12.75">
      <c r="A2084" s="88"/>
      <c s="88"/>
      <c s="88"/>
      <c s="88"/>
      <c s="88"/>
      <c s="88"/>
      <c s="88"/>
      <c s="88"/>
      <c r="K2084" s="63"/>
      <c s="63"/>
      <c s="63"/>
      <c s="63"/>
      <c s="63"/>
      <c s="63"/>
      <c s="63"/>
      <c s="63"/>
      <c s="63"/>
      <c s="63"/>
    </row>
    <row r="2085" spans="1:20" ht="12.75">
      <c r="A2085" s="88"/>
      <c s="88"/>
      <c s="88"/>
      <c s="88"/>
      <c s="88"/>
      <c s="88"/>
      <c s="88"/>
      <c s="88"/>
      <c r="K2085" s="63"/>
      <c s="63"/>
      <c s="63"/>
      <c s="63"/>
      <c s="63"/>
      <c s="63"/>
      <c s="63"/>
      <c s="63"/>
      <c s="63"/>
      <c s="63"/>
    </row>
    <row r="2086" spans="1:20" ht="12.75">
      <c r="A2086" s="88"/>
      <c s="88"/>
      <c s="88"/>
      <c s="88"/>
      <c s="88"/>
      <c s="88"/>
      <c s="88"/>
      <c s="88"/>
      <c r="K2086" s="63"/>
      <c s="63"/>
      <c s="63"/>
      <c s="63"/>
      <c s="63"/>
      <c s="63"/>
      <c s="63"/>
      <c s="63"/>
      <c s="63"/>
      <c s="63"/>
    </row>
    <row r="2087" spans="1:20" ht="12.75">
      <c r="A2087" s="88"/>
      <c s="88"/>
      <c s="88"/>
      <c s="88"/>
      <c s="88"/>
      <c s="88"/>
      <c s="88"/>
      <c s="88"/>
      <c r="K2087" s="63"/>
      <c s="63"/>
      <c s="63"/>
      <c s="63"/>
      <c s="63"/>
      <c s="63"/>
      <c s="63"/>
      <c s="63"/>
      <c s="63"/>
      <c s="63"/>
    </row>
    <row r="2088" spans="1:20" ht="12.75">
      <c r="A2088" s="88"/>
      <c s="88"/>
      <c s="88"/>
      <c s="88"/>
      <c s="88"/>
      <c s="88"/>
      <c s="88"/>
      <c s="88"/>
      <c r="K2088" s="63"/>
      <c s="63"/>
      <c s="63"/>
      <c s="63"/>
      <c s="63"/>
      <c s="63"/>
      <c s="63"/>
      <c s="63"/>
      <c s="63"/>
      <c s="63"/>
    </row>
    <row r="2089" spans="1:20" ht="12.75">
      <c r="A2089" s="88"/>
      <c s="88"/>
      <c s="88"/>
      <c s="88"/>
      <c s="88"/>
      <c s="88"/>
      <c s="88"/>
      <c s="88"/>
      <c r="K2089" s="63"/>
      <c s="63"/>
      <c s="63"/>
      <c s="63"/>
      <c s="63"/>
      <c s="63"/>
      <c s="63"/>
      <c s="63"/>
      <c s="63"/>
      <c s="63"/>
    </row>
    <row r="2090" spans="1:20" ht="12.75">
      <c r="A2090" s="88"/>
      <c s="88"/>
      <c s="88"/>
      <c s="88"/>
      <c s="88"/>
      <c s="88"/>
      <c s="88"/>
      <c s="88"/>
      <c r="K2090" s="63"/>
      <c s="63"/>
      <c s="63"/>
      <c s="63"/>
      <c s="63"/>
      <c s="63"/>
      <c s="63"/>
      <c s="63"/>
      <c s="63"/>
      <c s="63"/>
    </row>
    <row r="2091" spans="1:20" ht="12.75">
      <c r="A2091" s="88"/>
      <c s="88"/>
      <c s="88"/>
      <c s="88"/>
      <c s="88"/>
      <c s="88"/>
      <c s="88"/>
      <c s="88"/>
      <c r="K2091" s="63"/>
      <c s="63"/>
      <c s="63"/>
      <c s="63"/>
      <c s="63"/>
      <c s="63"/>
      <c s="63"/>
      <c s="63"/>
      <c s="63"/>
      <c s="63"/>
    </row>
    <row r="2092" spans="1:20" ht="12.75">
      <c r="A2092" s="88"/>
      <c s="88"/>
      <c s="88"/>
      <c s="88"/>
      <c s="88"/>
      <c s="88"/>
      <c s="88"/>
      <c s="88"/>
      <c r="K2092" s="63"/>
      <c s="63"/>
      <c s="63"/>
      <c s="63"/>
      <c s="63"/>
      <c s="63"/>
      <c s="63"/>
      <c s="63"/>
      <c s="63"/>
      <c s="63"/>
    </row>
    <row r="2093" spans="1:20" ht="12.75">
      <c r="A2093" s="88"/>
      <c s="88"/>
      <c s="88"/>
      <c s="88"/>
      <c s="88"/>
      <c s="88"/>
      <c s="88"/>
      <c s="88"/>
      <c r="K2093" s="63"/>
      <c s="63"/>
      <c s="63"/>
      <c s="63"/>
      <c s="63"/>
      <c s="63"/>
      <c s="63"/>
      <c s="63"/>
      <c s="63"/>
      <c s="63"/>
    </row>
    <row r="2094" spans="1:20" ht="12.75">
      <c r="A2094" s="88"/>
      <c s="88"/>
      <c s="88"/>
      <c s="88"/>
      <c s="88"/>
      <c s="88"/>
      <c s="88"/>
      <c s="88"/>
      <c r="K2094" s="63"/>
      <c s="63"/>
      <c s="63"/>
      <c s="63"/>
      <c s="63"/>
      <c s="63"/>
      <c s="63"/>
      <c s="63"/>
      <c s="63"/>
      <c s="63"/>
    </row>
    <row r="2095" spans="1:20" ht="12.75">
      <c r="A2095" s="88"/>
      <c s="88"/>
      <c s="88"/>
      <c s="88"/>
      <c s="88"/>
      <c s="88"/>
      <c s="88"/>
      <c s="88"/>
      <c r="K2095" s="63"/>
      <c s="63"/>
      <c s="63"/>
      <c s="63"/>
      <c s="63"/>
      <c s="63"/>
      <c s="63"/>
      <c s="63"/>
      <c s="63"/>
      <c s="63"/>
    </row>
    <row r="2096" spans="1:20" ht="12.75">
      <c r="A2096" s="88"/>
      <c s="88"/>
      <c s="88"/>
      <c s="88"/>
      <c s="88"/>
      <c s="88"/>
      <c s="88"/>
      <c s="88"/>
      <c r="K2096" s="63"/>
      <c s="63"/>
      <c s="63"/>
      <c s="63"/>
      <c s="63"/>
      <c s="63"/>
      <c s="63"/>
      <c s="63"/>
      <c s="63"/>
      <c s="63"/>
    </row>
    <row r="2097" spans="1:20" ht="12.75">
      <c r="A2097" s="88"/>
      <c s="88"/>
      <c s="88"/>
      <c s="88"/>
      <c s="88"/>
      <c s="88"/>
      <c s="88"/>
      <c s="88"/>
      <c r="K2097" s="63"/>
      <c s="63"/>
      <c s="63"/>
      <c s="63"/>
      <c s="63"/>
      <c s="63"/>
      <c s="63"/>
      <c s="63"/>
      <c s="63"/>
      <c s="63"/>
    </row>
    <row r="2098" spans="1:11" ht="12.75">
      <c r="A2098" s="88"/>
      <c s="88"/>
      <c s="88"/>
      <c s="88"/>
      <c s="88"/>
      <c s="88"/>
      <c s="88"/>
      <c s="88"/>
      <c r="K2098" s="63"/>
    </row>
    <row r="2099" spans="1:11" ht="12.75">
      <c r="A2099" s="88"/>
      <c s="88"/>
      <c s="88"/>
      <c s="88"/>
      <c s="88"/>
      <c s="88"/>
      <c s="88"/>
      <c s="88"/>
      <c r="K2099" s="63"/>
    </row>
    <row r="2100" spans="1:11" ht="12.75">
      <c r="A2100" s="88"/>
      <c s="88"/>
      <c s="88"/>
      <c s="88"/>
      <c s="88"/>
      <c s="88"/>
      <c s="88"/>
      <c s="88"/>
      <c r="K2100" s="63"/>
    </row>
    <row r="2101" spans="1:11" ht="12.75" thickBot="1">
      <c r="A2101" s="88"/>
      <c s="88"/>
      <c s="88"/>
      <c s="88"/>
      <c s="88"/>
      <c s="88"/>
      <c s="88"/>
      <c s="88"/>
      <c r="K2101" s="63"/>
    </row>
  </sheetData>
  <mergeCells count="6">
    <mergeCell ref="A1:K1"/>
    <mergeCell ref="K3:K4"/>
    <mergeCell ref="B3:D3"/>
    <mergeCell ref="E3:G3"/>
    <mergeCell ref="A3:A4"/>
    <mergeCell ref="H3:I3"/>
  </mergeCells>
  <pageMargins left="0.511811023622047" right="0.118110236220472" top="0.748031496062992" bottom="0.748031496062992" header="0.31496062992126" footer="0.31496062992126"/>
  <pageSetup horizontalDpi="300" verticalDpi="300" orientation="landscape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V68"/>
  <sheetViews>
    <sheetView zoomScale="115" zoomScaleNormal="115" workbookViewId="0" topLeftCell="A1">
      <selection pane="topLeft" activeCell="A1" sqref="A1"/>
    </sheetView>
  </sheetViews>
  <sheetFormatPr defaultRowHeight="13.5"/>
  <cols>
    <col min="1" max="1" width="14.2857142857143" customWidth="1"/>
    <col min="2" max="2" width="9.14285714285714" hidden="1" customWidth="1"/>
    <col min="3" max="3" width="9.85714285714286" hidden="1" customWidth="1"/>
    <col min="4" max="4" width="9.57142857142857" hidden="1" customWidth="1"/>
    <col min="5" max="6" width="8.71428571428571" style="28" hidden="1" customWidth="1"/>
    <col min="7" max="11" width="9" style="119" customWidth="1"/>
    <col min="12" max="12" width="9.71428571428571" style="28" customWidth="1"/>
    <col min="13" max="13" width="11" style="119" customWidth="1"/>
    <col min="14" max="14" width="11" customWidth="1"/>
    <col min="15" max="15" width="10.7142857142857" customWidth="1"/>
    <col min="16" max="16" width="9.28571428571429" style="44" customWidth="1"/>
    <col min="17" max="19" width="9.28571428571429" customWidth="1"/>
  </cols>
  <sheetData>
    <row r="1" spans="1:16" ht="13.5">
      <c r="A1" s="2" t="s">
        <v>4</v>
      </c>
      <c s="109"/>
      <c s="3"/>
      <c s="3"/>
      <c s="3"/>
      <c s="121"/>
      <c s="109"/>
      <c s="109"/>
      <c s="109"/>
      <c s="109"/>
      <c s="109"/>
      <c s="121"/>
      <c s="109"/>
      <c s="121"/>
      <c s="121"/>
      <c s="243"/>
    </row>
    <row r="2" spans="1:16" ht="31.5" customHeight="1">
      <c r="A2" s="4" t="s">
        <v>5</v>
      </c>
      <c s="110">
        <v>2014</v>
      </c>
      <c s="4">
        <v>2015</v>
      </c>
      <c s="4">
        <v>2016</v>
      </c>
      <c s="4">
        <v>2017</v>
      </c>
      <c s="4">
        <v>2018</v>
      </c>
      <c s="110">
        <v>2019</v>
      </c>
      <c s="110">
        <v>2020</v>
      </c>
      <c s="110">
        <v>2021</v>
      </c>
      <c s="110">
        <v>2022</v>
      </c>
      <c s="110">
        <v>2023</v>
      </c>
      <c s="331">
        <v>2024</v>
      </c>
      <c s="294" t="s">
        <v>164</v>
      </c>
      <c s="168" t="s">
        <v>163</v>
      </c>
      <c s="168" t="s">
        <v>6</v>
      </c>
      <c s="202"/>
    </row>
    <row r="3" spans="1:22" ht="13.5">
      <c r="A3" s="5" t="s">
        <v>7</v>
      </c>
      <c s="111">
        <v>10406.204</v>
      </c>
      <c s="6">
        <v>8445.2789599999996</v>
      </c>
      <c s="6">
        <v>10520.592199999999</v>
      </c>
      <c s="7">
        <v>10214.446980000001</v>
      </c>
      <c s="40">
        <v>9506.31819</v>
      </c>
      <c s="276">
        <v>10253.711810000001</v>
      </c>
      <c s="282">
        <v>11643.30776</v>
      </c>
      <c s="283">
        <v>7513.8703500000001</v>
      </c>
      <c s="283">
        <v>6198.1887499999993</v>
      </c>
      <c s="283">
        <v>6777.0551500000001</v>
      </c>
      <c s="332">
        <v>7828.6461100000015</v>
      </c>
      <c s="295">
        <v>26.305384133389005</v>
      </c>
      <c s="154">
        <v>15.516930830937703</v>
      </c>
      <c s="155">
        <v>13.416398653181821</v>
      </c>
      <c s="389"/>
      <c s="386"/>
      <c s="159"/>
      <c s="159"/>
      <c s="392"/>
      <c s="392"/>
      <c s="392"/>
    </row>
    <row r="4" spans="1:22" ht="13.5">
      <c r="A4" s="5" t="s">
        <v>8</v>
      </c>
      <c s="111">
        <v>24873.617999999999</v>
      </c>
      <c s="6">
        <v>24607.422700000003</v>
      </c>
      <c s="6">
        <v>24456.971300000001</v>
      </c>
      <c s="7">
        <v>22797.827649999999</v>
      </c>
      <c s="40">
        <v>23197.825800000002</v>
      </c>
      <c s="276">
        <v>24805.645120000001</v>
      </c>
      <c s="282">
        <v>31102.305199999999</v>
      </c>
      <c s="283">
        <v>25071.350500000004</v>
      </c>
      <c s="283">
        <v>23723.868999999999</v>
      </c>
      <c s="283">
        <v>22759.014999999999</v>
      </c>
      <c s="332">
        <v>27362.815999999999</v>
      </c>
      <c s="295">
        <v>15.338758614794241</v>
      </c>
      <c s="154">
        <v>20.228472102153798</v>
      </c>
      <c s="155">
        <v>46.893222987909702</v>
      </c>
      <c s="389"/>
      <c s="386"/>
      <c s="159"/>
      <c s="159"/>
      <c s="392"/>
      <c s="392"/>
      <c s="392"/>
    </row>
    <row r="5" spans="1:22" ht="13.5">
      <c r="A5" s="5" t="s">
        <v>9</v>
      </c>
      <c s="111">
        <v>1255.6349999999998</v>
      </c>
      <c s="6">
        <v>2216.3934199999999</v>
      </c>
      <c s="6">
        <v>2731.6847499999999</v>
      </c>
      <c s="7">
        <v>2674.2638899999997</v>
      </c>
      <c s="40">
        <v>2317.7434499999999</v>
      </c>
      <c s="276">
        <v>2520.9942999999998</v>
      </c>
      <c s="282">
        <v>2545.2419</v>
      </c>
      <c s="283">
        <v>2187.5960099999998</v>
      </c>
      <c s="283">
        <v>1537.6745400000002</v>
      </c>
      <c s="283">
        <v>1714.6442999999999</v>
      </c>
      <c s="332">
        <v>1943.2035000000001</v>
      </c>
      <c s="295">
        <v>26.372873417023595</v>
      </c>
      <c s="154">
        <v>13.329831732447376</v>
      </c>
      <c s="155">
        <v>3.3301789931411516</v>
      </c>
      <c s="389"/>
      <c s="386"/>
      <c s="159"/>
      <c s="159"/>
      <c s="392"/>
      <c s="392"/>
      <c s="392"/>
    </row>
    <row r="6" spans="1:22" ht="13.5">
      <c r="A6" s="5" t="s">
        <v>10</v>
      </c>
      <c s="111">
        <v>19591.357</v>
      </c>
      <c s="6">
        <v>49016.101150000002</v>
      </c>
      <c s="6">
        <v>37088.756339999993</v>
      </c>
      <c s="7">
        <v>40613.825219999999</v>
      </c>
      <c s="40">
        <v>28068.096079999996</v>
      </c>
      <c s="276">
        <v>36805.674939999997</v>
      </c>
      <c s="282">
        <v>26043.652269999999</v>
      </c>
      <c s="283">
        <v>8758.0808899999993</v>
      </c>
      <c s="283">
        <v>3430.9636000000005</v>
      </c>
      <c s="283">
        <v>7904.4276649999993</v>
      </c>
      <c s="332">
        <v>4476.0473600000005</v>
      </c>
      <c s="295">
        <v>30.460356967937514</v>
      </c>
      <c s="154">
        <v>-43.372910099241189</v>
      </c>
      <c s="155">
        <v>7.6708583998417623</v>
      </c>
      <c s="389"/>
      <c s="386"/>
      <c s="159"/>
      <c s="159"/>
      <c s="392"/>
      <c s="392"/>
      <c s="392"/>
    </row>
    <row r="7" spans="1:22" ht="13.5">
      <c r="A7" s="5" t="s">
        <v>11</v>
      </c>
      <c s="111">
        <v>21094.900000000001</v>
      </c>
      <c s="6">
        <v>33866.899740000001</v>
      </c>
      <c s="6">
        <v>39074.303189999999</v>
      </c>
      <c s="7">
        <v>27782.128629999999</v>
      </c>
      <c s="40">
        <v>18693.903229999996</v>
      </c>
      <c s="276">
        <v>18536.137930999899</v>
      </c>
      <c s="282">
        <v>12801.184029999999</v>
      </c>
      <c s="283">
        <v>10166.02306</v>
      </c>
      <c s="283">
        <v>3821.9751899999992</v>
      </c>
      <c s="283">
        <v>5983.1300200000005</v>
      </c>
      <c s="332">
        <v>11696.515019999999</v>
      </c>
      <c s="295">
        <v>206.03325344976929</v>
      </c>
      <c s="154">
        <v>95.491573489155058</v>
      </c>
      <c s="155">
        <v>20.044986854214681</v>
      </c>
      <c s="389"/>
      <c s="386"/>
      <c s="159"/>
      <c s="159"/>
      <c s="392"/>
      <c s="392"/>
      <c s="392"/>
    </row>
    <row r="8" spans="1:22" ht="15.75">
      <c r="A8" s="5" t="s">
        <v>109</v>
      </c>
      <c s="111">
        <v>91.072999999999993</v>
      </c>
      <c s="6">
        <v>106.36199999999999</v>
      </c>
      <c s="6">
        <v>128.43603999999999</v>
      </c>
      <c s="7">
        <v>180.61732000000001</v>
      </c>
      <c s="40">
        <v>182.56465</v>
      </c>
      <c s="276">
        <v>185.62437</v>
      </c>
      <c s="282">
        <v>98.564759999999993</v>
      </c>
      <c s="283">
        <v>142.64000999999999</v>
      </c>
      <c s="283">
        <v>131.58426</v>
      </c>
      <c s="283">
        <v>135.8647</v>
      </c>
      <c s="332">
        <v>216.62275000000002</v>
      </c>
      <c s="295">
        <v>64.626643034660844</v>
      </c>
      <c s="154">
        <v>59.440053229426063</v>
      </c>
      <c s="155">
        <v>0.37123879793674081</v>
      </c>
      <c s="389"/>
      <c s="386"/>
      <c s="159"/>
      <c s="159"/>
      <c s="392"/>
      <c s="392"/>
      <c s="392"/>
    </row>
    <row r="9" spans="1:22" ht="13.5">
      <c r="A9" s="5" t="s">
        <v>1</v>
      </c>
      <c s="111">
        <v>1399.0070000000001</v>
      </c>
      <c s="6">
        <v>1787.1263999999996</v>
      </c>
      <c s="6">
        <v>1692.15534</v>
      </c>
      <c s="7">
        <v>1756.9549199999997</v>
      </c>
      <c s="40">
        <v>2496.6432999999997</v>
      </c>
      <c s="276">
        <v>2529.1466</v>
      </c>
      <c s="282">
        <v>1574.8542689999999</v>
      </c>
      <c s="283">
        <v>2336.6928800000001</v>
      </c>
      <c s="283">
        <v>2892.4435100000001</v>
      </c>
      <c s="283">
        <v>3534.0373200000004</v>
      </c>
      <c s="332">
        <v>4827.472236999999</v>
      </c>
      <c s="295">
        <v>66.899447484801485</v>
      </c>
      <c s="154">
        <v>36.599356483309535</v>
      </c>
      <c s="155">
        <v>8.2731153137741469</v>
      </c>
      <c s="389"/>
      <c s="386"/>
      <c s="159"/>
      <c s="159"/>
      <c s="392"/>
      <c s="392"/>
      <c s="392"/>
    </row>
    <row r="10" spans="1:22" s="42" customFormat="1" ht="13.5">
      <c r="A10" s="8" t="s">
        <v>2</v>
      </c>
      <c s="112">
        <v>78711.794000000009</v>
      </c>
      <c s="9">
        <v>120045.58436999998</v>
      </c>
      <c s="9">
        <v>115692.89916000002</v>
      </c>
      <c s="10">
        <v>106020.06460999999</v>
      </c>
      <c s="41">
        <v>84463.094700000001</v>
      </c>
      <c s="277">
        <v>95636.935070999898</v>
      </c>
      <c s="284">
        <v>85809.110189000014</v>
      </c>
      <c s="285">
        <v>56176.253699999994</v>
      </c>
      <c s="285">
        <v>41736.698850000001</v>
      </c>
      <c s="285">
        <v>48808.174154999993</v>
      </c>
      <c s="333">
        <v>58351.322976999996</v>
      </c>
      <c s="296">
        <v>39.808189398764569</v>
      </c>
      <c s="156">
        <v>19.552357749941333</v>
      </c>
      <c s="157">
        <v>100</v>
      </c>
      <c s="389"/>
      <c s="386"/>
      <c s="159"/>
      <c s="159"/>
      <c s="392"/>
      <c s="392"/>
      <c s="392"/>
    </row>
    <row r="11" spans="1:22" ht="13.5">
      <c r="A11" s="11"/>
      <c s="99"/>
      <c s="12"/>
      <c s="12"/>
      <c s="12"/>
      <c s="104"/>
      <c s="99"/>
      <c s="99"/>
      <c s="99"/>
      <c s="99"/>
      <c s="99"/>
      <c s="104"/>
      <c s="99"/>
      <c s="122"/>
      <c s="122"/>
      <c s="289"/>
      <c s="386"/>
      <c s="159"/>
      <c s="159"/>
      <c s="392"/>
      <c s="392"/>
      <c s="392"/>
    </row>
    <row r="12" spans="1:22" ht="13.5">
      <c r="A12" s="13" t="s">
        <v>13</v>
      </c>
      <c s="109"/>
      <c s="12"/>
      <c s="14"/>
      <c s="14"/>
      <c s="105"/>
      <c s="100"/>
      <c s="100"/>
      <c s="100"/>
      <c s="100"/>
      <c s="100"/>
      <c s="105"/>
      <c s="100"/>
      <c s="105"/>
      <c s="105"/>
      <c s="289"/>
      <c s="386"/>
      <c s="159"/>
      <c s="159"/>
      <c s="392"/>
      <c s="392"/>
      <c s="392"/>
    </row>
    <row r="13" spans="1:22" ht="31.5" customHeight="1">
      <c r="A13" s="4" t="s">
        <v>5</v>
      </c>
      <c s="110">
        <v>2014</v>
      </c>
      <c s="4">
        <v>2015</v>
      </c>
      <c s="4">
        <v>2016</v>
      </c>
      <c s="4">
        <v>2017</v>
      </c>
      <c s="4">
        <v>2018</v>
      </c>
      <c s="110">
        <v>2019</v>
      </c>
      <c s="110">
        <v>2020</v>
      </c>
      <c s="110">
        <v>2021</v>
      </c>
      <c s="110">
        <v>2022</v>
      </c>
      <c s="110">
        <v>2023</v>
      </c>
      <c s="331">
        <v>2024</v>
      </c>
      <c s="294" t="s">
        <v>164</v>
      </c>
      <c s="168" t="s">
        <v>163</v>
      </c>
      <c s="168" t="s">
        <v>6</v>
      </c>
      <c s="289"/>
      <c s="386"/>
      <c s="159"/>
      <c s="159"/>
      <c s="392"/>
      <c s="392"/>
      <c s="392"/>
    </row>
    <row r="14" spans="1:22" ht="13.5">
      <c r="A14" s="5" t="s">
        <v>14</v>
      </c>
      <c s="111">
        <v>2440.7795530000003</v>
      </c>
      <c s="6">
        <v>2357.2555180599998</v>
      </c>
      <c s="6">
        <v>3416.1045603400003</v>
      </c>
      <c s="15">
        <v>3807.7957799999999</v>
      </c>
      <c s="190">
        <v>4217.6546390000003</v>
      </c>
      <c s="278">
        <v>5257.2873899999995</v>
      </c>
      <c s="162">
        <v>6353.206005</v>
      </c>
      <c s="283">
        <v>4871.0541650000005</v>
      </c>
      <c s="399">
        <v>3469.980321</v>
      </c>
      <c s="399">
        <v>3510.7598840000001</v>
      </c>
      <c s="334">
        <v>5330.5728849999996</v>
      </c>
      <c s="295">
        <v>53.619686334814801</v>
      </c>
      <c s="154">
        <v>51.835302359857984</v>
      </c>
      <c s="155">
        <v>14.535916598017963</v>
      </c>
      <c s="389"/>
      <c s="386"/>
      <c s="159"/>
      <c s="159"/>
      <c s="392"/>
      <c s="392"/>
      <c s="392"/>
    </row>
    <row r="15" spans="1:22" ht="13.5">
      <c r="A15" s="5" t="s">
        <v>8</v>
      </c>
      <c s="111">
        <v>5863.6187229999987</v>
      </c>
      <c s="6">
        <v>7152.5936889999994</v>
      </c>
      <c s="6">
        <v>9036.9923555000005</v>
      </c>
      <c s="15">
        <v>9368.6916629999996</v>
      </c>
      <c s="190">
        <v>9374.6497561900014</v>
      </c>
      <c s="278">
        <v>9520.7546610000009</v>
      </c>
      <c s="162">
        <v>10926.718607999999</v>
      </c>
      <c s="283">
        <v>9118.8933379999999</v>
      </c>
      <c s="399">
        <v>9955.4591710000004</v>
      </c>
      <c s="399">
        <v>9010.9419620000008</v>
      </c>
      <c s="334">
        <v>14609.979726000001</v>
      </c>
      <c s="295">
        <v>46.753449288994133</v>
      </c>
      <c s="154">
        <v>62.135987420756621</v>
      </c>
      <c s="155">
        <v>39.839891767255963</v>
      </c>
      <c s="389"/>
      <c s="386"/>
      <c s="159"/>
      <c s="159"/>
      <c s="392"/>
      <c s="392"/>
      <c s="392"/>
    </row>
    <row r="16" spans="1:22" ht="13.5">
      <c r="A16" s="5" t="s">
        <v>9</v>
      </c>
      <c s="111">
        <v>646.60408999999993</v>
      </c>
      <c s="6">
        <v>1658.35257022</v>
      </c>
      <c s="6">
        <v>1993.8480999999999</v>
      </c>
      <c s="15">
        <v>1624.2122139999999</v>
      </c>
      <c s="190">
        <v>1528.0421973400003</v>
      </c>
      <c s="278">
        <v>1668.372523</v>
      </c>
      <c s="162">
        <v>1923.7293259999999</v>
      </c>
      <c s="283">
        <v>1453.3193520000002</v>
      </c>
      <c s="399">
        <v>925.70906300000001</v>
      </c>
      <c s="399">
        <v>925.60778199999993</v>
      </c>
      <c s="334">
        <v>1422.1542459999998</v>
      </c>
      <c s="295">
        <v>53.628640232941073</v>
      </c>
      <c s="154">
        <v>53.645450444149347</v>
      </c>
      <c s="155">
        <v>3.8780663833608044</v>
      </c>
      <c s="389"/>
      <c s="386"/>
      <c s="159"/>
      <c s="159"/>
      <c s="392"/>
      <c s="392"/>
      <c s="392"/>
    </row>
    <row r="17" spans="1:22" ht="13.5">
      <c r="A17" s="5" t="s">
        <v>10</v>
      </c>
      <c s="111">
        <v>5092.1988919999994</v>
      </c>
      <c s="6">
        <v>11918.761415999998</v>
      </c>
      <c s="6">
        <v>9638.2251809999998</v>
      </c>
      <c s="15">
        <v>9605.5748550000008</v>
      </c>
      <c s="190">
        <v>8615.9296680000007</v>
      </c>
      <c s="278">
        <v>13650.557221999999</v>
      </c>
      <c s="162">
        <v>10764.337707999999</v>
      </c>
      <c s="283">
        <v>4890.9589599999999</v>
      </c>
      <c s="399">
        <v>2671.9281590000005</v>
      </c>
      <c s="399">
        <v>6172.6035180000008</v>
      </c>
      <c s="334">
        <v>3317.8472949999996</v>
      </c>
      <c s="295">
        <v>24.1742703232613</v>
      </c>
      <c s="154">
        <v>-46.248818908831801</v>
      </c>
      <c s="155">
        <v>9.0474237207769654</v>
      </c>
      <c s="389"/>
      <c s="386"/>
      <c s="159"/>
      <c s="159"/>
      <c s="392"/>
      <c s="392"/>
      <c s="392"/>
    </row>
    <row r="18" spans="1:22" ht="13.5">
      <c r="A18" s="5" t="s">
        <v>15</v>
      </c>
      <c s="111">
        <v>4356.7554959999998</v>
      </c>
      <c s="6">
        <v>6763.7629022000001</v>
      </c>
      <c s="6">
        <v>10110.629553340001</v>
      </c>
      <c s="15">
        <v>8604.7490785699993</v>
      </c>
      <c s="190">
        <v>7322.6875851200002</v>
      </c>
      <c s="278">
        <v>7410.591563</v>
      </c>
      <c s="162">
        <v>4658.6037939999997</v>
      </c>
      <c s="283">
        <v>3401.3686259999999</v>
      </c>
      <c s="399">
        <v>2107.8509600000002</v>
      </c>
      <c s="399">
        <v>2744.1597690000003</v>
      </c>
      <c s="334">
        <v>5185.8619419999995</v>
      </c>
      <c s="295">
        <v>146.02602557820308</v>
      </c>
      <c s="154">
        <v>88.97813460364884</v>
      </c>
      <c s="155">
        <v>14.141304941138136</v>
      </c>
      <c s="389"/>
      <c s="386"/>
      <c s="159"/>
      <c s="159"/>
      <c s="392"/>
      <c s="392"/>
      <c s="392"/>
    </row>
    <row r="19" spans="1:22" ht="13.5">
      <c r="A19" s="5" t="s">
        <v>12</v>
      </c>
      <c s="111">
        <v>117.523067</v>
      </c>
      <c s="6">
        <v>196.81875525999999</v>
      </c>
      <c s="6">
        <v>214.78843461000002</v>
      </c>
      <c s="15">
        <v>333.62701178999998</v>
      </c>
      <c s="190">
        <v>257.40771599999999</v>
      </c>
      <c s="278">
        <v>287.57202699999999</v>
      </c>
      <c s="162">
        <v>174.91940600000001</v>
      </c>
      <c s="283">
        <v>253.00247300000004</v>
      </c>
      <c s="399">
        <v>430.02865700000001</v>
      </c>
      <c s="399">
        <v>368.55264800000003</v>
      </c>
      <c s="334">
        <v>485.76728099999997</v>
      </c>
      <c s="295">
        <v>12.961606881933907</v>
      </c>
      <c s="154">
        <v>31.804040382311925</v>
      </c>
      <c s="155">
        <v>1.3246367388637545</v>
      </c>
      <c s="389"/>
      <c s="386"/>
      <c s="159"/>
      <c s="159"/>
      <c s="392"/>
      <c s="392"/>
      <c s="392"/>
    </row>
    <row r="20" spans="1:22" ht="13.5">
      <c r="A20" s="5" t="s">
        <v>1</v>
      </c>
      <c s="111">
        <v>342.46071000000001</v>
      </c>
      <c s="6">
        <v>681.09614099999999</v>
      </c>
      <c s="6">
        <v>761.68164151000008</v>
      </c>
      <c s="15">
        <v>624.80630699999995</v>
      </c>
      <c s="190">
        <v>1410.0130246599911</v>
      </c>
      <c s="278">
        <v>1157.2691980000018</v>
      </c>
      <c s="162">
        <v>702.80378299999995</v>
      </c>
      <c s="283">
        <v>1091.4207809999998</v>
      </c>
      <c s="399">
        <v>2103.2149290000002</v>
      </c>
      <c s="399">
        <v>4001.1157150000004</v>
      </c>
      <c s="334">
        <v>6319.5521090000011</v>
      </c>
      <c s="295">
        <v>200.47105608957955</v>
      </c>
      <c s="154">
        <v>57.944747394040327</v>
      </c>
      <c s="155">
        <v>17.232759850586408</v>
      </c>
      <c s="389"/>
      <c s="386"/>
      <c s="159"/>
      <c s="159"/>
      <c s="392"/>
      <c s="392"/>
      <c s="392"/>
    </row>
    <row r="21" spans="1:22" s="42" customFormat="1" ht="13.5">
      <c r="A21" s="8" t="s">
        <v>2</v>
      </c>
      <c s="112">
        <v>18859.940530999997</v>
      </c>
      <c s="9">
        <v>30728.640991740001</v>
      </c>
      <c s="9">
        <v>35172.269826299998</v>
      </c>
      <c s="16">
        <v>33969.45690936</v>
      </c>
      <c s="191">
        <v>32726.384586309996</v>
      </c>
      <c s="279">
        <v>38952.404584000004</v>
      </c>
      <c s="164">
        <v>35504.318630000002</v>
      </c>
      <c s="285">
        <v>25080.017694999999</v>
      </c>
      <c s="400">
        <v>21664.171259999999</v>
      </c>
      <c s="400">
        <v>26733.741278000001</v>
      </c>
      <c s="335">
        <v>36671.735484000004</v>
      </c>
      <c s="296">
        <v>69.273659462383733</v>
      </c>
      <c s="156">
        <v>37.173974651195849</v>
      </c>
      <c s="157">
        <v>100</v>
      </c>
      <c s="389"/>
      <c s="386"/>
      <c s="159"/>
      <c s="159"/>
      <c s="392"/>
      <c s="392"/>
      <c s="392"/>
    </row>
    <row r="22" spans="1:22" ht="13.5">
      <c r="A22" s="11"/>
      <c s="101"/>
      <c s="17"/>
      <c s="17"/>
      <c s="17"/>
      <c s="106"/>
      <c s="101"/>
      <c s="101"/>
      <c s="101"/>
      <c s="398"/>
      <c s="398"/>
      <c s="299"/>
      <c s="101"/>
      <c s="122"/>
      <c s="122"/>
      <c s="289"/>
      <c s="386"/>
      <c s="159"/>
      <c s="159"/>
      <c s="392"/>
      <c s="392"/>
      <c s="392"/>
    </row>
    <row r="23" spans="1:22" ht="13.5">
      <c r="A23" s="13" t="s">
        <v>16</v>
      </c>
      <c s="113"/>
      <c s="18"/>
      <c s="14"/>
      <c s="14"/>
      <c s="105"/>
      <c s="100"/>
      <c s="100"/>
      <c s="100"/>
      <c s="100"/>
      <c s="100"/>
      <c s="105"/>
      <c s="100"/>
      <c s="105"/>
      <c s="105"/>
      <c s="289"/>
      <c s="386"/>
      <c s="159"/>
      <c s="159"/>
      <c s="392"/>
      <c s="392"/>
      <c s="392"/>
    </row>
    <row r="24" spans="1:22" ht="31.5" customHeight="1">
      <c r="A24" s="4" t="s">
        <v>5</v>
      </c>
      <c s="110">
        <v>2014</v>
      </c>
      <c s="4">
        <v>2015</v>
      </c>
      <c s="4">
        <v>2016</v>
      </c>
      <c s="4">
        <v>2017</v>
      </c>
      <c s="4">
        <v>2018</v>
      </c>
      <c s="110">
        <v>2019</v>
      </c>
      <c s="110">
        <v>2020</v>
      </c>
      <c s="110">
        <v>2021</v>
      </c>
      <c s="110">
        <v>2022</v>
      </c>
      <c s="110">
        <v>2023</v>
      </c>
      <c s="331">
        <v>2024</v>
      </c>
      <c s="294" t="s">
        <v>164</v>
      </c>
      <c s="168" t="s">
        <v>163</v>
      </c>
      <c s="168" t="s">
        <v>6</v>
      </c>
      <c s="289"/>
      <c s="386"/>
      <c s="159"/>
      <c s="159"/>
      <c s="392"/>
      <c s="392"/>
      <c s="392"/>
    </row>
    <row r="25" spans="1:22" ht="15.75">
      <c r="A25" s="5" t="s">
        <v>109</v>
      </c>
      <c s="114" t="s">
        <v>17</v>
      </c>
      <c s="19" t="s">
        <v>17</v>
      </c>
      <c s="19" t="s">
        <v>17</v>
      </c>
      <c s="19" t="s">
        <v>17</v>
      </c>
      <c s="192" t="s">
        <v>17</v>
      </c>
      <c s="114" t="s">
        <v>17</v>
      </c>
      <c s="166" t="s">
        <v>17</v>
      </c>
      <c s="166" t="s">
        <v>17</v>
      </c>
      <c s="166" t="s">
        <v>17</v>
      </c>
      <c s="166" t="s">
        <v>17</v>
      </c>
      <c s="336" t="s">
        <v>17</v>
      </c>
      <c s="123" t="s">
        <v>17</v>
      </c>
      <c s="123" t="s">
        <v>17</v>
      </c>
      <c s="123" t="s">
        <v>17</v>
      </c>
      <c s="289"/>
      <c s="386"/>
      <c s="159"/>
      <c s="159"/>
      <c s="392"/>
      <c s="392"/>
      <c s="392"/>
    </row>
    <row r="26" spans="1:22" ht="13.5">
      <c r="A26" s="5" t="s">
        <v>183</v>
      </c>
      <c s="111">
        <v>2001.2790000000002</v>
      </c>
      <c s="20">
        <v>1340.8768500000001</v>
      </c>
      <c s="6">
        <v>1666.9001240000002</v>
      </c>
      <c s="15">
        <v>1844.4907499999999</v>
      </c>
      <c s="190">
        <v>1983.8250300000002</v>
      </c>
      <c s="278">
        <v>2115.2169400000002</v>
      </c>
      <c s="162">
        <v>1780.5468000000001</v>
      </c>
      <c s="278">
        <v>4746.9517400000004</v>
      </c>
      <c s="401">
        <v>5486.4284600000001</v>
      </c>
      <c s="401">
        <v>4019.5767049999999</v>
      </c>
      <c s="337">
        <v>3431.8869700000005</v>
      </c>
      <c s="295">
        <v>-37.447704002322844</v>
      </c>
      <c s="154">
        <v>-14.620687155166493</v>
      </c>
      <c s="123">
        <v>15.214784272871546</v>
      </c>
      <c s="411"/>
      <c s="386"/>
      <c s="159"/>
      <c s="159"/>
      <c s="392"/>
      <c s="392"/>
      <c s="392"/>
    </row>
    <row r="27" spans="1:22" ht="13.5">
      <c r="A27" s="5" t="s">
        <v>182</v>
      </c>
      <c s="111">
        <v>300.58100000000002</v>
      </c>
      <c s="20">
        <v>204.39748</v>
      </c>
      <c s="6">
        <v>174.99682000000001</v>
      </c>
      <c s="15">
        <v>224.39643999999998</v>
      </c>
      <c s="190">
        <v>231.49798000000001</v>
      </c>
      <c s="278">
        <v>229.16116</v>
      </c>
      <c s="162">
        <v>99.343710000000002</v>
      </c>
      <c s="278">
        <v>196.23825999999997</v>
      </c>
      <c s="401">
        <v>113.91759</v>
      </c>
      <c s="401">
        <v>126.77627000000001</v>
      </c>
      <c s="337">
        <v>82.193680000000001</v>
      </c>
      <c s="295">
        <v>-27.848122489248588</v>
      </c>
      <c s="154">
        <v>-35.166352504297535</v>
      </c>
      <c s="123">
        <v>0.3643940260053018</v>
      </c>
      <c s="411"/>
      <c s="386"/>
      <c s="159"/>
      <c s="159"/>
      <c s="392"/>
      <c s="392"/>
      <c s="392"/>
    </row>
    <row r="28" spans="1:22" ht="13.5">
      <c r="A28" s="5" t="s">
        <v>0</v>
      </c>
      <c s="111">
        <v>1872.4490000000003</v>
      </c>
      <c s="20">
        <v>1709.6114800000003</v>
      </c>
      <c s="6">
        <v>2117.15499</v>
      </c>
      <c s="15">
        <v>1819.23406</v>
      </c>
      <c s="190">
        <v>1400.5223079999998</v>
      </c>
      <c s="278">
        <v>1817.88852</v>
      </c>
      <c s="162">
        <v>1360.50044</v>
      </c>
      <c s="278">
        <v>1662.3696</v>
      </c>
      <c s="401">
        <v>1849.46081</v>
      </c>
      <c s="401">
        <v>1677.65806</v>
      </c>
      <c s="337">
        <v>2186.7247399999997</v>
      </c>
      <c s="295">
        <v>18.235797599842066</v>
      </c>
      <c s="154">
        <v>30.343887836118384</v>
      </c>
      <c s="123">
        <v>9.6945340782161917</v>
      </c>
      <c s="411"/>
      <c s="386"/>
      <c s="159"/>
      <c s="159"/>
      <c s="392"/>
      <c s="392"/>
      <c s="392"/>
    </row>
    <row r="29" spans="1:22" ht="13.5">
      <c r="A29" s="5" t="s">
        <v>19</v>
      </c>
      <c s="111">
        <v>164.55500000000001</v>
      </c>
      <c s="20">
        <v>169.26159999999999</v>
      </c>
      <c s="6">
        <v>136.1737</v>
      </c>
      <c s="15">
        <v>150.35972000000001</v>
      </c>
      <c s="190">
        <v>247.53267000000002</v>
      </c>
      <c s="278">
        <v>502.72300000000001</v>
      </c>
      <c s="162">
        <v>326.32905</v>
      </c>
      <c s="278">
        <v>335.68565000000001</v>
      </c>
      <c s="401">
        <v>417.56933000000004</v>
      </c>
      <c s="401">
        <v>400.77457000000004</v>
      </c>
      <c s="337">
        <v>252.08763000000002</v>
      </c>
      <c s="295">
        <v>-39.629754417068895</v>
      </c>
      <c s="154">
        <v>-37.099893838074607</v>
      </c>
      <c s="123">
        <v>1.1175947639993111</v>
      </c>
      <c s="411"/>
      <c s="386"/>
      <c s="159"/>
      <c s="159"/>
      <c s="392"/>
      <c s="392"/>
      <c s="392"/>
    </row>
    <row r="30" spans="1:22" ht="13.5">
      <c r="A30" s="5" t="s">
        <v>20</v>
      </c>
      <c s="111">
        <v>2430.6120000000001</v>
      </c>
      <c s="20">
        <v>1371.3491099999999</v>
      </c>
      <c s="6">
        <v>1567.5836300000001</v>
      </c>
      <c s="15">
        <v>3152.4305460000005</v>
      </c>
      <c s="190">
        <v>3672.4951784</v>
      </c>
      <c s="278">
        <v>2590.0320799999995</v>
      </c>
      <c s="162">
        <v>1476.5406300000002</v>
      </c>
      <c s="278">
        <v>2167.6695799999998</v>
      </c>
      <c s="401">
        <v>2087.8587400000001</v>
      </c>
      <c s="401">
        <v>3115.2293400000003</v>
      </c>
      <c s="337">
        <v>2211.1730299999999</v>
      </c>
      <c s="295">
        <v>5.906256378245196</v>
      </c>
      <c s="154">
        <v>-29.02053785869904</v>
      </c>
      <c s="123">
        <v>9.8029221053983946</v>
      </c>
      <c s="411"/>
      <c s="386"/>
      <c s="159"/>
      <c s="159"/>
      <c s="392"/>
      <c s="392"/>
      <c s="392"/>
    </row>
    <row r="31" spans="1:22" ht="13.5">
      <c r="A31" s="5" t="s">
        <v>21</v>
      </c>
      <c s="111">
        <v>31.895000000000003</v>
      </c>
      <c s="20">
        <v>38.5244</v>
      </c>
      <c s="6">
        <v>35.711999999999996</v>
      </c>
      <c s="15">
        <v>52.436</v>
      </c>
      <c s="190">
        <v>86.402899999999988</v>
      </c>
      <c s="278">
        <v>90.878350000000012</v>
      </c>
      <c s="162">
        <v>55.454130000000006</v>
      </c>
      <c s="278">
        <v>95.32980000000002</v>
      </c>
      <c s="401">
        <v>79.205459999999988</v>
      </c>
      <c s="401">
        <v>99.743009999999998</v>
      </c>
      <c s="337">
        <v>99.755500000000012</v>
      </c>
      <c s="295">
        <v>25.945231553481324</v>
      </c>
      <c s="154">
        <v>0.01252218075232929</v>
      </c>
      <c s="123">
        <v>0.44225186487783352</v>
      </c>
      <c s="411"/>
      <c s="386"/>
      <c s="159"/>
      <c s="159"/>
      <c s="392"/>
      <c s="392"/>
      <c s="392"/>
    </row>
    <row r="32" spans="1:22" ht="13.5">
      <c r="A32" s="5" t="s">
        <v>22</v>
      </c>
      <c s="111">
        <v>2.3460000000000001</v>
      </c>
      <c s="20">
        <v>2.2253499999999997</v>
      </c>
      <c s="6">
        <v>1.389</v>
      </c>
      <c s="15">
        <v>6.9655899999999997</v>
      </c>
      <c s="190">
        <v>4.7332200000000002</v>
      </c>
      <c s="278">
        <v>3.5339</v>
      </c>
      <c s="162">
        <v>2.1271</v>
      </c>
      <c s="278">
        <v>3.9784999999999999</v>
      </c>
      <c s="401">
        <v>7.0502099999999999</v>
      </c>
      <c s="401">
        <v>6.8768399999999996</v>
      </c>
      <c s="337">
        <v>9.768889999999999</v>
      </c>
      <c s="295">
        <v>38.561688233400126</v>
      </c>
      <c s="154">
        <v>42.05492639060963</v>
      </c>
      <c s="123">
        <v>0.043308988680187233</v>
      </c>
      <c s="411"/>
      <c s="386"/>
      <c s="159"/>
      <c s="159"/>
      <c s="392"/>
      <c s="392"/>
      <c s="392"/>
    </row>
    <row r="33" spans="1:22" ht="13.5">
      <c r="A33" s="5" t="s">
        <v>23</v>
      </c>
      <c s="111">
        <v>343.21200000000005</v>
      </c>
      <c s="20">
        <v>288.83829999999995</v>
      </c>
      <c s="6">
        <v>297.19800000000004</v>
      </c>
      <c s="15">
        <v>354.97890000000001</v>
      </c>
      <c s="190">
        <v>328.75579999999997</v>
      </c>
      <c s="278">
        <v>275.11556000000002</v>
      </c>
      <c s="162">
        <v>220.58860000000001</v>
      </c>
      <c s="278">
        <v>305.98669000000001</v>
      </c>
      <c s="401">
        <v>271.11581999999999</v>
      </c>
      <c s="401">
        <v>269.29412000000002</v>
      </c>
      <c s="337">
        <v>464.54246999999998</v>
      </c>
      <c s="295">
        <v>71.344656316993976</v>
      </c>
      <c s="154">
        <v>72.503755373492723</v>
      </c>
      <c s="123">
        <v>2.0594831730827372</v>
      </c>
      <c s="411"/>
      <c s="386"/>
      <c s="159"/>
      <c s="159"/>
      <c s="392"/>
      <c s="392"/>
      <c s="392"/>
    </row>
    <row r="34" spans="1:22" ht="13.5">
      <c r="A34" s="5" t="s">
        <v>24</v>
      </c>
      <c s="111">
        <v>18657.872000000003</v>
      </c>
      <c s="20">
        <v>11806.721610000001</v>
      </c>
      <c s="6">
        <v>11101.059205</v>
      </c>
      <c s="15">
        <v>16250.33323</v>
      </c>
      <c s="190">
        <v>18031.259452999995</v>
      </c>
      <c s="278">
        <v>19885.110030000003</v>
      </c>
      <c s="162">
        <v>13857.507399999999</v>
      </c>
      <c s="278">
        <v>16130.227179999998</v>
      </c>
      <c s="401">
        <v>14959.03845</v>
      </c>
      <c s="401">
        <v>14380.213824999999</v>
      </c>
      <c s="337">
        <v>13450.88997</v>
      </c>
      <c s="295">
        <v>-10.081854425609821</v>
      </c>
      <c s="154">
        <v>-6.4625176392326606</v>
      </c>
      <c s="123">
        <v>59.632613474936669</v>
      </c>
      <c s="411"/>
      <c s="386"/>
      <c s="159"/>
      <c s="159"/>
      <c s="392"/>
      <c s="392"/>
      <c s="392"/>
    </row>
    <row r="35" spans="1:22" ht="15.75">
      <c r="A35" s="5" t="s">
        <v>108</v>
      </c>
      <c s="115">
        <v>515.27500000000009</v>
      </c>
      <c s="20">
        <v>529.32979999999998</v>
      </c>
      <c s="6">
        <v>494.86841500000003</v>
      </c>
      <c s="15">
        <v>971.15867000000003</v>
      </c>
      <c s="190">
        <v>2011.0055899999988</v>
      </c>
      <c s="278">
        <v>1261.113325</v>
      </c>
      <c s="162">
        <v>2119.4023950000001</v>
      </c>
      <c s="278">
        <v>1104.8207299999999</v>
      </c>
      <c s="401">
        <v>458.27292000000006</v>
      </c>
      <c s="401">
        <v>407.01093000000003</v>
      </c>
      <c s="337">
        <v>367.24153000000001</v>
      </c>
      <c s="295">
        <v>-19.864012475360759</v>
      </c>
      <c s="154">
        <v>-9.7710889483975336</v>
      </c>
      <c s="123">
        <v>1.6281132519318615</v>
      </c>
      <c s="411"/>
      <c s="386"/>
      <c s="159"/>
      <c s="159"/>
      <c s="392"/>
      <c s="392"/>
      <c s="392"/>
    </row>
    <row r="36" spans="1:22" s="42" customFormat="1" ht="13.5">
      <c r="A36" s="8" t="s">
        <v>2</v>
      </c>
      <c s="112">
        <v>26320.076000000005</v>
      </c>
      <c s="22">
        <v>17461.135979999999</v>
      </c>
      <c s="9">
        <v>17593.035884000001</v>
      </c>
      <c s="16">
        <v>24826.783906000001</v>
      </c>
      <c s="193">
        <v>27998.030129399998</v>
      </c>
      <c s="280">
        <v>28770.772864999999</v>
      </c>
      <c s="164">
        <v>21298.340254999999</v>
      </c>
      <c s="279">
        <v>26749.257730000001</v>
      </c>
      <c s="402">
        <v>25729.91779</v>
      </c>
      <c s="402">
        <v>24503.15367</v>
      </c>
      <c s="338">
        <v>22556.264409999992</v>
      </c>
      <c s="296">
        <v>-12.334487058615693</v>
      </c>
      <c s="156">
        <v>-7.9454640256517122</v>
      </c>
      <c s="124">
        <v>100</v>
      </c>
      <c s="389"/>
      <c s="386"/>
      <c s="159"/>
      <c s="159"/>
      <c s="392"/>
      <c s="392"/>
      <c s="392"/>
    </row>
    <row r="37" spans="1:22" ht="13.5">
      <c r="A37" s="11"/>
      <c s="116"/>
      <c s="23"/>
      <c s="23"/>
      <c s="23"/>
      <c s="107"/>
      <c s="102"/>
      <c s="102"/>
      <c s="102"/>
      <c s="102"/>
      <c s="102"/>
      <c s="107"/>
      <c s="102"/>
      <c s="125"/>
      <c s="122"/>
      <c s="289"/>
      <c s="386"/>
      <c s="159"/>
      <c s="159"/>
      <c s="392"/>
      <c s="392"/>
      <c s="392"/>
    </row>
    <row r="38" spans="1:22" ht="13.5">
      <c r="A38" s="13" t="s">
        <v>25</v>
      </c>
      <c s="99"/>
      <c s="24"/>
      <c s="14"/>
      <c s="14"/>
      <c s="105"/>
      <c s="100"/>
      <c s="100"/>
      <c s="100"/>
      <c s="100"/>
      <c s="100"/>
      <c s="105"/>
      <c s="100"/>
      <c s="105"/>
      <c s="105"/>
      <c s="289"/>
      <c s="386"/>
      <c s="159"/>
      <c s="159"/>
      <c s="392"/>
      <c s="392"/>
      <c s="392"/>
    </row>
    <row r="39" spans="1:22" ht="31.5" customHeight="1">
      <c r="A39" s="4" t="s">
        <v>5</v>
      </c>
      <c s="110">
        <v>2014</v>
      </c>
      <c s="4">
        <v>2015</v>
      </c>
      <c s="4">
        <v>2016</v>
      </c>
      <c s="4">
        <v>2017</v>
      </c>
      <c s="4">
        <v>2018</v>
      </c>
      <c s="110">
        <v>2019</v>
      </c>
      <c s="110">
        <v>2020</v>
      </c>
      <c s="110">
        <v>2021</v>
      </c>
      <c s="110">
        <v>2022</v>
      </c>
      <c s="110">
        <v>2023</v>
      </c>
      <c s="331">
        <v>2024</v>
      </c>
      <c s="294" t="s">
        <v>164</v>
      </c>
      <c s="168" t="s">
        <v>163</v>
      </c>
      <c s="168" t="s">
        <v>6</v>
      </c>
      <c s="289"/>
      <c s="386"/>
      <c s="159"/>
      <c s="159"/>
      <c s="392"/>
      <c s="392"/>
      <c s="392"/>
    </row>
    <row r="40" spans="1:22" ht="13.5">
      <c r="A40" s="5" t="s">
        <v>12</v>
      </c>
      <c s="111">
        <v>1636.3798259999999</v>
      </c>
      <c s="6">
        <v>2392.2172270000001</v>
      </c>
      <c s="25">
        <v>1846.7438190000003</v>
      </c>
      <c s="15">
        <v>2288.273314</v>
      </c>
      <c s="190">
        <v>2626.0755049999998</v>
      </c>
      <c s="278">
        <v>2913.2812389999999</v>
      </c>
      <c s="162">
        <v>2409.219008</v>
      </c>
      <c s="278">
        <v>4192.6765290000003</v>
      </c>
      <c s="278">
        <v>7142.9568769999996</v>
      </c>
      <c s="278">
        <v>8640.9783879999995</v>
      </c>
      <c s="339">
        <v>7392.0954980000006</v>
      </c>
      <c s="295">
        <v>3.4878919933314467</v>
      </c>
      <c s="154">
        <v>-14.453026427358761</v>
      </c>
      <c s="155">
        <v>8.5714491585713297</v>
      </c>
      <c s="411"/>
      <c s="386"/>
      <c s="159"/>
      <c s="159"/>
      <c s="392"/>
      <c s="392"/>
      <c s="392"/>
    </row>
    <row r="41" spans="1:22" ht="13.5">
      <c r="A41" s="5" t="s">
        <v>183</v>
      </c>
      <c s="111">
        <v>3375.4132079999995</v>
      </c>
      <c s="6">
        <v>1970.8159659999999</v>
      </c>
      <c s="25">
        <v>2464.2145910000004</v>
      </c>
      <c s="15">
        <v>3213.2371929999999</v>
      </c>
      <c s="190">
        <v>3485.1060510000002</v>
      </c>
      <c s="278">
        <v>3521.6065840000001</v>
      </c>
      <c s="162">
        <v>3235.0548290000002</v>
      </c>
      <c s="278">
        <v>8462.4072059999999</v>
      </c>
      <c s="278">
        <v>13174.494355999999</v>
      </c>
      <c s="278">
        <v>10392.789684000001</v>
      </c>
      <c s="339">
        <v>8920.8662314231824</v>
      </c>
      <c s="295">
        <v>-32.286841601929162</v>
      </c>
      <c s="154">
        <v>-14.162929274349576</v>
      </c>
      <c s="155">
        <v>10.344123851450224</v>
      </c>
      <c s="411"/>
      <c s="386"/>
      <c s="159"/>
      <c s="159"/>
      <c s="392"/>
      <c s="392"/>
      <c s="392"/>
    </row>
    <row r="42" spans="1:22" ht="13.5">
      <c r="A42" s="5" t="s">
        <v>182</v>
      </c>
      <c s="111">
        <v>1148.130085</v>
      </c>
      <c s="6">
        <v>776.71258399999999</v>
      </c>
      <c s="25">
        <v>656.75401500000009</v>
      </c>
      <c s="15">
        <v>781.56231000000002</v>
      </c>
      <c s="190">
        <v>971.33000900000002</v>
      </c>
      <c s="278">
        <v>1002.712907</v>
      </c>
      <c s="162">
        <v>352.07174500000002</v>
      </c>
      <c s="278">
        <v>879.04299700000001</v>
      </c>
      <c s="278">
        <v>1060.540651</v>
      </c>
      <c s="278">
        <v>1437.278656</v>
      </c>
      <c s="339">
        <v>789.85079900000005</v>
      </c>
      <c s="295">
        <v>-25.523760144862184</v>
      </c>
      <c s="154">
        <v>-45.045395636905631</v>
      </c>
      <c s="155">
        <v>0.91586559837020154</v>
      </c>
      <c s="411"/>
      <c s="386"/>
      <c s="159"/>
      <c s="159"/>
      <c s="392"/>
      <c s="392"/>
      <c s="392"/>
    </row>
    <row r="43" spans="1:22" ht="13.5">
      <c r="A43" s="5" t="s">
        <v>0</v>
      </c>
      <c s="111">
        <v>2617.0293879999999</v>
      </c>
      <c s="6">
        <v>2049.6074430000003</v>
      </c>
      <c s="25">
        <v>2623.1322999999998</v>
      </c>
      <c s="15">
        <v>3336.0660330000001</v>
      </c>
      <c s="190">
        <v>4315.9996440000004</v>
      </c>
      <c s="278">
        <v>5028.5696269999999</v>
      </c>
      <c s="162">
        <v>3068.3615209999998</v>
      </c>
      <c s="278">
        <v>6112.6572069999993</v>
      </c>
      <c s="278">
        <v>7796.6674900000007</v>
      </c>
      <c s="278">
        <v>7877.5483539999996</v>
      </c>
      <c s="339">
        <v>9056.3782885199998</v>
      </c>
      <c s="295">
        <v>16.1570414556694</v>
      </c>
      <c s="154">
        <v>14.964426513756951</v>
      </c>
      <c s="155">
        <v>10.501255845766726</v>
      </c>
      <c s="411"/>
      <c s="386"/>
      <c s="159"/>
      <c s="159"/>
      <c s="392"/>
      <c s="392"/>
      <c s="392"/>
    </row>
    <row r="44" spans="1:22" ht="13.5">
      <c r="A44" s="5" t="s">
        <v>19</v>
      </c>
      <c s="111">
        <v>521.27360500000009</v>
      </c>
      <c s="6">
        <v>481.47986099999991</v>
      </c>
      <c s="25">
        <v>383.45451800000006</v>
      </c>
      <c s="15">
        <v>494.45658400000002</v>
      </c>
      <c s="190">
        <v>1399.865481</v>
      </c>
      <c s="278">
        <v>2272.306</v>
      </c>
      <c s="162">
        <v>1580.6971160000001</v>
      </c>
      <c s="278">
        <v>1967.3363079999999</v>
      </c>
      <c s="278">
        <v>3805.9513769999999</v>
      </c>
      <c s="278">
        <v>4896.8791059999994</v>
      </c>
      <c s="339">
        <v>3201.96457822</v>
      </c>
      <c s="295">
        <v>-15.869535339573515</v>
      </c>
      <c s="154">
        <v>-34.612137467377366</v>
      </c>
      <c s="155">
        <v>3.7128141265470189</v>
      </c>
      <c s="411"/>
      <c s="386"/>
      <c s="159"/>
      <c s="159"/>
      <c s="392"/>
      <c s="392"/>
      <c s="392"/>
    </row>
    <row r="45" spans="1:22" ht="13.5">
      <c r="A45" s="5" t="s">
        <v>20</v>
      </c>
      <c s="111">
        <v>1139.365468</v>
      </c>
      <c s="6">
        <v>738.99773700000003</v>
      </c>
      <c s="25">
        <v>1038.2457550000001</v>
      </c>
      <c s="15">
        <v>2648.012702</v>
      </c>
      <c s="190">
        <v>3396.7962729999999</v>
      </c>
      <c s="278">
        <v>2287.1562210000002</v>
      </c>
      <c s="162">
        <v>1409.3927719999999</v>
      </c>
      <c s="278">
        <v>2228.2189579999999</v>
      </c>
      <c s="278">
        <v>3881.8871919999992</v>
      </c>
      <c s="278">
        <v>6084.272588846</v>
      </c>
      <c s="339">
        <v>4367.153851</v>
      </c>
      <c s="295">
        <v>12.500792398090915</v>
      </c>
      <c s="154">
        <v>-28.222251925298515</v>
      </c>
      <c s="155">
        <v>5.0639006505845723</v>
      </c>
      <c s="411"/>
      <c s="386"/>
      <c s="159"/>
      <c s="159"/>
      <c s="392"/>
      <c s="392"/>
      <c s="392"/>
    </row>
    <row r="46" spans="1:22" ht="13.5">
      <c r="A46" s="5" t="s">
        <v>21</v>
      </c>
      <c s="111">
        <v>150.72083700000002</v>
      </c>
      <c s="6">
        <v>171.21752000000004</v>
      </c>
      <c s="25">
        <v>133.00841800000001</v>
      </c>
      <c s="15">
        <v>213.57621700000001</v>
      </c>
      <c s="190">
        <v>339</v>
      </c>
      <c s="278">
        <v>500.49215700000002</v>
      </c>
      <c s="162">
        <v>341.18674099999998</v>
      </c>
      <c s="278">
        <v>680.23384599999986</v>
      </c>
      <c s="278">
        <v>922.41394300000002</v>
      </c>
      <c s="278">
        <v>1314.2389470000001</v>
      </c>
      <c s="339">
        <v>1174.7595110000002</v>
      </c>
      <c s="295">
        <v>27.357085169299111</v>
      </c>
      <c s="154">
        <v>-10.612943431511306</v>
      </c>
      <c s="155">
        <v>1.3621836223313113</v>
      </c>
      <c s="411"/>
      <c s="386"/>
      <c s="159"/>
      <c s="159"/>
      <c s="392"/>
      <c s="392"/>
      <c s="392"/>
    </row>
    <row r="47" spans="1:22" ht="13.5">
      <c r="A47" s="5" t="s">
        <v>22</v>
      </c>
      <c s="111">
        <v>20.076605000000004</v>
      </c>
      <c s="6">
        <v>6.1281169999999996</v>
      </c>
      <c s="25">
        <v>15.710575999999998</v>
      </c>
      <c s="15">
        <v>35.878715</v>
      </c>
      <c s="190">
        <v>67.735724000000005</v>
      </c>
      <c s="278">
        <v>77.041613999999996</v>
      </c>
      <c s="162">
        <v>34.085017999999998</v>
      </c>
      <c s="278">
        <v>75.97024900000001</v>
      </c>
      <c s="278">
        <v>155.50150099999999</v>
      </c>
      <c s="278">
        <v>238.44204000000002</v>
      </c>
      <c s="339">
        <v>290.17369199999996</v>
      </c>
      <c s="295">
        <v>86.605074635260266</v>
      </c>
      <c s="154">
        <v>21.695692588437819</v>
      </c>
      <c s="155">
        <v>0.3364687386419552</v>
      </c>
      <c s="411"/>
      <c s="386"/>
      <c s="159"/>
      <c s="159"/>
      <c s="392"/>
      <c s="392"/>
      <c s="392"/>
    </row>
    <row r="48" spans="1:22" ht="13.5">
      <c r="A48" s="5" t="s">
        <v>23</v>
      </c>
      <c s="111">
        <v>124.055736</v>
      </c>
      <c s="6">
        <v>109.28511800000001</v>
      </c>
      <c s="25">
        <v>113.21851000000001</v>
      </c>
      <c s="15">
        <v>147.184189</v>
      </c>
      <c s="190">
        <v>123.212658</v>
      </c>
      <c s="278">
        <v>149.17772299999999</v>
      </c>
      <c s="162">
        <v>140.815021</v>
      </c>
      <c s="278">
        <v>201.378803</v>
      </c>
      <c s="278">
        <v>228.230841</v>
      </c>
      <c s="278">
        <v>255.03102700000002</v>
      </c>
      <c s="339">
        <v>234.15157500000004</v>
      </c>
      <c s="295">
        <v>2.5941866463174619</v>
      </c>
      <c s="154">
        <v>-8.1870242399957025</v>
      </c>
      <c s="155">
        <v>0.27150871103531055</v>
      </c>
      <c s="411"/>
      <c s="386"/>
      <c s="159"/>
      <c s="159"/>
      <c s="392"/>
      <c s="392"/>
      <c s="392"/>
    </row>
    <row r="49" spans="1:22" ht="13.5">
      <c r="A49" s="5" t="s">
        <v>24</v>
      </c>
      <c s="111">
        <v>23582.965734999994</v>
      </c>
      <c s="6">
        <v>15528.346741689997</v>
      </c>
      <c s="25">
        <v>16877.448832999995</v>
      </c>
      <c s="15">
        <v>24689.739339310003</v>
      </c>
      <c s="190">
        <v>29758.73272032</v>
      </c>
      <c s="278">
        <v>34278.033371999998</v>
      </c>
      <c s="162">
        <v>25498.396149</v>
      </c>
      <c s="278">
        <v>37198.397623000004</v>
      </c>
      <c s="278">
        <v>57528.060567</v>
      </c>
      <c s="278">
        <v>56703.468732999994</v>
      </c>
      <c s="339">
        <v>49731.420175782994</v>
      </c>
      <c s="295">
        <v>-13.552760712551148</v>
      </c>
      <c s="154">
        <v>-12.295629726016113</v>
      </c>
      <c s="155">
        <v>57.665697059190293</v>
      </c>
      <c s="411"/>
      <c s="386"/>
      <c s="159"/>
      <c s="159"/>
      <c s="392"/>
      <c s="392"/>
      <c s="392"/>
    </row>
    <row r="50" spans="1:22" ht="15.75">
      <c r="A50" s="21" t="s">
        <v>184</v>
      </c>
      <c s="111">
        <v>481.75768599999998</v>
      </c>
      <c s="6">
        <v>491.26304875000005</v>
      </c>
      <c s="25">
        <v>649.71622559999992</v>
      </c>
      <c s="15">
        <v>1381.6862305100001</v>
      </c>
      <c s="190">
        <v>1465</v>
      </c>
      <c s="278">
        <v>1452.539135</v>
      </c>
      <c s="162">
        <v>1804.694808</v>
      </c>
      <c s="278">
        <v>1224.1656309999998</v>
      </c>
      <c s="278">
        <v>1546.1352100000004</v>
      </c>
      <c s="278">
        <v>1277.1205409999998</v>
      </c>
      <c s="339">
        <v>1082.0928071029998</v>
      </c>
      <c s="295">
        <v>-30.013054479045238</v>
      </c>
      <c s="154">
        <v>-15.270894769595596</v>
      </c>
      <c s="155">
        <v>1.2547326375110495</v>
      </c>
      <c s="411"/>
      <c s="386"/>
      <c s="159"/>
      <c s="159"/>
      <c s="392"/>
      <c s="392"/>
      <c s="392"/>
    </row>
    <row r="51" spans="1:22" s="42" customFormat="1" ht="13.5">
      <c r="A51" s="8" t="s">
        <v>2</v>
      </c>
      <c s="112">
        <v>34797.168178999993</v>
      </c>
      <c s="9">
        <v>24716.071363440002</v>
      </c>
      <c s="26">
        <v>26801.647560599999</v>
      </c>
      <c s="16">
        <v>39229.672826820002</v>
      </c>
      <c s="193">
        <v>47948.854065320003</v>
      </c>
      <c s="280">
        <v>53482.916578999997</v>
      </c>
      <c s="164">
        <v>39873.974728000001</v>
      </c>
      <c s="279">
        <v>63222.485357000005</v>
      </c>
      <c s="279">
        <v>97242.840004999991</v>
      </c>
      <c s="279">
        <v>99118.048064846007</v>
      </c>
      <c s="340">
        <v>86240.907007049187</v>
      </c>
      <c s="296">
        <v>-11.313874622938934</v>
      </c>
      <c s="156">
        <v>-12.991721799618377</v>
      </c>
      <c s="157">
        <v>100</v>
      </c>
      <c s="389"/>
      <c s="386"/>
      <c s="159"/>
      <c s="159"/>
      <c s="392"/>
      <c s="392"/>
      <c s="392"/>
    </row>
    <row r="52" spans="1:19" ht="13.5">
      <c r="A52" s="167" t="s">
        <v>186</v>
      </c>
      <c s="97"/>
      <c s="27"/>
      <c s="27"/>
      <c r="H52" s="103"/>
      <c s="103"/>
      <c s="103"/>
      <c s="103"/>
      <c s="108"/>
      <c s="103"/>
      <c s="42"/>
      <c s="42"/>
      <c r="R52" s="159"/>
      <c s="159"/>
    </row>
    <row r="53" spans="1:4" ht="13.5">
      <c r="A53" s="29" t="s">
        <v>185</v>
      </c>
      <c s="29"/>
      <c s="3"/>
      <c s="3"/>
    </row>
    <row r="54" spans="1:4" ht="13.5">
      <c r="A54" s="3" t="s">
        <v>84</v>
      </c>
      <c s="3"/>
      <c s="3"/>
      <c s="3"/>
    </row>
    <row r="55" spans="1:4" ht="13.5">
      <c r="A55" s="3" t="s">
        <v>85</v>
      </c>
      <c s="11"/>
      <c s="3"/>
      <c s="3"/>
    </row>
    <row r="56" spans="1:15" ht="15.75">
      <c r="A56" s="32"/>
      <c s="32"/>
      <c s="27"/>
      <c s="27"/>
      <c s="27"/>
      <c s="195"/>
      <c s="281"/>
      <c s="281"/>
      <c s="281"/>
      <c s="120"/>
      <c s="120"/>
      <c s="127"/>
      <c s="120"/>
      <c s="64"/>
      <c s="64"/>
    </row>
    <row r="57" spans="1:15" ht="13.5">
      <c r="A57" s="3"/>
      <c s="3"/>
      <c s="3"/>
      <c s="3"/>
      <c r="H57" s="120"/>
      <c s="120"/>
      <c s="120"/>
      <c s="120"/>
      <c s="127"/>
      <c s="120"/>
      <c s="64"/>
      <c s="64"/>
    </row>
    <row r="58" spans="1:15" ht="13.5">
      <c r="A58" s="3"/>
      <c s="3"/>
      <c s="3"/>
      <c s="3"/>
      <c r="H58" s="120"/>
      <c s="120"/>
      <c s="120"/>
      <c s="120"/>
      <c s="127"/>
      <c s="120"/>
      <c s="64"/>
      <c s="64"/>
    </row>
    <row r="59" spans="1:15" ht="13.5">
      <c r="A59" s="3"/>
      <c s="3"/>
      <c s="3"/>
      <c s="3"/>
      <c r="H59" s="120"/>
      <c s="120"/>
      <c s="120"/>
      <c s="120"/>
      <c s="127"/>
      <c s="120"/>
      <c s="64"/>
      <c s="64"/>
    </row>
    <row r="60" spans="1:4" ht="13.5">
      <c r="A60" s="3"/>
      <c s="3"/>
      <c s="3"/>
      <c s="3"/>
    </row>
    <row r="61" spans="1:4" ht="13.5">
      <c r="A61" s="3"/>
      <c s="3"/>
      <c s="3"/>
      <c s="3"/>
    </row>
    <row r="62" spans="1:4" ht="13.5">
      <c r="A62" s="3"/>
      <c s="3"/>
      <c s="3"/>
      <c s="3"/>
    </row>
    <row r="63" spans="1:4" ht="13.5">
      <c r="A63" s="11"/>
      <c s="11"/>
      <c s="11"/>
      <c s="11"/>
    </row>
    <row r="64" spans="1:4" ht="13.5">
      <c r="A64" s="11"/>
      <c s="11"/>
      <c s="11"/>
      <c s="11"/>
    </row>
    <row r="65" spans="1:4" ht="13.5">
      <c r="A65" s="11"/>
      <c s="11"/>
      <c s="11"/>
      <c s="11"/>
    </row>
    <row r="66" spans="1:4" ht="13.5">
      <c r="A66" s="11"/>
      <c s="11"/>
      <c s="11"/>
      <c s="11"/>
    </row>
    <row r="67" spans="1:4" ht="13.5">
      <c r="A67" s="11"/>
      <c s="11"/>
      <c s="11"/>
      <c s="11"/>
    </row>
    <row r="68" spans="1:4" ht="13.5">
      <c r="A68" s="11"/>
      <c s="11"/>
      <c s="11"/>
      <c s="11"/>
    </row>
  </sheetData>
  <pageMargins left="0.590551181102362" right="0.433070866141732" top="0.748031496062992" bottom="0.511811023622047" header="0.31496062992126" footer="0.31496062992126"/>
  <pageSetup horizontalDpi="300" verticalDpi="300" orientation="landscape" paperSize="9" scale="93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CJ80"/>
  <sheetViews>
    <sheetView workbookViewId="0" topLeftCell="A1">
      <selection pane="topLeft" activeCell="V39" sqref="V39"/>
    </sheetView>
  </sheetViews>
  <sheetFormatPr defaultRowHeight="13.5"/>
  <cols>
    <col min="1" max="1" width="14.2857142857143" customWidth="1"/>
    <col min="2" max="2" width="9.14285714285714" customWidth="1"/>
    <col min="3" max="4" width="9.85714285714286" customWidth="1"/>
    <col min="5" max="5" width="9.14285714285714" style="28" customWidth="1"/>
    <col min="6" max="7" width="8.42857142857143" style="28" customWidth="1"/>
    <col min="8" max="8" width="9.14285714285714" style="119" customWidth="1"/>
    <col min="9" max="9" width="8.71428571428571" style="28" customWidth="1"/>
    <col min="10" max="10" width="8.28571428571429" style="28" customWidth="1"/>
    <col min="11" max="20" width="8.71428571428571" style="28" customWidth="1"/>
    <col min="21" max="22" width="9.42857142857143" style="28" customWidth="1"/>
    <col min="23" max="35" width="8.71428571428571" style="28" customWidth="1"/>
    <col min="36" max="36" width="9.28571428571429" style="28" customWidth="1"/>
    <col min="37" max="48" width="8.71428571428571" style="28" customWidth="1"/>
    <col min="49" max="49" width="9.71428571428571" style="28" customWidth="1"/>
    <col min="50" max="50" width="9.28571428571429" style="28" customWidth="1"/>
    <col min="51" max="62" width="8.71428571428571" style="28" customWidth="1"/>
    <col min="63" max="63" width="9.71428571428571" style="28" customWidth="1"/>
    <col min="64" max="77" width="9.42857142857143" style="28" customWidth="1"/>
    <col min="78" max="78" width="10" style="119" customWidth="1"/>
    <col min="79" max="79" width="10" customWidth="1"/>
    <col min="80" max="80" width="10.5714285714286" customWidth="1"/>
    <col min="81" max="81" width="8.85714285714286" style="44" customWidth="1"/>
    <col min="82" max="82" width="9.71428571428571" style="44" bestFit="1" customWidth="1"/>
    <col min="83" max="83" width="11.1428571428571" style="44" bestFit="1" customWidth="1"/>
    <col min="84" max="84" width="8.85714285714286" style="44" customWidth="1"/>
  </cols>
  <sheetData>
    <row r="1" spans="1:80" ht="13.5">
      <c r="A1" s="2" t="s">
        <v>167</v>
      </c>
      <c s="109"/>
      <c s="3"/>
      <c s="3"/>
      <c s="3"/>
      <c s="121"/>
      <c s="121"/>
      <c s="109"/>
      <c s="121"/>
      <c s="121"/>
      <c s="121"/>
      <c s="121"/>
      <c s="121"/>
      <c s="121"/>
      <c s="121"/>
      <c s="121"/>
      <c s="121"/>
      <c s="121"/>
      <c s="121"/>
      <c s="121"/>
      <c s="121"/>
      <c s="121"/>
      <c s="121"/>
      <c s="121"/>
      <c s="121"/>
      <c s="121"/>
      <c s="121"/>
      <c s="121"/>
      <c s="121"/>
      <c s="121"/>
      <c s="121"/>
      <c s="121"/>
      <c s="121"/>
      <c s="121"/>
      <c s="121"/>
      <c s="121"/>
      <c s="121"/>
      <c s="121"/>
      <c s="121"/>
      <c s="121"/>
      <c s="121"/>
      <c s="121"/>
      <c s="121"/>
      <c s="121"/>
      <c s="121"/>
      <c s="121"/>
      <c s="121"/>
      <c s="121"/>
      <c s="121"/>
      <c s="121"/>
      <c s="121"/>
      <c s="121"/>
      <c s="121"/>
      <c s="121"/>
      <c s="121"/>
      <c s="121"/>
      <c s="121"/>
      <c s="121"/>
      <c s="121"/>
      <c s="121"/>
      <c s="121"/>
      <c s="121"/>
      <c s="121"/>
      <c s="121"/>
      <c s="121"/>
      <c s="121"/>
      <c s="121"/>
      <c s="121"/>
      <c s="121"/>
      <c s="121"/>
      <c s="121"/>
      <c s="121"/>
      <c s="121"/>
      <c s="121"/>
      <c s="121"/>
      <c s="121"/>
      <c s="121"/>
      <c s="109"/>
      <c s="121"/>
      <c s="121"/>
    </row>
    <row r="2" spans="1:83" ht="31.5" customHeight="1">
      <c r="A2" s="4" t="s">
        <v>5</v>
      </c>
      <c s="110">
        <v>2014</v>
      </c>
      <c s="4">
        <v>2015</v>
      </c>
      <c s="4">
        <v>2016</v>
      </c>
      <c s="4">
        <v>2017</v>
      </c>
      <c s="189" t="s">
        <v>82</v>
      </c>
      <c s="189" t="s">
        <v>83</v>
      </c>
      <c s="110">
        <v>2020</v>
      </c>
      <c s="98" t="s">
        <v>130</v>
      </c>
      <c s="98" t="s">
        <v>131</v>
      </c>
      <c s="98" t="s">
        <v>132</v>
      </c>
      <c s="98" t="s">
        <v>133</v>
      </c>
      <c s="98" t="s">
        <v>134</v>
      </c>
      <c s="98" t="s">
        <v>135</v>
      </c>
      <c s="98" t="s">
        <v>136</v>
      </c>
      <c s="98" t="s">
        <v>137</v>
      </c>
      <c s="98" t="s">
        <v>138</v>
      </c>
      <c s="98" t="s">
        <v>139</v>
      </c>
      <c s="98" t="s">
        <v>140</v>
      </c>
      <c s="98" t="s">
        <v>141</v>
      </c>
      <c s="196">
        <v>2020</v>
      </c>
      <c s="196" t="s">
        <v>193</v>
      </c>
      <c s="98" t="s">
        <v>118</v>
      </c>
      <c s="98" t="s">
        <v>119</v>
      </c>
      <c s="98" t="s">
        <v>120</v>
      </c>
      <c s="98" t="s">
        <v>121</v>
      </c>
      <c s="98" t="s">
        <v>122</v>
      </c>
      <c s="98" t="s">
        <v>123</v>
      </c>
      <c s="98" t="s">
        <v>124</v>
      </c>
      <c s="98" t="s">
        <v>125</v>
      </c>
      <c s="98" t="s">
        <v>126</v>
      </c>
      <c s="98" t="s">
        <v>127</v>
      </c>
      <c s="98" t="s">
        <v>128</v>
      </c>
      <c s="98" t="s">
        <v>129</v>
      </c>
      <c s="196">
        <v>2021</v>
      </c>
      <c s="196" t="s">
        <v>192</v>
      </c>
      <c s="98" t="s">
        <v>117</v>
      </c>
      <c s="98" t="s">
        <v>116</v>
      </c>
      <c s="98" t="s">
        <v>115</v>
      </c>
      <c s="98" t="s">
        <v>114</v>
      </c>
      <c s="98" t="s">
        <v>113</v>
      </c>
      <c s="98" t="s">
        <v>146</v>
      </c>
      <c s="98" t="s">
        <v>112</v>
      </c>
      <c s="98" t="s">
        <v>111</v>
      </c>
      <c s="98" t="s">
        <v>142</v>
      </c>
      <c s="98" t="s">
        <v>145</v>
      </c>
      <c s="98" t="s">
        <v>143</v>
      </c>
      <c s="98" t="s">
        <v>144</v>
      </c>
      <c s="196">
        <v>2022</v>
      </c>
      <c s="196" t="s">
        <v>190</v>
      </c>
      <c s="98" t="s">
        <v>165</v>
      </c>
      <c s="98" t="s">
        <v>166</v>
      </c>
      <c s="98" t="s">
        <v>149</v>
      </c>
      <c s="98" t="s">
        <v>150</v>
      </c>
      <c s="98" t="s">
        <v>151</v>
      </c>
      <c s="98" t="s">
        <v>152</v>
      </c>
      <c s="98" t="s">
        <v>155</v>
      </c>
      <c s="98" t="s">
        <v>156</v>
      </c>
      <c s="98" t="s">
        <v>158</v>
      </c>
      <c s="98" t="s">
        <v>159</v>
      </c>
      <c s="98" t="s">
        <v>160</v>
      </c>
      <c s="98" t="s">
        <v>161</v>
      </c>
      <c s="196">
        <v>2023</v>
      </c>
      <c s="196" t="s">
        <v>191</v>
      </c>
      <c s="98" t="s">
        <v>171</v>
      </c>
      <c s="98" t="s">
        <v>172</v>
      </c>
      <c s="98" t="s">
        <v>173</v>
      </c>
      <c s="98" t="s">
        <v>175</v>
      </c>
      <c s="98" t="s">
        <v>174</v>
      </c>
      <c s="98" t="s">
        <v>176</v>
      </c>
      <c s="98" t="s">
        <v>177</v>
      </c>
      <c s="98" t="s">
        <v>179</v>
      </c>
      <c s="98" t="s">
        <v>180</v>
      </c>
      <c s="98" t="s">
        <v>181</v>
      </c>
      <c s="98" t="s">
        <v>187</v>
      </c>
      <c s="98" t="s">
        <v>188</v>
      </c>
      <c s="196" t="s">
        <v>189</v>
      </c>
      <c s="320" t="s">
        <v>164</v>
      </c>
      <c s="321" t="s">
        <v>163</v>
      </c>
      <c s="168" t="s">
        <v>6</v>
      </c>
      <c r="CD2"/>
      <c/>
    </row>
    <row r="3" spans="1:83" ht="13.5">
      <c r="A3" s="5" t="s">
        <v>7</v>
      </c>
      <c s="111">
        <v>10406.204</v>
      </c>
      <c s="6">
        <v>8445.2789599999996</v>
      </c>
      <c s="6">
        <v>10520.592199999999</v>
      </c>
      <c s="7">
        <v>10214.446980000001</v>
      </c>
      <c s="40">
        <v>9506.31819</v>
      </c>
      <c s="40">
        <v>10253.711810000001</v>
      </c>
      <c s="163">
        <v>11643.30776</v>
      </c>
      <c s="169">
        <v>942.15599999999995</v>
      </c>
      <c s="169">
        <v>684.34390000000008</v>
      </c>
      <c s="169">
        <v>773.64200000000005</v>
      </c>
      <c s="169">
        <v>897.03035999999997</v>
      </c>
      <c s="169">
        <v>864.09649999999999</v>
      </c>
      <c s="169">
        <v>1301.0744</v>
      </c>
      <c s="169">
        <v>1293.9956999999999</v>
      </c>
      <c s="169">
        <v>1258.7397000000001</v>
      </c>
      <c s="169">
        <v>1107.7760000000001</v>
      </c>
      <c s="169">
        <v>999.03250000000003</v>
      </c>
      <c s="169">
        <v>1065.8326999999999</v>
      </c>
      <c s="169">
        <v>455.58800000000002</v>
      </c>
      <c s="197">
        <f>SUM(I3:T3)</f>
        <v>11643.30776</v>
      </c>
      <c s="197">
        <f>SUM(I3:T3)</f>
        <v>11643.30776</v>
      </c>
      <c s="169">
        <v>372.26600000000002</v>
      </c>
      <c s="169">
        <v>195.57039</v>
      </c>
      <c s="169">
        <v>354.98170999999996</v>
      </c>
      <c s="169">
        <v>900.68187999999998</v>
      </c>
      <c s="169">
        <v>718.83140000000003</v>
      </c>
      <c s="169">
        <v>573.87649999999996</v>
      </c>
      <c s="169">
        <v>1543.508</v>
      </c>
      <c s="169">
        <v>650.69794999999999</v>
      </c>
      <c s="169">
        <v>617.49149999999997</v>
      </c>
      <c s="169">
        <v>511.63814000000002</v>
      </c>
      <c s="169">
        <v>430.9597</v>
      </c>
      <c s="169">
        <v>643.36718000000008</v>
      </c>
      <c s="200">
        <f>SUM(W3:AH3)</f>
        <v>7513.8703500000001</v>
      </c>
      <c s="200">
        <f>SUM(W3:AH3)</f>
        <v>7513.8703500000001</v>
      </c>
      <c s="169">
        <v>486.10970000000003</v>
      </c>
      <c s="169">
        <v>558.61400000000003</v>
      </c>
      <c s="169">
        <v>515.88599999999997</v>
      </c>
      <c s="169">
        <v>325.88337999999999</v>
      </c>
      <c s="169">
        <v>370.16426000000001</v>
      </c>
      <c s="169">
        <v>290.19349999999997</v>
      </c>
      <c s="169">
        <v>542.34900000000005</v>
      </c>
      <c s="169">
        <v>701.78399999999999</v>
      </c>
      <c s="169">
        <v>808.80949999999996</v>
      </c>
      <c s="169">
        <v>735.30799999999999</v>
      </c>
      <c s="169">
        <v>473.31741000000005</v>
      </c>
      <c s="169">
        <v>389.76999999999998</v>
      </c>
      <c s="197">
        <f>SUM(AK3:AV3)</f>
        <v>6198.1887499999993</v>
      </c>
      <c s="197">
        <f>SUM(AK3:AV3)</f>
        <v>6198.1887499999993</v>
      </c>
      <c s="169">
        <v>435.99799999999999</v>
      </c>
      <c s="169">
        <v>489.9794</v>
      </c>
      <c s="169">
        <v>291.29300000000001</v>
      </c>
      <c s="169">
        <v>363.17700000000002</v>
      </c>
      <c s="169">
        <v>715.77224999999999</v>
      </c>
      <c s="169">
        <v>604.72040000000004</v>
      </c>
      <c s="169">
        <v>848.53499999999997</v>
      </c>
      <c s="169">
        <v>798.58399999999995</v>
      </c>
      <c s="169">
        <v>515.72199999999998</v>
      </c>
      <c s="169">
        <v>686.27670000000001</v>
      </c>
      <c s="169">
        <v>501.81700000000001</v>
      </c>
      <c s="169">
        <v>525.18040000000008</v>
      </c>
      <c s="197">
        <v>6777.0551500000001</v>
      </c>
      <c s="197">
        <f>SUM(AY3:BJ3)</f>
        <v>6777.0551500000001</v>
      </c>
      <c s="169">
        <v>453.94099999999997</v>
      </c>
      <c s="169">
        <v>406.11399999999998</v>
      </c>
      <c s="169">
        <v>551.70299999999997</v>
      </c>
      <c s="169">
        <v>558.71500000000003</v>
      </c>
      <c s="169">
        <v>668.1925</v>
      </c>
      <c s="169">
        <v>933.21500000000003</v>
      </c>
      <c s="169">
        <v>711.53200000000004</v>
      </c>
      <c s="169">
        <v>770.81299999999999</v>
      </c>
      <c s="169">
        <v>622.03736000000004</v>
      </c>
      <c s="169">
        <v>614.64690000000007</v>
      </c>
      <c s="169">
        <v>951.15155000000004</v>
      </c>
      <c s="169">
        <v>586.58480000000009</v>
      </c>
      <c s="197">
        <f>SUM(BM3:BX3)</f>
        <v>7828.6461100000015</v>
      </c>
      <c s="295">
        <f>+(BY3-AX3)/AX3*100</f>
        <v>26.305384133389005</v>
      </c>
      <c s="154">
        <f>+(BY3-BL3)/BL3*100</f>
        <v>15.516930830937703</v>
      </c>
      <c s="155">
        <f>+BY3/BY$10*100</f>
        <v>13.416398653181821</v>
      </c>
      <c s="205"/>
      <c r="CE3" s="392"/>
    </row>
    <row r="4" spans="1:88" ht="13.5">
      <c r="A4" s="5" t="s">
        <v>8</v>
      </c>
      <c s="111">
        <v>24873.617999999999</v>
      </c>
      <c s="6">
        <v>24607.422700000003</v>
      </c>
      <c s="6">
        <v>24456.971300000001</v>
      </c>
      <c s="7">
        <v>22797.827649999999</v>
      </c>
      <c s="40">
        <v>23197.825800000002</v>
      </c>
      <c s="40">
        <v>24805.645120000001</v>
      </c>
      <c s="163">
        <v>31102.305199999999</v>
      </c>
      <c s="169">
        <v>1749.1030000000001</v>
      </c>
      <c s="169">
        <v>2286.1819999999998</v>
      </c>
      <c s="169">
        <v>2771.3429999999998</v>
      </c>
      <c s="169">
        <v>3034.451</v>
      </c>
      <c s="169">
        <v>3261.3612000000003</v>
      </c>
      <c s="169">
        <v>4902.1310000000003</v>
      </c>
      <c s="169">
        <v>2839.0889999999999</v>
      </c>
      <c s="169">
        <v>1013.023</v>
      </c>
      <c s="169">
        <v>1899.578</v>
      </c>
      <c s="169">
        <v>1639.422</v>
      </c>
      <c s="169">
        <v>1407.5139999999999</v>
      </c>
      <c s="169">
        <v>4299.1080000000002</v>
      </c>
      <c s="197">
        <f t="shared" si="0" ref="U4:U10">SUM(I4:T4)</f>
        <v>31102.305200000003</v>
      </c>
      <c s="197">
        <f t="shared" si="1" ref="V4:V10">SUM(I4:T4)</f>
        <v>31102.305200000003</v>
      </c>
      <c s="169">
        <v>2675.0790000000002</v>
      </c>
      <c s="169">
        <v>1317.9639999999999</v>
      </c>
      <c s="169">
        <v>1901.6814999999999</v>
      </c>
      <c s="169">
        <v>1248.588</v>
      </c>
      <c s="169">
        <v>1786.9870000000001</v>
      </c>
      <c s="169">
        <v>2133.2939999999999</v>
      </c>
      <c s="169">
        <v>2770.3240000000001</v>
      </c>
      <c s="169">
        <v>2404.4569999999999</v>
      </c>
      <c s="169">
        <v>1993.579</v>
      </c>
      <c s="169">
        <v>3566.3499999999999</v>
      </c>
      <c s="169">
        <v>2101.2530000000002</v>
      </c>
      <c s="169">
        <v>1171.7940000000001</v>
      </c>
      <c s="200">
        <f t="shared" si="2" ref="AI4:AI10">SUM(W4:AH4)</f>
        <v>25071.350500000004</v>
      </c>
      <c s="200">
        <f t="shared" si="3" ref="AJ4:AJ10">SUM(W4:AH4)</f>
        <v>25071.350500000004</v>
      </c>
      <c s="169">
        <v>996.67100000000005</v>
      </c>
      <c s="169">
        <v>1805.4469999999999</v>
      </c>
      <c s="169">
        <v>1775.954</v>
      </c>
      <c s="169">
        <v>2078.8000000000002</v>
      </c>
      <c s="169">
        <v>2253.4589999999998</v>
      </c>
      <c s="169">
        <v>2331.9994999999999</v>
      </c>
      <c s="169">
        <v>1808.3489999999999</v>
      </c>
      <c s="169">
        <v>1251.508</v>
      </c>
      <c s="169">
        <v>1546.395</v>
      </c>
      <c s="169">
        <v>1930.4059999999999</v>
      </c>
      <c s="169">
        <v>3687.6385</v>
      </c>
      <c s="169">
        <v>2257.2420000000002</v>
      </c>
      <c s="197">
        <f t="shared" si="4" ref="AW4:AW9">SUM(AK4:AV4)</f>
        <v>23723.868999999999</v>
      </c>
      <c s="197">
        <f t="shared" si="5" ref="AX4:AX10">SUM(AK4:AV4)</f>
        <v>23723.868999999999</v>
      </c>
      <c s="169">
        <v>1513.0989999999999</v>
      </c>
      <c s="169">
        <v>1618.241</v>
      </c>
      <c s="169">
        <v>1964.623</v>
      </c>
      <c s="169">
        <v>1243.28</v>
      </c>
      <c s="169">
        <v>3010.6419999999998</v>
      </c>
      <c s="169">
        <v>3578.9319999999998</v>
      </c>
      <c s="169">
        <v>2167.1019999999999</v>
      </c>
      <c s="169">
        <v>1441.2940000000001</v>
      </c>
      <c s="169">
        <v>767.00300000000004</v>
      </c>
      <c s="169">
        <v>1765.5909999999999</v>
      </c>
      <c s="169">
        <v>1768.1590000000001</v>
      </c>
      <c s="169">
        <v>1921.049</v>
      </c>
      <c s="197">
        <v>22759.014999999999</v>
      </c>
      <c s="197">
        <f t="shared" si="6" ref="BL4:BL10">SUM(AY4:BJ4)</f>
        <v>22759.014999999999</v>
      </c>
      <c s="169">
        <v>2935.1950000000002</v>
      </c>
      <c s="169">
        <v>2331.4789999999998</v>
      </c>
      <c s="169">
        <v>2492.777</v>
      </c>
      <c s="169">
        <v>1035.194</v>
      </c>
      <c s="169">
        <v>2249.2800000000002</v>
      </c>
      <c s="169">
        <v>4495.0410000000002</v>
      </c>
      <c s="169">
        <v>1295.8320000000001</v>
      </c>
      <c s="169">
        <v>959.75099999999998</v>
      </c>
      <c s="169">
        <v>525.44200000000001</v>
      </c>
      <c s="169">
        <v>2701.4259999999999</v>
      </c>
      <c s="169">
        <v>3883.3600000000001</v>
      </c>
      <c s="169">
        <v>2458.0390000000002</v>
      </c>
      <c s="197">
        <f t="shared" si="7" ref="BY4:BY10">SUM(BM4:BX4)</f>
        <v>27362.815999999999</v>
      </c>
      <c s="295">
        <f t="shared" si="8" ref="BZ4:BZ10">+(BY4-AX4)/AX4*100</f>
        <v>15.338758614794241</v>
      </c>
      <c s="154">
        <f t="shared" si="9" ref="CA4:CA10">+(BY4-BL4)/BL4*100</f>
        <v>20.228472102153805</v>
      </c>
      <c s="155">
        <f>+BY4/BY$10*100</f>
        <v>46.893222987909702</v>
      </c>
      <c s="205"/>
      <c r="CE4" s="392"/>
      <c r="CI4" s="290"/>
      <c s="1"/>
    </row>
    <row r="5" spans="1:88" ht="13.5">
      <c r="A5" s="5" t="s">
        <v>9</v>
      </c>
      <c s="111">
        <v>1255.6349999999998</v>
      </c>
      <c s="6">
        <v>2216.3934199999999</v>
      </c>
      <c s="6">
        <v>2731.6847499999999</v>
      </c>
      <c s="7">
        <v>2674.2638899999997</v>
      </c>
      <c s="40">
        <v>2317.7434499999999</v>
      </c>
      <c s="40">
        <v>2520.9942999999998</v>
      </c>
      <c s="163">
        <v>2545.2419</v>
      </c>
      <c s="169">
        <v>191.107</v>
      </c>
      <c s="169">
        <v>207.351</v>
      </c>
      <c s="169">
        <v>211.0915</v>
      </c>
      <c s="169">
        <v>107.068</v>
      </c>
      <c s="169">
        <v>205.25149999999999</v>
      </c>
      <c s="169">
        <v>101.57599999999999</v>
      </c>
      <c s="169">
        <v>271.44150000000002</v>
      </c>
      <c s="169">
        <v>367.52300000000002</v>
      </c>
      <c s="169">
        <v>315.43440000000004</v>
      </c>
      <c s="169">
        <v>227.364</v>
      </c>
      <c s="169">
        <v>217.45599999999999</v>
      </c>
      <c s="169">
        <v>122.578</v>
      </c>
      <c s="197">
        <f t="shared" si="0"/>
        <v>2545.2419000000004</v>
      </c>
      <c s="197">
        <f t="shared" si="1"/>
        <v>2545.2419000000004</v>
      </c>
      <c s="169">
        <v>204.46899999999999</v>
      </c>
      <c s="169">
        <v>118.8395</v>
      </c>
      <c s="169">
        <v>400.26051000000001</v>
      </c>
      <c s="169">
        <v>353.9545</v>
      </c>
      <c s="169">
        <v>121.57689999999999</v>
      </c>
      <c s="169">
        <v>52.317999999999998</v>
      </c>
      <c s="169">
        <v>142.36150000000001</v>
      </c>
      <c s="169">
        <v>185.49189999999999</v>
      </c>
      <c s="169">
        <v>48.271999999999998</v>
      </c>
      <c s="169">
        <v>213.03920000000002</v>
      </c>
      <c s="169">
        <v>140.81800000000001</v>
      </c>
      <c s="169">
        <v>206.19499999999999</v>
      </c>
      <c s="200">
        <f t="shared" si="2"/>
        <v>2187.5960099999998</v>
      </c>
      <c s="200">
        <f t="shared" si="3"/>
        <v>2187.5960099999998</v>
      </c>
      <c s="169">
        <v>153.79739999999998</v>
      </c>
      <c s="169">
        <v>101.2046</v>
      </c>
      <c s="169">
        <v>169.02099999999999</v>
      </c>
      <c s="169">
        <v>87.873000000000005</v>
      </c>
      <c s="169">
        <v>53.612739999999995</v>
      </c>
      <c s="169">
        <v>51.671999999999997</v>
      </c>
      <c s="169">
        <v>98.037999999999997</v>
      </c>
      <c s="169">
        <v>165.86500000000001</v>
      </c>
      <c s="169">
        <v>193.00575000000001</v>
      </c>
      <c s="169">
        <v>144.40000000000001</v>
      </c>
      <c s="169">
        <v>163.79204999999999</v>
      </c>
      <c s="169">
        <v>155.393</v>
      </c>
      <c s="197">
        <f t="shared" si="4"/>
        <v>1537.6745400000002</v>
      </c>
      <c s="197">
        <f t="shared" si="5"/>
        <v>1537.6745400000002</v>
      </c>
      <c s="169">
        <v>192.98099999999999</v>
      </c>
      <c s="169">
        <v>224.001</v>
      </c>
      <c s="169">
        <v>176.84200000000001</v>
      </c>
      <c s="169">
        <v>129.035</v>
      </c>
      <c s="169">
        <v>142.21000000000001</v>
      </c>
      <c s="169">
        <v>64.689999999999998</v>
      </c>
      <c s="169">
        <v>108.72499999999999</v>
      </c>
      <c s="169">
        <v>129.935</v>
      </c>
      <c s="169">
        <v>132.047</v>
      </c>
      <c s="169">
        <v>207.87729999999999</v>
      </c>
      <c s="169">
        <v>129.22499999999999</v>
      </c>
      <c s="169">
        <v>77.075999999999993</v>
      </c>
      <c s="197">
        <v>1714.6442999999999</v>
      </c>
      <c s="197">
        <f t="shared" si="6"/>
        <v>1714.6442999999999</v>
      </c>
      <c s="169">
        <v>99.262</v>
      </c>
      <c s="169">
        <v>127.69</v>
      </c>
      <c s="169">
        <v>144.297</v>
      </c>
      <c s="169">
        <v>111.703</v>
      </c>
      <c s="169">
        <v>137.44</v>
      </c>
      <c s="169">
        <v>61.887999999999998</v>
      </c>
      <c s="169">
        <v>70.771000000000001</v>
      </c>
      <c s="169">
        <v>197.041</v>
      </c>
      <c s="169">
        <v>319.60849999999999</v>
      </c>
      <c s="169">
        <v>274.07799999999997</v>
      </c>
      <c s="169">
        <v>192.81299999999999</v>
      </c>
      <c s="169">
        <v>206.61199999999999</v>
      </c>
      <c s="197">
        <f t="shared" si="7"/>
        <v>1943.2035000000001</v>
      </c>
      <c s="295">
        <f t="shared" si="8"/>
        <v>26.372873417023595</v>
      </c>
      <c s="154">
        <f t="shared" si="9"/>
        <v>13.329831732447376</v>
      </c>
      <c s="155">
        <f t="shared" si="10" ref="CB5:CB10">+BY5/BY$10*100</f>
        <v>3.3301789931411516</v>
      </c>
      <c s="205"/>
      <c r="CE5"/>
      <c r="CI5" s="290"/>
      <c s="1"/>
    </row>
    <row r="6" spans="1:88" ht="13.5">
      <c r="A6" s="5" t="s">
        <v>10</v>
      </c>
      <c s="111">
        <v>19591.357</v>
      </c>
      <c s="6">
        <v>49016.101150000002</v>
      </c>
      <c s="6">
        <v>37088.756339999993</v>
      </c>
      <c s="7">
        <v>40613.825219999999</v>
      </c>
      <c s="40">
        <v>28068.096079999996</v>
      </c>
      <c s="40">
        <v>36805.674939999997</v>
      </c>
      <c s="163">
        <v>26043.652269999999</v>
      </c>
      <c s="169">
        <v>2717.1573399999993</v>
      </c>
      <c s="169">
        <v>1007.9441999999999</v>
      </c>
      <c s="169">
        <v>3395.6587000000004</v>
      </c>
      <c s="169">
        <v>2776.63913</v>
      </c>
      <c s="169">
        <v>3980.7593599999996</v>
      </c>
      <c s="169">
        <v>4079.5086099999999</v>
      </c>
      <c s="169">
        <v>2710.8915999999999</v>
      </c>
      <c s="169">
        <v>1246.7202600000001</v>
      </c>
      <c s="169">
        <v>979.63215999999989</v>
      </c>
      <c s="169">
        <v>1367.2718299999999</v>
      </c>
      <c s="169">
        <v>772.58928000000003</v>
      </c>
      <c s="169">
        <v>1008.8798</v>
      </c>
      <c s="197">
        <f t="shared" si="0"/>
        <v>26043.652269999999</v>
      </c>
      <c s="197">
        <f t="shared" si="1"/>
        <v>26043.652269999999</v>
      </c>
      <c s="169">
        <v>804.51649999999995</v>
      </c>
      <c s="169">
        <v>343.46025999999995</v>
      </c>
      <c s="169">
        <v>194.46508</v>
      </c>
      <c s="169">
        <v>241.3646</v>
      </c>
      <c s="169">
        <v>1104.4600500000001</v>
      </c>
      <c s="169">
        <v>841.14310999999998</v>
      </c>
      <c s="169">
        <v>1031.0279</v>
      </c>
      <c s="169">
        <v>1436.41677</v>
      </c>
      <c s="169">
        <v>880.6111800000001</v>
      </c>
      <c s="169">
        <v>517.77296000000001</v>
      </c>
      <c s="169">
        <v>459.97757999999999</v>
      </c>
      <c s="169">
        <v>902.86489999999992</v>
      </c>
      <c s="200">
        <f t="shared" si="2"/>
        <v>8758.0808899999993</v>
      </c>
      <c s="200">
        <f t="shared" si="3"/>
        <v>8758.0808899999993</v>
      </c>
      <c s="169">
        <v>654.8920700000001</v>
      </c>
      <c s="169">
        <v>303.21071999999998</v>
      </c>
      <c s="169">
        <v>50.029000000000003</v>
      </c>
      <c s="169">
        <v>478.66079999999999</v>
      </c>
      <c s="169">
        <v>382.65845000000002</v>
      </c>
      <c s="169">
        <v>360.23174</v>
      </c>
      <c s="169">
        <v>107.92376</v>
      </c>
      <c s="169">
        <v>266.60059999999999</v>
      </c>
      <c s="169">
        <v>228.68763000000001</v>
      </c>
      <c s="169">
        <v>266.77325999999999</v>
      </c>
      <c s="169">
        <v>103.83357000000001</v>
      </c>
      <c s="169">
        <v>227.46199999999999</v>
      </c>
      <c s="197">
        <f t="shared" si="4"/>
        <v>3430.9636000000005</v>
      </c>
      <c s="197">
        <f t="shared" si="5"/>
        <v>3430.9636000000005</v>
      </c>
      <c s="169">
        <v>384.82556</v>
      </c>
      <c s="169">
        <v>184.52846</v>
      </c>
      <c s="169">
        <v>133.15199999999999</v>
      </c>
      <c s="169">
        <v>302.07309999999995</v>
      </c>
      <c s="169">
        <v>288.358225</v>
      </c>
      <c s="169">
        <v>203.27179999999998</v>
      </c>
      <c s="169">
        <v>651.86675000000002</v>
      </c>
      <c s="169">
        <v>1083.1387999999999</v>
      </c>
      <c s="169">
        <v>800.79872</v>
      </c>
      <c s="169">
        <v>1492.7645500000001</v>
      </c>
      <c s="169">
        <v>1417.9663499999999</v>
      </c>
      <c s="169">
        <v>961.68335000000002</v>
      </c>
      <c s="197">
        <v>7904.4276649999993</v>
      </c>
      <c s="197">
        <f t="shared" si="6"/>
        <v>7904.4276649999993</v>
      </c>
      <c s="169">
        <v>514.90096999999992</v>
      </c>
      <c s="169">
        <v>874.75515000000007</v>
      </c>
      <c s="169">
        <v>163.06895</v>
      </c>
      <c s="169">
        <v>1171.8219999999999</v>
      </c>
      <c s="169">
        <v>282.98899999999998</v>
      </c>
      <c s="169">
        <v>189.73599999999999</v>
      </c>
      <c s="169">
        <v>242.78049999999999</v>
      </c>
      <c s="169">
        <v>717.86890000000005</v>
      </c>
      <c s="169">
        <v>115.11729000000001</v>
      </c>
      <c s="169">
        <v>0.28449999999999998</v>
      </c>
      <c s="169">
        <v>200.37200000000001</v>
      </c>
      <c s="169">
        <v>2.3521000000000001</v>
      </c>
      <c s="197">
        <f t="shared" si="7"/>
        <v>4476.0473600000005</v>
      </c>
      <c s="295">
        <f t="shared" si="8"/>
        <v>30.460356967937514</v>
      </c>
      <c s="154">
        <f t="shared" si="9"/>
        <v>-43.372910099241189</v>
      </c>
      <c s="155">
        <f t="shared" si="10"/>
        <v>7.6708583998417623</v>
      </c>
      <c s="205"/>
      <c r="CE6"/>
      <c r="CI6" s="290"/>
      <c s="1"/>
    </row>
    <row r="7" spans="1:88" ht="13.5">
      <c r="A7" s="5" t="s">
        <v>11</v>
      </c>
      <c s="111">
        <v>21094.900000000001</v>
      </c>
      <c s="6">
        <v>33866.899740000001</v>
      </c>
      <c s="6">
        <v>39074.303189999999</v>
      </c>
      <c s="7">
        <v>27782.128629999999</v>
      </c>
      <c s="40">
        <v>18693.903229999996</v>
      </c>
      <c s="40">
        <v>18536.137930999899</v>
      </c>
      <c s="163">
        <v>12801.184029999999</v>
      </c>
      <c s="169">
        <v>1987.7191500000001</v>
      </c>
      <c s="169">
        <v>992.9763999999999</v>
      </c>
      <c s="169">
        <v>1058.4614799999999</v>
      </c>
      <c s="169">
        <v>1097.2337899999998</v>
      </c>
      <c s="169">
        <v>435.64436000000001</v>
      </c>
      <c s="169">
        <v>761.01339999999993</v>
      </c>
      <c s="169">
        <v>1818.1726000000001</v>
      </c>
      <c s="169">
        <v>917.28774999999996</v>
      </c>
      <c s="169">
        <v>1532.9449200000001</v>
      </c>
      <c s="169">
        <v>741.45231999999999</v>
      </c>
      <c s="169">
        <v>951.59531000000004</v>
      </c>
      <c s="169">
        <v>506.68254999999999</v>
      </c>
      <c s="197">
        <f t="shared" si="0"/>
        <v>12801.18403</v>
      </c>
      <c s="197">
        <f t="shared" si="1"/>
        <v>12801.18403</v>
      </c>
      <c s="169">
        <v>650.37699999999995</v>
      </c>
      <c s="169">
        <v>707.33880999999997</v>
      </c>
      <c s="169">
        <v>667.27829000000008</v>
      </c>
      <c s="169">
        <v>729.62914000000001</v>
      </c>
      <c s="169">
        <v>704.25204999999994</v>
      </c>
      <c s="169">
        <v>1049.8833399999999</v>
      </c>
      <c s="169">
        <v>714.64692999999988</v>
      </c>
      <c s="169">
        <v>2173.0141700000004</v>
      </c>
      <c s="169">
        <v>594.20592999999997</v>
      </c>
      <c s="169">
        <v>653.85046999999997</v>
      </c>
      <c s="169">
        <v>734.69687999999996</v>
      </c>
      <c s="169">
        <v>786.85005000000001</v>
      </c>
      <c s="200">
        <f t="shared" si="2"/>
        <v>10166.02306</v>
      </c>
      <c s="200">
        <f t="shared" si="3"/>
        <v>10166.02306</v>
      </c>
      <c s="169">
        <v>712.18840999999986</v>
      </c>
      <c s="169">
        <v>965.48000000000002</v>
      </c>
      <c s="169">
        <v>219.97985</v>
      </c>
      <c s="169">
        <v>339.88290000000001</v>
      </c>
      <c s="169">
        <v>249.08713</v>
      </c>
      <c s="169">
        <v>131.41772</v>
      </c>
      <c s="169">
        <v>213.98651999999998</v>
      </c>
      <c s="169">
        <v>72.07011</v>
      </c>
      <c s="169">
        <v>162.27304000000001</v>
      </c>
      <c s="169">
        <v>372.49735999999996</v>
      </c>
      <c s="169">
        <v>319.25346000000002</v>
      </c>
      <c s="169">
        <v>63.858690000000003</v>
      </c>
      <c s="197">
        <f t="shared" si="4"/>
        <v>3821.9751899999992</v>
      </c>
      <c s="197">
        <f t="shared" si="5"/>
        <v>3821.9751899999992</v>
      </c>
      <c s="169">
        <v>85.25873</v>
      </c>
      <c s="169">
        <v>172.60924</v>
      </c>
      <c s="169">
        <v>100.47928</v>
      </c>
      <c s="169">
        <v>140.34356</v>
      </c>
      <c s="169">
        <v>229.48353</v>
      </c>
      <c s="169">
        <v>639.68722000000002</v>
      </c>
      <c s="169">
        <v>922.81500000000005</v>
      </c>
      <c s="169">
        <v>1565.2209</v>
      </c>
      <c s="169">
        <v>383.803</v>
      </c>
      <c s="169">
        <v>640.44628</v>
      </c>
      <c s="169">
        <v>985.16420999999991</v>
      </c>
      <c s="169">
        <v>117.81907000000001</v>
      </c>
      <c s="197">
        <v>5983.1300200000005</v>
      </c>
      <c s="197">
        <f t="shared" si="6"/>
        <v>5983.1300200000005</v>
      </c>
      <c s="169">
        <v>397.97517999999997</v>
      </c>
      <c s="169">
        <v>559.60779000000002</v>
      </c>
      <c s="169">
        <v>624.6613000000001</v>
      </c>
      <c s="169">
        <v>1003.3138200000001</v>
      </c>
      <c s="169">
        <v>765.47305000000006</v>
      </c>
      <c s="169">
        <v>998.98308999999995</v>
      </c>
      <c s="169">
        <v>2070.4873700000003</v>
      </c>
      <c s="169">
        <v>1437.48324</v>
      </c>
      <c s="169">
        <v>838.19538</v>
      </c>
      <c s="169">
        <v>696.91541000000007</v>
      </c>
      <c s="169">
        <v>904.30028000000004</v>
      </c>
      <c s="169">
        <v>1399.1191099999999</v>
      </c>
      <c s="197">
        <f t="shared" si="7"/>
        <v>11696.515019999999</v>
      </c>
      <c s="295">
        <f t="shared" si="8"/>
        <v>206.03325344976929</v>
      </c>
      <c s="154">
        <f t="shared" si="9"/>
        <v>95.491573489155058</v>
      </c>
      <c s="155">
        <f t="shared" si="10"/>
        <v>20.044986854214681</v>
      </c>
      <c s="205"/>
      <c r="CE7"/>
      <c r="CI7" s="290"/>
      <c s="1"/>
    </row>
    <row r="8" spans="1:88" ht="15.75">
      <c r="A8" s="5" t="s">
        <v>110</v>
      </c>
      <c s="111">
        <v>91.072999999999993</v>
      </c>
      <c s="6">
        <v>106.36199999999999</v>
      </c>
      <c s="6">
        <v>128.43603999999999</v>
      </c>
      <c s="7">
        <v>180.61732000000001</v>
      </c>
      <c s="40">
        <v>182.56465</v>
      </c>
      <c s="40">
        <v>185.62437</v>
      </c>
      <c s="163">
        <v>98.564759999999993</v>
      </c>
      <c s="169">
        <v>18.858990000000002</v>
      </c>
      <c s="169">
        <v>16.908729999999998</v>
      </c>
      <c s="169">
        <v>10.291079999999999</v>
      </c>
      <c s="169">
        <v>0</v>
      </c>
      <c s="169">
        <v>0</v>
      </c>
      <c s="169">
        <v>4.6660000000000004</v>
      </c>
      <c s="169">
        <v>5.5700000000000003</v>
      </c>
      <c s="169">
        <v>7.2169999999999996</v>
      </c>
      <c s="169">
        <v>8.798</v>
      </c>
      <c s="169">
        <v>7.9359999999999999</v>
      </c>
      <c s="169">
        <v>8.16296</v>
      </c>
      <c s="169">
        <v>10.156000000000001</v>
      </c>
      <c s="197">
        <f t="shared" si="0"/>
        <v>98.564760000000007</v>
      </c>
      <c s="197">
        <f t="shared" si="1"/>
        <v>98.564760000000007</v>
      </c>
      <c s="169">
        <v>10.808399999999999</v>
      </c>
      <c s="169">
        <v>9.6539999999999999</v>
      </c>
      <c s="169">
        <v>9.8800000000000008</v>
      </c>
      <c s="169">
        <v>7.944</v>
      </c>
      <c s="169">
        <v>11.96686</v>
      </c>
      <c s="169">
        <v>9.7889999999999997</v>
      </c>
      <c s="169">
        <v>11.217000000000001</v>
      </c>
      <c s="169">
        <v>13.026999999999999</v>
      </c>
      <c s="169">
        <v>14.446</v>
      </c>
      <c s="169">
        <v>13.8771</v>
      </c>
      <c s="169">
        <v>15.311999999999999</v>
      </c>
      <c s="169">
        <v>14.71865</v>
      </c>
      <c s="200">
        <f t="shared" si="2"/>
        <v>142.64000999999999</v>
      </c>
      <c s="200">
        <f t="shared" si="3"/>
        <v>142.64000999999999</v>
      </c>
      <c s="169">
        <v>11.669</v>
      </c>
      <c s="169">
        <v>12.298</v>
      </c>
      <c s="169">
        <v>13.175000000000001</v>
      </c>
      <c s="169">
        <v>16.902000000000001</v>
      </c>
      <c s="169">
        <v>6.6079999999999997</v>
      </c>
      <c s="169">
        <v>14.0154</v>
      </c>
      <c s="169">
        <v>6.851</v>
      </c>
      <c s="169">
        <v>9.8290000000000006</v>
      </c>
      <c s="169">
        <v>8.9762500000000003</v>
      </c>
      <c s="169">
        <v>10.035410000000001</v>
      </c>
      <c s="169">
        <v>9.8309999999999995</v>
      </c>
      <c s="169">
        <v>11.394200000000001</v>
      </c>
      <c s="197">
        <f t="shared" si="4"/>
        <v>131.58426</v>
      </c>
      <c s="197">
        <f t="shared" si="5"/>
        <v>131.58426</v>
      </c>
      <c s="169">
        <v>12.529</v>
      </c>
      <c s="169">
        <v>11.994899999999999</v>
      </c>
      <c s="169">
        <v>14.0908</v>
      </c>
      <c s="169">
        <v>6.6379999999999999</v>
      </c>
      <c s="169">
        <v>11.920780000000001</v>
      </c>
      <c s="169">
        <v>9.1379999999999999</v>
      </c>
      <c s="169">
        <v>14.016999999999999</v>
      </c>
      <c s="169">
        <v>11.606999999999999</v>
      </c>
      <c s="169">
        <v>7.3990499999999999</v>
      </c>
      <c s="169">
        <v>12.192170000000001</v>
      </c>
      <c s="169">
        <v>11.696999999999999</v>
      </c>
      <c s="169">
        <v>12.641</v>
      </c>
      <c s="197">
        <v>135.8647</v>
      </c>
      <c s="197">
        <f t="shared" si="6"/>
        <v>135.8647</v>
      </c>
      <c s="169">
        <v>14.507999999999999</v>
      </c>
      <c s="169">
        <v>6.2237</v>
      </c>
      <c s="169">
        <v>12.353999999999999</v>
      </c>
      <c s="169">
        <v>11.148</v>
      </c>
      <c s="169">
        <v>28.954099999999997</v>
      </c>
      <c s="169">
        <v>24.58315</v>
      </c>
      <c s="169">
        <v>13.6158</v>
      </c>
      <c s="169">
        <v>24.800999999999998</v>
      </c>
      <c s="169">
        <v>14.459</v>
      </c>
      <c s="169">
        <v>32.468000000000004</v>
      </c>
      <c s="169">
        <v>14.925000000000001</v>
      </c>
      <c s="169">
        <v>18.582999999999998</v>
      </c>
      <c s="197">
        <f t="shared" si="7"/>
        <v>216.62275000000002</v>
      </c>
      <c s="295">
        <f t="shared" si="8"/>
        <v>64.626643034660844</v>
      </c>
      <c s="154">
        <f t="shared" si="9"/>
        <v>59.440053229426063</v>
      </c>
      <c s="155">
        <f>+BY8/BY$10*100</f>
        <v>0.37123879793674081</v>
      </c>
      <c s="205"/>
      <c r="CE8"/>
      <c r="CI8" s="290"/>
      <c s="1"/>
    </row>
    <row r="9" spans="1:88" ht="13.5">
      <c r="A9" s="5" t="s">
        <v>1</v>
      </c>
      <c s="111">
        <v>1399.0070000000001</v>
      </c>
      <c s="6">
        <v>1787.1263999999996</v>
      </c>
      <c s="6">
        <v>1692.15534</v>
      </c>
      <c s="7">
        <v>1756.9549199999997</v>
      </c>
      <c s="40">
        <v>2496.6432999999997</v>
      </c>
      <c s="40">
        <v>2529.1466</v>
      </c>
      <c s="163">
        <v>1574.8542689999999</v>
      </c>
      <c s="169">
        <v>253.32094000000001</v>
      </c>
      <c s="169">
        <v>155.01806999999999</v>
      </c>
      <c s="169">
        <v>160.86401900000001</v>
      </c>
      <c s="169">
        <v>98.462369999999979</v>
      </c>
      <c s="169">
        <v>33.606759999999994</v>
      </c>
      <c s="169">
        <v>62.052300000000002</v>
      </c>
      <c s="169">
        <v>73.087050000000005</v>
      </c>
      <c s="169">
        <v>153.10436000000001</v>
      </c>
      <c s="169">
        <v>202.66541000000001</v>
      </c>
      <c s="169">
        <v>139.84839000000002</v>
      </c>
      <c s="169">
        <v>155.88609999999997</v>
      </c>
      <c s="169">
        <v>86.938500000000005</v>
      </c>
      <c s="197">
        <f t="shared" si="0"/>
        <v>1574.8542689999999</v>
      </c>
      <c s="197">
        <f t="shared" si="1"/>
        <v>1574.8542689999999</v>
      </c>
      <c s="169">
        <v>239.68275999999997</v>
      </c>
      <c s="169">
        <v>191.27405999999999</v>
      </c>
      <c s="169">
        <v>170.93648999999999</v>
      </c>
      <c s="169">
        <v>262.59087</v>
      </c>
      <c s="169">
        <v>310.13607999999999</v>
      </c>
      <c s="169">
        <v>221.42803000000004</v>
      </c>
      <c s="169">
        <v>78.266550000000009</v>
      </c>
      <c s="169">
        <v>131.57480000000001</v>
      </c>
      <c s="169">
        <v>106.90142</v>
      </c>
      <c s="169">
        <v>78.850949999999997</v>
      </c>
      <c s="169">
        <v>341.04748000000001</v>
      </c>
      <c s="169">
        <v>204.00339000000002</v>
      </c>
      <c s="200">
        <f t="shared" si="2"/>
        <v>2336.6928800000001</v>
      </c>
      <c s="200">
        <f t="shared" si="3"/>
        <v>2336.6928800000001</v>
      </c>
      <c s="169">
        <v>325.37501000000003</v>
      </c>
      <c s="169">
        <v>299.19206999999994</v>
      </c>
      <c s="169">
        <v>301.43878999999998</v>
      </c>
      <c s="169">
        <v>419.6207</v>
      </c>
      <c s="169">
        <v>186.72620000000001</v>
      </c>
      <c s="169">
        <v>191.72191999999998</v>
      </c>
      <c s="169">
        <v>151.91496000000001</v>
      </c>
      <c s="169">
        <v>309.06187</v>
      </c>
      <c s="169">
        <v>279.74092000000002</v>
      </c>
      <c s="169">
        <v>121.34705</v>
      </c>
      <c s="169">
        <v>114.01803</v>
      </c>
      <c s="169">
        <v>192.28598999999997</v>
      </c>
      <c s="197">
        <f t="shared" si="4"/>
        <v>2892.4435100000001</v>
      </c>
      <c s="197">
        <f t="shared" si="5"/>
        <v>2892.4435100000001</v>
      </c>
      <c s="169">
        <v>183.50036999999998</v>
      </c>
      <c s="169">
        <v>220.48915000000002</v>
      </c>
      <c s="169">
        <v>261.05473000000001</v>
      </c>
      <c s="169">
        <v>266.59943999999996</v>
      </c>
      <c s="169">
        <v>309.93754999999999</v>
      </c>
      <c s="169">
        <v>253.58363999999997</v>
      </c>
      <c s="169">
        <v>161.05014999999997</v>
      </c>
      <c s="169">
        <v>291.73233999999997</v>
      </c>
      <c s="169">
        <v>425.07033999999999</v>
      </c>
      <c s="169">
        <v>378.90321000000006</v>
      </c>
      <c s="169">
        <v>435.63781</v>
      </c>
      <c s="169">
        <v>346.47858999999994</v>
      </c>
      <c s="197">
        <v>3534.0373200000004</v>
      </c>
      <c s="197">
        <f t="shared" si="6"/>
        <v>3534.0373200000004</v>
      </c>
      <c s="169">
        <v>350.44322999999997</v>
      </c>
      <c s="169">
        <v>579.40124999999989</v>
      </c>
      <c s="169">
        <v>667.5095</v>
      </c>
      <c s="169">
        <v>456.29410999999999</v>
      </c>
      <c s="169">
        <v>510.60684000000003</v>
      </c>
      <c s="169">
        <v>541.31313999999998</v>
      </c>
      <c s="169">
        <v>262.60232000000002</v>
      </c>
      <c s="169">
        <v>148.07148000000001</v>
      </c>
      <c s="169">
        <v>116.53676000000002</v>
      </c>
      <c s="169">
        <v>307.30331999999999</v>
      </c>
      <c s="169">
        <v>399.388667</v>
      </c>
      <c s="169">
        <v>488.00162</v>
      </c>
      <c s="197">
        <f t="shared" si="7"/>
        <v>4827.472236999999</v>
      </c>
      <c s="295">
        <f t="shared" si="8"/>
        <v>66.899447484801485</v>
      </c>
      <c s="154">
        <f t="shared" si="9"/>
        <v>36.599356483309535</v>
      </c>
      <c s="155">
        <f t="shared" si="10"/>
        <v>8.2731153137741469</v>
      </c>
      <c s="205"/>
      <c r="CE9"/>
      <c r="CI9" s="290"/>
      <c s="1"/>
    </row>
    <row r="10" spans="1:88" s="42" customFormat="1" ht="13.5">
      <c r="A10" s="8" t="s">
        <v>2</v>
      </c>
      <c s="112">
        <v>78711.794000000009</v>
      </c>
      <c s="9">
        <v>120045.58436999998</v>
      </c>
      <c s="9">
        <v>115692.89916000002</v>
      </c>
      <c s="10">
        <v>106020.06460999999</v>
      </c>
      <c s="41">
        <v>84463.094700000001</v>
      </c>
      <c s="41">
        <v>95636.935070999898</v>
      </c>
      <c s="165">
        <v>85809.110189000014</v>
      </c>
      <c s="175">
        <f>SUM(I3:I9)</f>
        <v>7859.422419999999</v>
      </c>
      <c s="175">
        <f t="shared" si="11" ref="J10:T10">SUM(J3:J9)</f>
        <v>5350.7242999999989</v>
      </c>
      <c s="175">
        <f t="shared" si="11"/>
        <v>8381.3517790000024</v>
      </c>
      <c s="175">
        <f t="shared" si="11"/>
        <v>8010.8846500000009</v>
      </c>
      <c s="175">
        <f t="shared" si="11"/>
        <v>8780.7196800000002</v>
      </c>
      <c s="175">
        <f t="shared" si="11"/>
        <v>11212.021709999999</v>
      </c>
      <c s="175">
        <f t="shared" si="11"/>
        <v>9012.2474499999989</v>
      </c>
      <c s="175">
        <f t="shared" si="11"/>
        <v>4963.6150699999998</v>
      </c>
      <c s="175">
        <f t="shared" si="11"/>
        <v>6046.8288899999998</v>
      </c>
      <c s="175">
        <f t="shared" si="11"/>
        <v>5122.3270400000001</v>
      </c>
      <c s="175">
        <f t="shared" si="11"/>
        <v>4579.0363499999994</v>
      </c>
      <c s="175">
        <f t="shared" si="11"/>
        <v>6489.9308499999997</v>
      </c>
      <c s="198">
        <f t="shared" si="0"/>
        <v>85809.110189000014</v>
      </c>
      <c s="198">
        <f t="shared" si="1"/>
        <v>85809.110189000014</v>
      </c>
      <c s="175">
        <f>SUM(W3:W9)</f>
        <v>4957.19866</v>
      </c>
      <c s="175">
        <f t="shared" si="12" ref="X10:AH10">SUM(X3:X9)</f>
        <v>2884.1010200000001</v>
      </c>
      <c s="175">
        <f t="shared" si="12"/>
        <v>3699.4835800000001</v>
      </c>
      <c s="175">
        <f t="shared" si="12"/>
        <v>3744.7529899999995</v>
      </c>
      <c s="175">
        <f t="shared" si="12"/>
        <v>4758.2103400000005</v>
      </c>
      <c s="175">
        <f t="shared" si="12"/>
        <v>4881.7319799999996</v>
      </c>
      <c s="175">
        <f t="shared" si="12"/>
        <v>6291.3518800000002</v>
      </c>
      <c s="175">
        <f t="shared" si="12"/>
        <v>6994.6795900000006</v>
      </c>
      <c s="175">
        <f t="shared" si="12"/>
        <v>4255.5070299999998</v>
      </c>
      <c s="175">
        <f t="shared" si="12"/>
        <v>5555.3788199999999</v>
      </c>
      <c s="175">
        <f t="shared" si="12"/>
        <v>4224.0646399999996</v>
      </c>
      <c s="175">
        <f t="shared" si="12"/>
        <v>3929.7931699999995</v>
      </c>
      <c s="201">
        <f t="shared" si="2"/>
        <v>56176.253699999994</v>
      </c>
      <c s="201">
        <f t="shared" si="3"/>
        <v>56176.253699999994</v>
      </c>
      <c s="175">
        <f>SUM(AK3:AK9)</f>
        <v>3340.7025899999999</v>
      </c>
      <c s="175">
        <f>SUM(AL3:AL9)</f>
        <v>4045.4463899999996</v>
      </c>
      <c s="175">
        <f>SUM(AM3:AM9)</f>
        <v>3045.4836400000008</v>
      </c>
      <c s="175">
        <f>SUM(AN3:AN9)</f>
        <v>3747.6227800000006</v>
      </c>
      <c s="175">
        <f>SUM(AO3:AO9)</f>
        <v>3502.3157799999999</v>
      </c>
      <c s="175">
        <v>3371.2517800000001</v>
      </c>
      <c s="175">
        <v>2929.4122399999997</v>
      </c>
      <c s="175">
        <v>2776.7185800000002</v>
      </c>
      <c s="175">
        <v>3227.8880899999999</v>
      </c>
      <c s="175">
        <v>3580.7670800000001</v>
      </c>
      <c s="175">
        <v>4871.6840200000006</v>
      </c>
      <c s="175">
        <v>3297.4058799999998</v>
      </c>
      <c s="198">
        <f>SUM(AK10:AV10)</f>
        <v>41736.698850000001</v>
      </c>
      <c s="198">
        <f t="shared" si="5"/>
        <v>41736.698850000001</v>
      </c>
      <c s="175">
        <v>2808.19166</v>
      </c>
      <c s="175">
        <v>2921.8431499999992</v>
      </c>
      <c s="175">
        <v>2941.5348100000001</v>
      </c>
      <c s="175">
        <v>2451.1460999999999</v>
      </c>
      <c s="175">
        <v>4708.3243350000002</v>
      </c>
      <c s="175">
        <v>5354.0230599999995</v>
      </c>
      <c s="175">
        <v>4874.1109000000006</v>
      </c>
      <c s="175">
        <v>5321.5120399999996</v>
      </c>
      <c s="175">
        <v>3031.8431099999993</v>
      </c>
      <c s="175">
        <v>5184.0512099999996</v>
      </c>
      <c s="175">
        <v>5249.6663699999999</v>
      </c>
      <c s="175">
        <v>3961.9274099999998</v>
      </c>
      <c s="198">
        <v>48808.174154999993</v>
      </c>
      <c s="198">
        <f t="shared" si="6"/>
        <v>48808.174154999993</v>
      </c>
      <c s="175">
        <v>4766.2253799999989</v>
      </c>
      <c s="175">
        <v>4885.2708899999998</v>
      </c>
      <c s="175">
        <v>4656.37075</v>
      </c>
      <c s="175">
        <v>4348.1899300000005</v>
      </c>
      <c s="175">
        <v>4642.9354899999998</v>
      </c>
      <c s="175">
        <v>7244.7593799999995</v>
      </c>
      <c s="175">
        <v>4667.6209900000003</v>
      </c>
      <c s="175">
        <v>4255.8296200000004</v>
      </c>
      <c s="175">
        <v>2551.3962900000001</v>
      </c>
      <c s="175">
        <v>4627.1221299999997</v>
      </c>
      <c s="175">
        <v>6546.3104970000004</v>
      </c>
      <c s="175">
        <v>5159.2916299999997</v>
      </c>
      <c s="198">
        <f t="shared" si="7"/>
        <v>58351.322976999996</v>
      </c>
      <c s="296">
        <f t="shared" si="8"/>
        <v>39.808189398764569</v>
      </c>
      <c s="156">
        <f t="shared" si="9"/>
        <v>19.552357749941333</v>
      </c>
      <c s="157">
        <f t="shared" si="10"/>
        <v>100</v>
      </c>
      <c s="318"/>
      <c r="CI10" s="319"/>
      <c s="317"/>
    </row>
    <row r="11" spans="1:88" ht="13.5">
      <c r="A11" s="11"/>
      <c s="99"/>
      <c s="12"/>
      <c s="12"/>
      <c s="12"/>
      <c s="104"/>
      <c s="104"/>
      <c s="99"/>
      <c s="104"/>
      <c s="104"/>
      <c s="104"/>
      <c s="104"/>
      <c s="104"/>
      <c s="104"/>
      <c s="104"/>
      <c s="104"/>
      <c s="104"/>
      <c s="104"/>
      <c s="104"/>
      <c s="104"/>
      <c s="104"/>
      <c s="104"/>
      <c s="104"/>
      <c s="104"/>
      <c s="104"/>
      <c s="104"/>
      <c s="104"/>
      <c s="104"/>
      <c s="104"/>
      <c s="104"/>
      <c s="104"/>
      <c s="104"/>
      <c s="104"/>
      <c s="104"/>
      <c s="104"/>
      <c s="104"/>
      <c s="104"/>
      <c s="104"/>
      <c s="104"/>
      <c s="104"/>
      <c s="104"/>
      <c s="104"/>
      <c s="104"/>
      <c s="104"/>
      <c s="104"/>
      <c s="104"/>
      <c s="104"/>
      <c s="104"/>
      <c s="104"/>
      <c s="104"/>
      <c s="104"/>
      <c s="104"/>
      <c s="104"/>
      <c s="104"/>
      <c s="104"/>
      <c s="104"/>
      <c s="104"/>
      <c s="104"/>
      <c s="104"/>
      <c s="104"/>
      <c s="104"/>
      <c s="104"/>
      <c s="104"/>
      <c s="104"/>
      <c s="104"/>
      <c s="104"/>
      <c s="104"/>
      <c s="104"/>
      <c s="104"/>
      <c s="104"/>
      <c s="104"/>
      <c s="104"/>
      <c s="104"/>
      <c s="104"/>
      <c s="104"/>
      <c s="104"/>
      <c s="104"/>
      <c s="99"/>
      <c s="122"/>
      <c s="122"/>
      <c r="CE11"/>
      <c r="CI11" s="290"/>
      <c s="1"/>
    </row>
    <row r="12" spans="1:83" ht="13.5">
      <c r="A12" s="13" t="s">
        <v>168</v>
      </c>
      <c s="109"/>
      <c s="12"/>
      <c s="14"/>
      <c s="14"/>
      <c s="105"/>
      <c s="105"/>
      <c s="100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0"/>
      <c s="105"/>
      <c s="105"/>
      <c r="CE12"/>
    </row>
    <row r="13" spans="1:83" ht="31.5" customHeight="1">
      <c r="A13" s="4" t="s">
        <v>5</v>
      </c>
      <c s="110">
        <v>2014</v>
      </c>
      <c s="4">
        <v>2015</v>
      </c>
      <c s="4">
        <v>2016</v>
      </c>
      <c s="4">
        <v>2017</v>
      </c>
      <c s="189" t="s">
        <v>82</v>
      </c>
      <c s="189" t="s">
        <v>83</v>
      </c>
      <c s="110">
        <v>2020</v>
      </c>
      <c s="98" t="s">
        <v>130</v>
      </c>
      <c s="98" t="s">
        <v>131</v>
      </c>
      <c s="98" t="s">
        <v>132</v>
      </c>
      <c s="98" t="s">
        <v>133</v>
      </c>
      <c s="98" t="s">
        <v>134</v>
      </c>
      <c s="98" t="s">
        <v>135</v>
      </c>
      <c s="98" t="s">
        <v>136</v>
      </c>
      <c s="98" t="s">
        <v>137</v>
      </c>
      <c s="98" t="s">
        <v>138</v>
      </c>
      <c s="98" t="s">
        <v>139</v>
      </c>
      <c s="98" t="s">
        <v>140</v>
      </c>
      <c s="98" t="s">
        <v>141</v>
      </c>
      <c s="196">
        <v>2020</v>
      </c>
      <c s="196" t="s">
        <v>193</v>
      </c>
      <c s="98" t="s">
        <v>118</v>
      </c>
      <c s="98" t="s">
        <v>119</v>
      </c>
      <c s="98" t="s">
        <v>120</v>
      </c>
      <c s="98" t="s">
        <v>121</v>
      </c>
      <c s="98" t="s">
        <v>122</v>
      </c>
      <c s="98" t="s">
        <v>123</v>
      </c>
      <c s="98" t="s">
        <v>124</v>
      </c>
      <c s="98" t="s">
        <v>125</v>
      </c>
      <c s="98" t="s">
        <v>126</v>
      </c>
      <c s="98" t="s">
        <v>127</v>
      </c>
      <c s="98" t="s">
        <v>128</v>
      </c>
      <c s="98" t="s">
        <v>129</v>
      </c>
      <c s="196">
        <v>2021</v>
      </c>
      <c s="196" t="s">
        <v>192</v>
      </c>
      <c s="98" t="s">
        <v>117</v>
      </c>
      <c s="98" t="s">
        <v>116</v>
      </c>
      <c s="98" t="s">
        <v>115</v>
      </c>
      <c s="98" t="s">
        <v>114</v>
      </c>
      <c s="98" t="s">
        <v>113</v>
      </c>
      <c s="98" t="s">
        <v>146</v>
      </c>
      <c s="98" t="s">
        <v>112</v>
      </c>
      <c s="98" t="s">
        <v>111</v>
      </c>
      <c s="98" t="s">
        <v>142</v>
      </c>
      <c s="98" t="s">
        <v>145</v>
      </c>
      <c s="98" t="s">
        <v>143</v>
      </c>
      <c s="98" t="s">
        <v>144</v>
      </c>
      <c s="196">
        <v>2022</v>
      </c>
      <c s="196" t="s">
        <v>190</v>
      </c>
      <c s="98" t="s">
        <v>147</v>
      </c>
      <c s="98" t="s">
        <v>148</v>
      </c>
      <c s="98" t="s">
        <v>149</v>
      </c>
      <c s="98" t="s">
        <v>150</v>
      </c>
      <c s="98" t="s">
        <v>151</v>
      </c>
      <c s="98" t="s">
        <v>152</v>
      </c>
      <c s="98" t="s">
        <v>155</v>
      </c>
      <c s="98" t="s">
        <v>156</v>
      </c>
      <c s="98" t="s">
        <v>158</v>
      </c>
      <c s="98" t="s">
        <v>159</v>
      </c>
      <c s="98" t="s">
        <v>160</v>
      </c>
      <c s="98" t="s">
        <v>161</v>
      </c>
      <c s="196">
        <v>2023</v>
      </c>
      <c s="196" t="s">
        <v>191</v>
      </c>
      <c s="98" t="s">
        <v>171</v>
      </c>
      <c s="98" t="s">
        <v>172</v>
      </c>
      <c s="98" t="s">
        <v>173</v>
      </c>
      <c s="98" t="s">
        <v>175</v>
      </c>
      <c s="98" t="s">
        <v>174</v>
      </c>
      <c s="98" t="s">
        <v>176</v>
      </c>
      <c s="98" t="s">
        <v>177</v>
      </c>
      <c s="98" t="s">
        <v>178</v>
      </c>
      <c s="98" t="s">
        <v>180</v>
      </c>
      <c s="98" t="s">
        <v>181</v>
      </c>
      <c s="98" t="s">
        <v>187</v>
      </c>
      <c s="98" t="s">
        <v>188</v>
      </c>
      <c s="196" t="s">
        <v>189</v>
      </c>
      <c s="320" t="s">
        <v>164</v>
      </c>
      <c s="321" t="s">
        <v>163</v>
      </c>
      <c s="168" t="s">
        <v>6</v>
      </c>
      <c r="CD13"/>
      <c s="203"/>
    </row>
    <row r="14" spans="1:83" ht="15">
      <c r="A14" s="5" t="s">
        <v>14</v>
      </c>
      <c s="111">
        <v>2440.7795530000003</v>
      </c>
      <c s="6">
        <v>2357.2555180599998</v>
      </c>
      <c s="6">
        <v>3416.1045603400003</v>
      </c>
      <c s="15">
        <v>3807.7957799999999</v>
      </c>
      <c s="190">
        <v>4217.6546390000003</v>
      </c>
      <c s="190">
        <v>5257.2873899999995</v>
      </c>
      <c s="162">
        <v>6353.206005</v>
      </c>
      <c s="170">
        <v>442.621962</v>
      </c>
      <c s="170">
        <v>317.81114500000001</v>
      </c>
      <c s="170">
        <v>393.33141000000001</v>
      </c>
      <c s="170">
        <v>506.50590099999999</v>
      </c>
      <c s="170">
        <v>437.93646000000001</v>
      </c>
      <c s="170">
        <v>702.23096199999998</v>
      </c>
      <c s="170">
        <v>718.16810599999997</v>
      </c>
      <c s="170">
        <v>730.65857200000005</v>
      </c>
      <c s="170">
        <v>676.88721099999998</v>
      </c>
      <c s="170">
        <v>559.52421200000003</v>
      </c>
      <c s="170">
        <v>611.47194400000001</v>
      </c>
      <c s="170">
        <v>256.05811999999997</v>
      </c>
      <c s="197">
        <f t="shared" si="13" ref="U14:U21">SUM(I14:T14)</f>
        <v>6353.206005</v>
      </c>
      <c s="197">
        <f t="shared" si="14" ref="V14:V21">SUM(I14:T14)</f>
        <v>6353.206005</v>
      </c>
      <c s="170">
        <v>204.891547</v>
      </c>
      <c s="170">
        <v>116.217049</v>
      </c>
      <c s="170">
        <v>219.02648199999999</v>
      </c>
      <c s="170">
        <v>593.82675400000005</v>
      </c>
      <c s="170">
        <v>465.51591400000001</v>
      </c>
      <c s="170">
        <v>387.62458099999998</v>
      </c>
      <c s="170">
        <v>1019.36619</v>
      </c>
      <c s="170">
        <v>414.49764900000002</v>
      </c>
      <c s="170">
        <v>424.31060300000001</v>
      </c>
      <c s="170">
        <v>344.99236300000001</v>
      </c>
      <c s="170">
        <v>277.68350800000002</v>
      </c>
      <c s="170">
        <v>403.10152499999998</v>
      </c>
      <c s="200">
        <f t="shared" si="15" ref="AI14:AI21">SUM(W14:AH14)</f>
        <v>4871.0541650000005</v>
      </c>
      <c s="200">
        <f t="shared" si="16" ref="AJ14:AJ21">SUM(W14:AH14)</f>
        <v>4871.0541650000005</v>
      </c>
      <c s="170">
        <v>314.01199600000001</v>
      </c>
      <c s="170">
        <v>348.045615</v>
      </c>
      <c s="170">
        <v>366.24254100000002</v>
      </c>
      <c s="170">
        <v>276.71025200000003</v>
      </c>
      <c s="170">
        <v>341.47220199999998</v>
      </c>
      <c s="170">
        <v>217.43802199999999</v>
      </c>
      <c s="170">
        <v>215.36610999999999</v>
      </c>
      <c s="170">
        <v>289.71568600000001</v>
      </c>
      <c s="170">
        <v>373.91564199999999</v>
      </c>
      <c s="170">
        <v>333.92435399999999</v>
      </c>
      <c s="170">
        <v>208.686578</v>
      </c>
      <c s="170">
        <v>184.451323</v>
      </c>
      <c s="272">
        <f>SUM(AK14:AV14)</f>
        <v>3469.980321</v>
      </c>
      <c s="197">
        <f t="shared" si="17" ref="AX14:AX21">SUM(AK14:AV14)</f>
        <v>3469.980321</v>
      </c>
      <c s="170">
        <v>195.71167399999999</v>
      </c>
      <c s="170">
        <v>212.861806</v>
      </c>
      <c s="170">
        <v>138.742604</v>
      </c>
      <c s="170">
        <v>158.86104599999999</v>
      </c>
      <c s="170">
        <v>338.291856</v>
      </c>
      <c s="170">
        <v>284.89290399999999</v>
      </c>
      <c s="170">
        <v>480.22554100000002</v>
      </c>
      <c s="170">
        <v>472.99380100000002</v>
      </c>
      <c s="170">
        <v>264.04611299999999</v>
      </c>
      <c s="170">
        <v>368.30702600000001</v>
      </c>
      <c s="170">
        <v>298.24490500000002</v>
      </c>
      <c s="170">
        <v>297.58060799999998</v>
      </c>
      <c s="272">
        <v>3510.7598840000001</v>
      </c>
      <c s="197">
        <f t="shared" si="18" ref="BL14:BL21">SUM(AY14:BJ14)</f>
        <v>3510.7598840000001</v>
      </c>
      <c s="169">
        <v>245.341024</v>
      </c>
      <c s="169">
        <v>238.137653</v>
      </c>
      <c s="169">
        <v>347.057503</v>
      </c>
      <c s="169">
        <v>388.88987900000001</v>
      </c>
      <c s="169">
        <v>452.29702800000001</v>
      </c>
      <c s="169">
        <v>633.70555000000002</v>
      </c>
      <c s="169">
        <v>484.74395399999997</v>
      </c>
      <c s="169">
        <v>563.60913300000004</v>
      </c>
      <c s="169">
        <v>439.35853600000002</v>
      </c>
      <c s="169">
        <v>425.498265</v>
      </c>
      <c s="169">
        <v>687.38580400000001</v>
      </c>
      <c s="169">
        <v>424.54855600000002</v>
      </c>
      <c s="197">
        <f t="shared" si="19" ref="BY14:BY21">SUM(BM14:BX14)</f>
        <v>5330.5728849999996</v>
      </c>
      <c s="295">
        <f t="shared" si="20" ref="BZ14:BZ21">+(BY14-AX14)/AX14*100</f>
        <v>53.619686334814801</v>
      </c>
      <c s="154">
        <f t="shared" si="21" ref="CA14:CA21">+(BY14-BL14)/BL14*100</f>
        <v>51.835302359857984</v>
      </c>
      <c s="155">
        <f>+BY14/BY$21*100</f>
        <v>14.535916598017963</v>
      </c>
      <c r="CD14"/>
      <c s="203"/>
    </row>
    <row r="15" spans="1:83" ht="15">
      <c r="A15" s="5" t="s">
        <v>8</v>
      </c>
      <c s="111">
        <v>5863.6187229999987</v>
      </c>
      <c s="6">
        <v>7152.5936889999994</v>
      </c>
      <c s="6">
        <v>9036.9923555000005</v>
      </c>
      <c s="15">
        <v>9368.6916629999996</v>
      </c>
      <c s="190">
        <v>9374.6497561900014</v>
      </c>
      <c s="190">
        <v>9520.7546610000009</v>
      </c>
      <c s="162">
        <v>10926.718607999999</v>
      </c>
      <c s="170">
        <v>642.878514</v>
      </c>
      <c s="170">
        <v>909.65368100000001</v>
      </c>
      <c s="170">
        <v>1044.083355</v>
      </c>
      <c s="170">
        <v>1292.960603</v>
      </c>
      <c s="170">
        <v>1165.426385</v>
      </c>
      <c s="170">
        <v>1425.9071879999999</v>
      </c>
      <c s="170">
        <v>869.003603</v>
      </c>
      <c s="170">
        <v>374.97147100000001</v>
      </c>
      <c s="170">
        <v>665.31555900000001</v>
      </c>
      <c s="170">
        <v>555.96270700000002</v>
      </c>
      <c s="170">
        <v>485.74437399999999</v>
      </c>
      <c s="170">
        <v>1494.811168</v>
      </c>
      <c s="197">
        <f t="shared" si="13"/>
        <v>10926.718608000001</v>
      </c>
      <c s="197">
        <f t="shared" si="14"/>
        <v>10926.718608000001</v>
      </c>
      <c s="170">
        <v>1011.992087</v>
      </c>
      <c s="170">
        <v>457.95040599999999</v>
      </c>
      <c s="170">
        <v>597.065515</v>
      </c>
      <c s="170">
        <v>394.75000899999998</v>
      </c>
      <c s="170">
        <v>528.30303000000004</v>
      </c>
      <c s="170">
        <v>709.01710300000002</v>
      </c>
      <c s="170">
        <v>1162.3837900000001</v>
      </c>
      <c s="170">
        <v>1088.270266</v>
      </c>
      <c s="170">
        <v>816.69320400000004</v>
      </c>
      <c s="170">
        <v>1182.658797</v>
      </c>
      <c s="170">
        <v>723.26892099999998</v>
      </c>
      <c s="170">
        <v>446.54021</v>
      </c>
      <c s="200">
        <f t="shared" si="15"/>
        <v>9118.8933379999999</v>
      </c>
      <c s="200">
        <f t="shared" si="16"/>
        <v>9118.8933379999999</v>
      </c>
      <c s="170">
        <v>385.27689800000002</v>
      </c>
      <c s="170">
        <v>604.77024400000005</v>
      </c>
      <c s="170">
        <v>905.93699100000003</v>
      </c>
      <c s="170">
        <v>1176.840117</v>
      </c>
      <c s="170">
        <v>1377.475565</v>
      </c>
      <c s="170">
        <v>962.53437299999996</v>
      </c>
      <c s="170">
        <v>694.56640900000002</v>
      </c>
      <c s="170">
        <v>576.73169299999995</v>
      </c>
      <c s="170">
        <v>543.01646100000005</v>
      </c>
      <c s="170">
        <v>714.00181999999995</v>
      </c>
      <c s="170">
        <v>1301.4548870000001</v>
      </c>
      <c s="170">
        <v>712.85371299999997</v>
      </c>
      <c s="272">
        <f t="shared" si="22" ref="AW15:AW20">SUM(AK15:AV15)</f>
        <v>9955.4591710000004</v>
      </c>
      <c s="197">
        <f t="shared" si="17"/>
        <v>9955.4591710000004</v>
      </c>
      <c s="170">
        <v>517.01581599999997</v>
      </c>
      <c s="170">
        <v>580.43124</v>
      </c>
      <c s="170">
        <v>658.21155699999997</v>
      </c>
      <c s="170">
        <v>386.34373900000003</v>
      </c>
      <c s="170">
        <v>1051.340031</v>
      </c>
      <c s="170">
        <v>1110.673074</v>
      </c>
      <c s="170">
        <v>877.20239000000004</v>
      </c>
      <c s="170">
        <v>629.17488700000001</v>
      </c>
      <c s="170">
        <v>355.94506200000001</v>
      </c>
      <c s="170">
        <v>877.09817199999998</v>
      </c>
      <c s="170">
        <v>947.34329100000002</v>
      </c>
      <c s="170">
        <v>1020.162703</v>
      </c>
      <c s="272">
        <v>9010.9419620000008</v>
      </c>
      <c s="197">
        <f t="shared" si="18"/>
        <v>9010.9419620000008</v>
      </c>
      <c s="169">
        <v>1503.0390299999999</v>
      </c>
      <c s="169">
        <v>1303.0444</v>
      </c>
      <c s="169">
        <v>1317.7459980000001</v>
      </c>
      <c s="169">
        <v>552.78322700000001</v>
      </c>
      <c s="169">
        <v>1108.1941790000001</v>
      </c>
      <c s="169">
        <v>2128.969857</v>
      </c>
      <c s="169">
        <v>656.80151699999999</v>
      </c>
      <c s="169">
        <v>559.15457100000003</v>
      </c>
      <c s="169">
        <v>301.17632800000001</v>
      </c>
      <c s="169">
        <v>1541.2524820000001</v>
      </c>
      <c s="169">
        <v>2275.2790920000002</v>
      </c>
      <c s="169">
        <v>1362.539045</v>
      </c>
      <c s="197">
        <f t="shared" si="19"/>
        <v>14609.979726000001</v>
      </c>
      <c s="295">
        <f t="shared" si="20"/>
        <v>46.753449288994133</v>
      </c>
      <c s="154">
        <f t="shared" si="21"/>
        <v>62.135987420756621</v>
      </c>
      <c s="155">
        <f>+BY15/BY$21*100</f>
        <v>39.839891767255963</v>
      </c>
      <c r="CD15"/>
      <c s="203"/>
    </row>
    <row r="16" spans="1:83" ht="15">
      <c r="A16" s="5" t="s">
        <v>9</v>
      </c>
      <c s="111">
        <v>646.60408999999993</v>
      </c>
      <c s="6">
        <v>1658.35257022</v>
      </c>
      <c s="6">
        <v>1993.8480999999999</v>
      </c>
      <c s="15">
        <v>1624.2122139999999</v>
      </c>
      <c s="190">
        <v>1528.0421973400003</v>
      </c>
      <c s="190">
        <v>1668.372523</v>
      </c>
      <c s="162">
        <v>1923.7293259999999</v>
      </c>
      <c s="170">
        <v>133.61459500000001</v>
      </c>
      <c s="170">
        <v>143.17353499999999</v>
      </c>
      <c s="170">
        <v>157.26438099999999</v>
      </c>
      <c s="170">
        <v>83.048855000000003</v>
      </c>
      <c s="170">
        <v>159.07576399999999</v>
      </c>
      <c s="170">
        <v>76.548646000000005</v>
      </c>
      <c s="170">
        <v>225.85506599999999</v>
      </c>
      <c s="170">
        <v>304.08172000000002</v>
      </c>
      <c s="170">
        <v>245.363608</v>
      </c>
      <c s="170">
        <v>172.44599199999999</v>
      </c>
      <c s="170">
        <v>140.483307</v>
      </c>
      <c s="170">
        <v>82.773857000000007</v>
      </c>
      <c s="197">
        <f t="shared" si="13"/>
        <v>1923.7293259999999</v>
      </c>
      <c s="197">
        <f t="shared" si="14"/>
        <v>1923.7293259999999</v>
      </c>
      <c s="170">
        <v>143.010389</v>
      </c>
      <c s="170">
        <v>74.239113000000003</v>
      </c>
      <c s="170">
        <v>243.837614</v>
      </c>
      <c s="170">
        <v>216.70425700000001</v>
      </c>
      <c s="170">
        <v>74.636933999999997</v>
      </c>
      <c s="170">
        <v>37.206138000000003</v>
      </c>
      <c s="170">
        <v>115.38882700000001</v>
      </c>
      <c s="170">
        <v>130.066046</v>
      </c>
      <c s="170">
        <v>30.716868999999999</v>
      </c>
      <c s="170">
        <v>151.15984</v>
      </c>
      <c s="170">
        <v>96.246734000000004</v>
      </c>
      <c s="170">
        <v>140.10659100000001</v>
      </c>
      <c s="200">
        <f t="shared" si="15"/>
        <v>1453.3193520000002</v>
      </c>
      <c s="200">
        <f t="shared" si="16"/>
        <v>1453.3193520000002</v>
      </c>
      <c s="170">
        <v>98.097234</v>
      </c>
      <c s="170">
        <v>50.395570999999997</v>
      </c>
      <c s="170">
        <v>110.81379699999999</v>
      </c>
      <c s="170">
        <v>72.844014999999999</v>
      </c>
      <c s="170">
        <v>42.078406000000001</v>
      </c>
      <c s="170">
        <v>38.083410999999998</v>
      </c>
      <c s="170">
        <v>81.573718999999997</v>
      </c>
      <c s="170">
        <v>97.748532999999995</v>
      </c>
      <c s="170">
        <v>94.601956000000001</v>
      </c>
      <c s="170">
        <v>85.540507000000005</v>
      </c>
      <c s="170">
        <v>79.793329999999997</v>
      </c>
      <c s="170">
        <v>74.138583999999994</v>
      </c>
      <c s="272">
        <f t="shared" si="22"/>
        <v>925.70906300000001</v>
      </c>
      <c s="197">
        <f t="shared" si="17"/>
        <v>925.70906300000001</v>
      </c>
      <c s="170">
        <v>92.821382999999997</v>
      </c>
      <c s="170">
        <v>110.164297</v>
      </c>
      <c s="170">
        <v>90.010786999999993</v>
      </c>
      <c s="170">
        <v>65.180064999999999</v>
      </c>
      <c s="170">
        <v>68.788583000000003</v>
      </c>
      <c s="170">
        <v>29.000288000000001</v>
      </c>
      <c s="170">
        <v>63.061421000000003</v>
      </c>
      <c s="170">
        <v>73.970690000000005</v>
      </c>
      <c s="170">
        <v>82.126047</v>
      </c>
      <c s="170">
        <v>123.801035</v>
      </c>
      <c s="170">
        <v>79.577687999999995</v>
      </c>
      <c s="170">
        <v>47.105497999999997</v>
      </c>
      <c s="272">
        <v>925.60778199999993</v>
      </c>
      <c s="197">
        <f t="shared" si="18"/>
        <v>925.60778199999993</v>
      </c>
      <c s="169">
        <v>65.387883000000002</v>
      </c>
      <c s="169">
        <v>74.806068999999994</v>
      </c>
      <c s="169">
        <v>93.374656999999999</v>
      </c>
      <c s="169">
        <v>83.177899999999994</v>
      </c>
      <c s="169">
        <v>107.602667</v>
      </c>
      <c s="169">
        <v>45.606850000000001</v>
      </c>
      <c s="169">
        <v>46.539945000000003</v>
      </c>
      <c s="169">
        <v>162.00138200000001</v>
      </c>
      <c s="169">
        <v>250.987799</v>
      </c>
      <c s="169">
        <v>204.10945599999999</v>
      </c>
      <c s="169">
        <v>146.71930800000001</v>
      </c>
      <c s="169">
        <v>141.84032999999999</v>
      </c>
      <c s="197">
        <f t="shared" si="19"/>
        <v>1422.1542459999998</v>
      </c>
      <c s="295">
        <f t="shared" si="20"/>
        <v>53.628640232941073</v>
      </c>
      <c s="154">
        <f t="shared" si="21"/>
        <v>53.645450444149347</v>
      </c>
      <c s="155">
        <f t="shared" si="23" ref="CB16:CB21">+BY16/BY$21*100</f>
        <v>3.8780663833608044</v>
      </c>
      <c r="CD16"/>
      <c s="203"/>
    </row>
    <row r="17" spans="1:83" ht="15">
      <c r="A17" s="5" t="s">
        <v>10</v>
      </c>
      <c s="111">
        <v>5092.1988919999994</v>
      </c>
      <c s="6">
        <v>11918.761415999998</v>
      </c>
      <c s="6">
        <v>9638.2251809999998</v>
      </c>
      <c s="15">
        <v>9605.5748550000008</v>
      </c>
      <c s="190">
        <v>8615.9296680000007</v>
      </c>
      <c s="190">
        <v>13650.557221999999</v>
      </c>
      <c s="162">
        <v>10764.337707999999</v>
      </c>
      <c s="170">
        <v>1020.2147660000001</v>
      </c>
      <c s="170">
        <v>389.004119</v>
      </c>
      <c s="170">
        <v>1286.1945989999999</v>
      </c>
      <c s="170">
        <v>1219.804625</v>
      </c>
      <c s="170">
        <v>1718.7666320000001</v>
      </c>
      <c s="170">
        <v>1748.030031</v>
      </c>
      <c s="170">
        <v>1144.1540319999999</v>
      </c>
      <c s="170">
        <v>530.61829999999998</v>
      </c>
      <c s="170">
        <v>429.914018</v>
      </c>
      <c s="170">
        <v>548.67999099999997</v>
      </c>
      <c s="170">
        <v>323.64969600000001</v>
      </c>
      <c s="170">
        <v>405.30689899999999</v>
      </c>
      <c s="197">
        <f t="shared" si="13"/>
        <v>10764.337707999999</v>
      </c>
      <c s="197">
        <f t="shared" si="14"/>
        <v>10764.337707999999</v>
      </c>
      <c s="170">
        <v>688.08703800000001</v>
      </c>
      <c s="170">
        <v>146.75004999999999</v>
      </c>
      <c s="170">
        <v>88.926029999999997</v>
      </c>
      <c s="170">
        <v>130.937871</v>
      </c>
      <c s="170">
        <v>513.12126599999999</v>
      </c>
      <c s="170">
        <v>379.45695799999999</v>
      </c>
      <c s="170">
        <v>468.84797700000001</v>
      </c>
      <c s="170">
        <v>667.31611299999997</v>
      </c>
      <c s="170">
        <v>426.27012100000002</v>
      </c>
      <c s="170">
        <v>241.480963</v>
      </c>
      <c s="170">
        <v>468.40527800000001</v>
      </c>
      <c s="170">
        <v>671.35929499999997</v>
      </c>
      <c s="200">
        <f t="shared" si="15"/>
        <v>4890.9589599999999</v>
      </c>
      <c s="200">
        <f t="shared" si="16"/>
        <v>4890.9589599999999</v>
      </c>
      <c s="170">
        <v>328.42716100000001</v>
      </c>
      <c s="170">
        <v>157.44988699999999</v>
      </c>
      <c s="170">
        <v>29.482476999999999</v>
      </c>
      <c s="170">
        <v>341.47376200000002</v>
      </c>
      <c s="170">
        <v>327.26691599999998</v>
      </c>
      <c s="170">
        <v>351.11091499999998</v>
      </c>
      <c s="170">
        <v>247.98280500000001</v>
      </c>
      <c s="170">
        <v>208.19340600000001</v>
      </c>
      <c s="170">
        <v>164.750022</v>
      </c>
      <c s="170">
        <v>237.801906</v>
      </c>
      <c s="170">
        <v>88.522276000000005</v>
      </c>
      <c s="170">
        <v>189.46662599999999</v>
      </c>
      <c s="272">
        <f t="shared" si="22"/>
        <v>2671.9281590000005</v>
      </c>
      <c s="197">
        <f t="shared" si="17"/>
        <v>2671.9281590000005</v>
      </c>
      <c s="170">
        <v>347.98468500000001</v>
      </c>
      <c s="170">
        <v>181.69637299999999</v>
      </c>
      <c s="170">
        <v>111.928991</v>
      </c>
      <c s="170">
        <v>170.71916300000001</v>
      </c>
      <c s="170">
        <v>194.18839700000001</v>
      </c>
      <c s="170">
        <v>134.92982699999999</v>
      </c>
      <c s="170">
        <v>477.35546399999998</v>
      </c>
      <c s="170">
        <v>876.54482099999996</v>
      </c>
      <c s="170">
        <v>644.24261300000001</v>
      </c>
      <c s="170">
        <v>1168.096632</v>
      </c>
      <c s="170">
        <v>1175.0289780000001</v>
      </c>
      <c s="170">
        <v>689.88757399999997</v>
      </c>
      <c s="272">
        <v>6172.6035180000008</v>
      </c>
      <c s="197">
        <f t="shared" si="18"/>
        <v>6172.6035180000008</v>
      </c>
      <c s="169">
        <v>339.76562200000001</v>
      </c>
      <c s="169">
        <v>561.59769700000004</v>
      </c>
      <c s="169">
        <v>103.818037</v>
      </c>
      <c s="169">
        <v>898.14195199999995</v>
      </c>
      <c s="169">
        <v>167.284347</v>
      </c>
      <c s="169">
        <v>117.323617</v>
      </c>
      <c s="169">
        <v>135.135696</v>
      </c>
      <c s="169">
        <v>421.743696</v>
      </c>
      <c s="169">
        <v>70.791572000000002</v>
      </c>
      <c s="169">
        <v>0.65437199999999995</v>
      </c>
      <c s="169">
        <v>500.27159599999999</v>
      </c>
      <c s="169">
        <v>1.319091</v>
      </c>
      <c s="197">
        <f t="shared" si="19"/>
        <v>3317.8472949999996</v>
      </c>
      <c s="295">
        <f t="shared" si="20"/>
        <v>24.1742703232613</v>
      </c>
      <c s="154">
        <f t="shared" si="21"/>
        <v>-46.248818908831801</v>
      </c>
      <c s="155">
        <f t="shared" si="23"/>
        <v>9.0474237207769654</v>
      </c>
      <c r="CD17"/>
      <c s="203"/>
    </row>
    <row r="18" spans="1:83" ht="15">
      <c r="A18" s="5" t="s">
        <v>15</v>
      </c>
      <c s="111">
        <v>4356.7554959999998</v>
      </c>
      <c s="6">
        <v>6763.7629022000001</v>
      </c>
      <c s="6">
        <v>10110.629553340001</v>
      </c>
      <c s="15">
        <v>8604.7490785699993</v>
      </c>
      <c s="190">
        <v>7322.6875851200002</v>
      </c>
      <c s="190">
        <v>7410.591563</v>
      </c>
      <c s="162">
        <v>4658.6037939999997</v>
      </c>
      <c s="170">
        <v>814.097354</v>
      </c>
      <c s="170">
        <v>317.01289000000003</v>
      </c>
      <c s="170">
        <v>375.78968700000001</v>
      </c>
      <c s="170">
        <v>458.64931200000001</v>
      </c>
      <c s="170">
        <v>147.912274</v>
      </c>
      <c s="170">
        <v>241.53082000000001</v>
      </c>
      <c s="170">
        <v>617.40278499999999</v>
      </c>
      <c s="170">
        <v>367.76266299999997</v>
      </c>
      <c s="170">
        <v>529.42451000000005</v>
      </c>
      <c s="170">
        <v>238.15238600000001</v>
      </c>
      <c s="170">
        <v>374.09256299999998</v>
      </c>
      <c s="170">
        <v>176.77654999999999</v>
      </c>
      <c s="197">
        <f t="shared" si="13"/>
        <v>4658.6037939999997</v>
      </c>
      <c s="197">
        <f t="shared" si="14"/>
        <v>4658.6037939999997</v>
      </c>
      <c s="170">
        <v>194.778176</v>
      </c>
      <c s="170">
        <v>211.52851699999999</v>
      </c>
      <c s="170">
        <v>221.886955</v>
      </c>
      <c s="170">
        <v>254.764555</v>
      </c>
      <c s="170">
        <v>283.01617499999998</v>
      </c>
      <c s="170">
        <v>360.15506199999999</v>
      </c>
      <c s="170">
        <v>218.83515199999999</v>
      </c>
      <c s="170">
        <v>633.84404700000005</v>
      </c>
      <c s="170">
        <v>203.20137700000001</v>
      </c>
      <c s="170">
        <v>217.756069</v>
      </c>
      <c s="170">
        <v>244.36336900000001</v>
      </c>
      <c s="170">
        <v>357.239172</v>
      </c>
      <c s="200">
        <f t="shared" si="15"/>
        <v>3401.3686259999999</v>
      </c>
      <c s="200">
        <f t="shared" si="16"/>
        <v>3401.3686259999999</v>
      </c>
      <c s="170">
        <v>332.78121700000003</v>
      </c>
      <c s="170">
        <v>400.59499199999999</v>
      </c>
      <c s="170">
        <v>121.22608200000001</v>
      </c>
      <c s="170">
        <v>237.379355</v>
      </c>
      <c s="170">
        <v>186.93114199999999</v>
      </c>
      <c s="170">
        <v>147.66211699999999</v>
      </c>
      <c s="170">
        <v>89.767303999999996</v>
      </c>
      <c s="170">
        <v>42.298817</v>
      </c>
      <c s="170">
        <v>74.136909000000003</v>
      </c>
      <c s="170">
        <v>204.898291</v>
      </c>
      <c s="170">
        <v>205.223206</v>
      </c>
      <c s="170">
        <v>64.951527999999996</v>
      </c>
      <c s="272">
        <f t="shared" si="22"/>
        <v>2107.8509600000002</v>
      </c>
      <c s="197">
        <f t="shared" si="17"/>
        <v>2107.8509600000002</v>
      </c>
      <c s="170">
        <v>93.080303999999998</v>
      </c>
      <c s="170">
        <v>90.317995999999994</v>
      </c>
      <c s="170">
        <v>55.578251999999999</v>
      </c>
      <c s="170">
        <v>76.771911000000003</v>
      </c>
      <c s="170">
        <v>101.908393</v>
      </c>
      <c s="170">
        <v>254.034099</v>
      </c>
      <c s="170">
        <v>363.01710700000001</v>
      </c>
      <c s="170">
        <v>757.01381700000002</v>
      </c>
      <c s="170">
        <v>139.09155899999999</v>
      </c>
      <c s="170">
        <v>311.385446</v>
      </c>
      <c s="170">
        <v>393.92997700000001</v>
      </c>
      <c s="170">
        <v>108.030908</v>
      </c>
      <c s="272">
        <v>2744.1597690000003</v>
      </c>
      <c s="197">
        <f t="shared" si="18"/>
        <v>2744.1597690000003</v>
      </c>
      <c s="169">
        <v>186.75436300000001</v>
      </c>
      <c s="169">
        <v>285.24985900000001</v>
      </c>
      <c s="169">
        <v>290.19514600000002</v>
      </c>
      <c s="169">
        <v>392.64744899999999</v>
      </c>
      <c s="169">
        <v>275.14947999999998</v>
      </c>
      <c s="169">
        <v>442.01774499999999</v>
      </c>
      <c s="169">
        <v>946.78332</v>
      </c>
      <c s="169">
        <v>607.76331500000003</v>
      </c>
      <c s="169">
        <v>457.99689899999998</v>
      </c>
      <c s="169">
        <v>387.16279400000002</v>
      </c>
      <c s="169">
        <v>349.81286799999998</v>
      </c>
      <c s="169">
        <v>564.32870400000002</v>
      </c>
      <c s="197">
        <f t="shared" si="19"/>
        <v>5185.8619419999995</v>
      </c>
      <c s="295">
        <f t="shared" si="20"/>
        <v>146.02602557820308</v>
      </c>
      <c s="154">
        <f t="shared" si="21"/>
        <v>88.97813460364884</v>
      </c>
      <c s="155">
        <f t="shared" si="23"/>
        <v>14.141304941138136</v>
      </c>
      <c r="CD18"/>
      <c s="203"/>
    </row>
    <row r="19" spans="1:83" ht="15">
      <c r="A19" s="5" t="s">
        <v>12</v>
      </c>
      <c s="111">
        <v>117.523067</v>
      </c>
      <c s="6">
        <v>196.81875525999999</v>
      </c>
      <c s="6">
        <v>214.78843461000002</v>
      </c>
      <c s="15">
        <v>333.62701178999998</v>
      </c>
      <c s="190">
        <v>257.40771599999999</v>
      </c>
      <c s="190">
        <v>287.57202699999999</v>
      </c>
      <c s="162">
        <v>174.91940600000001</v>
      </c>
      <c s="170">
        <v>47.219416000000002</v>
      </c>
      <c s="170">
        <v>27.811693000000002</v>
      </c>
      <c s="170">
        <v>13.946441999999999</v>
      </c>
      <c s="170">
        <v>0</v>
      </c>
      <c s="170">
        <v>0</v>
      </c>
      <c s="170">
        <v>7.6120469999999996</v>
      </c>
      <c s="170">
        <v>9.574465</v>
      </c>
      <c s="170">
        <v>14.597277</v>
      </c>
      <c s="170">
        <v>17.821638</v>
      </c>
      <c s="170">
        <v>12.451476</v>
      </c>
      <c s="170">
        <v>13.948426</v>
      </c>
      <c s="170">
        <v>9.9365260000000006</v>
      </c>
      <c s="197">
        <f t="shared" si="13"/>
        <v>174.91940600000004</v>
      </c>
      <c s="197">
        <f t="shared" si="14"/>
        <v>174.91940600000004</v>
      </c>
      <c s="170">
        <v>16.156224999999999</v>
      </c>
      <c s="170">
        <v>24.317798</v>
      </c>
      <c s="170">
        <v>18.579620999999999</v>
      </c>
      <c s="170">
        <v>10.319482000000001</v>
      </c>
      <c s="170">
        <v>19.862565</v>
      </c>
      <c s="170">
        <v>14.932759000000001</v>
      </c>
      <c s="170">
        <v>19.482984999999999</v>
      </c>
      <c s="170">
        <v>18.628655999999999</v>
      </c>
      <c s="170">
        <v>24.887597</v>
      </c>
      <c s="170">
        <v>20.49804</v>
      </c>
      <c s="170">
        <v>30.755828999999999</v>
      </c>
      <c s="170">
        <v>34.580916000000002</v>
      </c>
      <c s="200">
        <f t="shared" si="15"/>
        <v>253.00247300000004</v>
      </c>
      <c s="200">
        <f t="shared" si="16"/>
        <v>253.00247300000004</v>
      </c>
      <c s="170">
        <v>25.024314</v>
      </c>
      <c s="170">
        <v>19.438842999999999</v>
      </c>
      <c s="170">
        <v>26.601267</v>
      </c>
      <c s="170">
        <v>51.394122000000003</v>
      </c>
      <c s="170">
        <v>26.514417999999999</v>
      </c>
      <c s="170">
        <v>64.782334000000006</v>
      </c>
      <c s="170">
        <v>20.975542999999998</v>
      </c>
      <c s="170">
        <v>37.029086</v>
      </c>
      <c s="170">
        <v>37.929743999999999</v>
      </c>
      <c s="170">
        <v>35.586390999999999</v>
      </c>
      <c s="170">
        <v>37.459710999999999</v>
      </c>
      <c s="170">
        <v>47.292884000000001</v>
      </c>
      <c s="272">
        <f t="shared" si="22"/>
        <v>430.02865700000001</v>
      </c>
      <c s="197">
        <f t="shared" si="17"/>
        <v>430.02865700000001</v>
      </c>
      <c s="170">
        <v>26.941056</v>
      </c>
      <c s="170">
        <v>51.569949000000001</v>
      </c>
      <c s="170">
        <v>37.406455000000001</v>
      </c>
      <c s="170">
        <v>13.503704000000001</v>
      </c>
      <c s="170">
        <v>36.267139</v>
      </c>
      <c s="170">
        <v>18.385262999999998</v>
      </c>
      <c s="170">
        <v>36.958781000000002</v>
      </c>
      <c s="170">
        <v>28.071196</v>
      </c>
      <c s="170">
        <v>21.740089000000001</v>
      </c>
      <c s="170">
        <v>31.136164000000001</v>
      </c>
      <c s="170">
        <v>29.404039000000001</v>
      </c>
      <c s="170">
        <v>37.168813</v>
      </c>
      <c s="272">
        <v>368.55264800000003</v>
      </c>
      <c s="197">
        <f t="shared" si="18"/>
        <v>368.55264800000003</v>
      </c>
      <c s="169">
        <v>33.777701</v>
      </c>
      <c s="169">
        <v>16.591018999999999</v>
      </c>
      <c s="169">
        <v>31.299576999999999</v>
      </c>
      <c s="169">
        <v>26.647853999999999</v>
      </c>
      <c s="169">
        <v>66.365881000000002</v>
      </c>
      <c s="169">
        <v>69.266178999999994</v>
      </c>
      <c s="169">
        <v>24.956928000000001</v>
      </c>
      <c s="169">
        <v>53.244318</v>
      </c>
      <c s="169">
        <v>32.726405999999997</v>
      </c>
      <c s="169">
        <v>62.602302000000002</v>
      </c>
      <c s="169">
        <v>31.821985999999999</v>
      </c>
      <c s="169">
        <v>36.467129999999997</v>
      </c>
      <c s="197">
        <f t="shared" si="19"/>
        <v>485.76728099999997</v>
      </c>
      <c s="295">
        <f t="shared" si="20"/>
        <v>12.961606881933907</v>
      </c>
      <c s="154">
        <f t="shared" si="21"/>
        <v>31.804040382311925</v>
      </c>
      <c s="155">
        <f t="shared" si="23"/>
        <v>1.3246367388637545</v>
      </c>
      <c r="CD19"/>
      <c s="203"/>
    </row>
    <row r="20" spans="1:83" ht="15">
      <c r="A20" s="5" t="s">
        <v>1</v>
      </c>
      <c s="111">
        <v>342.46071000000001</v>
      </c>
      <c s="6">
        <v>681.09614099999999</v>
      </c>
      <c s="6">
        <v>761.68164151000008</v>
      </c>
      <c s="15">
        <v>624.80630699999995</v>
      </c>
      <c s="190">
        <v>1410.0130246599911</v>
      </c>
      <c s="190">
        <v>1157.2691980000018</v>
      </c>
      <c s="162">
        <v>702.80378299999995</v>
      </c>
      <c s="170">
        <v>184.23490200000001</v>
      </c>
      <c s="170">
        <v>61.269886</v>
      </c>
      <c s="170">
        <v>36.718468000000001</v>
      </c>
      <c s="170">
        <v>49.358933</v>
      </c>
      <c s="170">
        <v>40.143261000000003</v>
      </c>
      <c s="170">
        <v>13.605596</v>
      </c>
      <c s="170">
        <v>33.581747</v>
      </c>
      <c s="170">
        <v>33.710281000000002</v>
      </c>
      <c s="170">
        <v>55.839215000000003</v>
      </c>
      <c s="170">
        <v>99.485820000000004</v>
      </c>
      <c s="170">
        <v>42.495105000000002</v>
      </c>
      <c s="170">
        <v>52.360568999999998</v>
      </c>
      <c s="197">
        <f t="shared" si="13"/>
        <v>702.80378300000007</v>
      </c>
      <c s="197">
        <f t="shared" si="14"/>
        <v>702.80378300000007</v>
      </c>
      <c s="170">
        <v>70.447145000000006</v>
      </c>
      <c s="170">
        <v>59.580984999999998</v>
      </c>
      <c s="170">
        <v>51.303365999999997</v>
      </c>
      <c s="170">
        <v>77.402107000000001</v>
      </c>
      <c s="170">
        <v>134.920828</v>
      </c>
      <c s="170">
        <v>350.90699699999999</v>
      </c>
      <c s="170">
        <v>30.418267</v>
      </c>
      <c s="170">
        <v>61.401350999999998</v>
      </c>
      <c s="170">
        <v>35.764915999999999</v>
      </c>
      <c s="170">
        <v>45.165948</v>
      </c>
      <c s="170">
        <v>96.345344999999995</v>
      </c>
      <c s="170">
        <v>77.763525999999999</v>
      </c>
      <c s="200">
        <f t="shared" si="15"/>
        <v>1091.4207809999998</v>
      </c>
      <c s="200">
        <f t="shared" si="16"/>
        <v>1091.4207809999998</v>
      </c>
      <c s="170">
        <v>300.86339900000002</v>
      </c>
      <c s="170">
        <v>98.534175000000005</v>
      </c>
      <c s="170">
        <v>143.969314</v>
      </c>
      <c s="170">
        <v>193.041482</v>
      </c>
      <c s="170">
        <v>185.560688</v>
      </c>
      <c s="170">
        <v>258.15243099999998</v>
      </c>
      <c s="170">
        <v>101.68147999999999</v>
      </c>
      <c s="170">
        <v>178.640759</v>
      </c>
      <c s="170">
        <v>120.86414600000001</v>
      </c>
      <c s="170">
        <v>39.532943000000003</v>
      </c>
      <c s="170">
        <v>313.508329</v>
      </c>
      <c s="170">
        <v>168.86578299999999</v>
      </c>
      <c s="272">
        <f t="shared" si="22"/>
        <v>2103.2149290000002</v>
      </c>
      <c s="197">
        <f t="shared" si="17"/>
        <v>2103.2149290000002</v>
      </c>
      <c s="170">
        <v>244.16655399999999</v>
      </c>
      <c s="170">
        <v>286.71846299999999</v>
      </c>
      <c s="170">
        <v>144.99113199999999</v>
      </c>
      <c s="170">
        <v>151.008183</v>
      </c>
      <c s="170">
        <v>111.24862899999999</v>
      </c>
      <c s="170">
        <v>104.52361399999999</v>
      </c>
      <c s="170">
        <v>125.494117</v>
      </c>
      <c s="170">
        <v>401.346812</v>
      </c>
      <c s="170">
        <v>653.33040100000005</v>
      </c>
      <c s="170">
        <v>570.68312700000001</v>
      </c>
      <c s="170">
        <v>737.98211600000002</v>
      </c>
      <c s="170">
        <v>469.622567</v>
      </c>
      <c s="272">
        <v>4001.1157150000004</v>
      </c>
      <c s="197">
        <f t="shared" si="18"/>
        <v>4001.1157150000004</v>
      </c>
      <c s="169">
        <v>434.41763600000002</v>
      </c>
      <c s="169">
        <v>1024.108205</v>
      </c>
      <c s="169">
        <v>798.39821800000004</v>
      </c>
      <c s="169">
        <v>621.14343299999996</v>
      </c>
      <c s="169">
        <v>845.86395700000003</v>
      </c>
      <c s="169">
        <v>655.33471099999997</v>
      </c>
      <c s="169">
        <v>342.21224799999999</v>
      </c>
      <c s="169">
        <v>303.81528600000001</v>
      </c>
      <c s="169">
        <v>244.784109</v>
      </c>
      <c s="169">
        <v>333.327065</v>
      </c>
      <c s="169">
        <v>315.58756399999999</v>
      </c>
      <c s="169">
        <v>400.55967700000002</v>
      </c>
      <c s="197">
        <f t="shared" si="19"/>
        <v>6319.5521090000011</v>
      </c>
      <c s="295">
        <f t="shared" si="20"/>
        <v>200.47105608957955</v>
      </c>
      <c s="154">
        <f t="shared" si="21"/>
        <v>57.944747394040327</v>
      </c>
      <c s="155">
        <f t="shared" si="23"/>
        <v>17.232759850586408</v>
      </c>
      <c r="CD20"/>
      <c s="203"/>
    </row>
    <row r="21" spans="1:83" s="42" customFormat="1" ht="15">
      <c r="A21" s="8" t="s">
        <v>2</v>
      </c>
      <c s="112">
        <v>18859.940530999997</v>
      </c>
      <c s="9">
        <v>30728.640991740001</v>
      </c>
      <c s="9">
        <v>35172.269826299998</v>
      </c>
      <c s="16">
        <v>33969.45690936</v>
      </c>
      <c s="191">
        <v>32726.384586309996</v>
      </c>
      <c s="191">
        <v>38952.404584000004</v>
      </c>
      <c s="164">
        <v>35504.318630000002</v>
      </c>
      <c s="174">
        <f>SUM(I14:I20)</f>
        <v>3284.8815090000003</v>
      </c>
      <c s="174">
        <f t="shared" si="24" ref="J21:T21">SUM(J14:J20)</f>
        <v>2165.7369490000001</v>
      </c>
      <c s="174">
        <f t="shared" si="24"/>
        <v>3307.3283419999998</v>
      </c>
      <c s="174">
        <f t="shared" si="24"/>
        <v>3610.3282289999997</v>
      </c>
      <c s="174">
        <f t="shared" si="24"/>
        <v>3669.2607760000001</v>
      </c>
      <c s="174">
        <f t="shared" si="24"/>
        <v>4215.4652900000001</v>
      </c>
      <c s="174">
        <f t="shared" si="24"/>
        <v>3617.7398040000003</v>
      </c>
      <c s="174">
        <f t="shared" si="24"/>
        <v>2356.4002840000003</v>
      </c>
      <c s="174">
        <f t="shared" si="24"/>
        <v>2620.5657589999996</v>
      </c>
      <c s="174">
        <f t="shared" si="24"/>
        <v>2186.7025840000001</v>
      </c>
      <c s="174">
        <f t="shared" si="24"/>
        <v>1991.8854149999997</v>
      </c>
      <c s="174">
        <f t="shared" si="24"/>
        <v>2478.0236889999996</v>
      </c>
      <c s="198">
        <f t="shared" si="13"/>
        <v>35504.318630000002</v>
      </c>
      <c s="198">
        <f t="shared" si="14"/>
        <v>35504.318630000002</v>
      </c>
      <c s="174">
        <f>SUM(W14:W20)</f>
        <v>2329.362607</v>
      </c>
      <c s="174">
        <f t="shared" si="25" ref="X21:AH21">SUM(X14:X20)</f>
        <v>1090.583918</v>
      </c>
      <c s="174">
        <f t="shared" si="25"/>
        <v>1440.6255830000002</v>
      </c>
      <c s="174">
        <f t="shared" si="25"/>
        <v>1678.7050350000004</v>
      </c>
      <c s="174">
        <f t="shared" si="25"/>
        <v>2019.3767120000002</v>
      </c>
      <c s="174">
        <f t="shared" si="25"/>
        <v>2239.2995980000001</v>
      </c>
      <c s="174">
        <f t="shared" si="25"/>
        <v>3034.7231880000004</v>
      </c>
      <c s="174">
        <f t="shared" si="25"/>
        <v>3014.0241279999996</v>
      </c>
      <c s="174">
        <f t="shared" si="25"/>
        <v>1961.8446870000002</v>
      </c>
      <c s="174">
        <f t="shared" si="25"/>
        <v>2203.7120199999999</v>
      </c>
      <c s="174">
        <f t="shared" si="25"/>
        <v>1937.0689839999998</v>
      </c>
      <c s="174">
        <f t="shared" si="25"/>
        <v>2130.6912350000002</v>
      </c>
      <c s="201">
        <f t="shared" si="15"/>
        <v>25080.017695000002</v>
      </c>
      <c s="201">
        <f t="shared" si="16"/>
        <v>25080.017695000002</v>
      </c>
      <c s="174">
        <f>SUM(AK14:AK20)</f>
        <v>1784.482219</v>
      </c>
      <c s="174">
        <f t="shared" si="26" ref="AL21:AR21">SUM(AL14:AL20)</f>
        <v>1679.229327</v>
      </c>
      <c s="174">
        <f t="shared" si="26"/>
        <v>1704.272469</v>
      </c>
      <c s="174">
        <f t="shared" si="26"/>
        <v>2349.6831050000001</v>
      </c>
      <c s="174">
        <f t="shared" si="26"/>
        <v>2487.2993369999999</v>
      </c>
      <c s="174">
        <f t="shared" si="26"/>
        <v>2039.7636030000001</v>
      </c>
      <c s="174">
        <f t="shared" si="26"/>
        <v>1451.91337</v>
      </c>
      <c s="174">
        <f t="shared" si="26"/>
        <v>1430.3579800000002</v>
      </c>
      <c s="174">
        <v>1409.21488</v>
      </c>
      <c s="174">
        <v>1651.286212</v>
      </c>
      <c s="174">
        <v>2234.6483170000001</v>
      </c>
      <c s="174">
        <v>1442.0204409999999</v>
      </c>
      <c s="273">
        <f>SUM(AK21:AV21)</f>
        <v>21664.171259999999</v>
      </c>
      <c s="198">
        <f t="shared" si="17"/>
        <v>21664.171259999999</v>
      </c>
      <c s="174">
        <v>1517.7214719999999</v>
      </c>
      <c s="174">
        <v>1513.7601239999999</v>
      </c>
      <c s="174">
        <v>1236.869778</v>
      </c>
      <c s="174">
        <v>1022.3878110000001</v>
      </c>
      <c s="174">
        <v>1902.0330280000001</v>
      </c>
      <c s="174">
        <v>1936.439069</v>
      </c>
      <c s="174">
        <v>2423.3148209999999</v>
      </c>
      <c s="174">
        <v>3239.1160239999999</v>
      </c>
      <c s="174">
        <v>2160.5218839999998</v>
      </c>
      <c s="174">
        <v>3450.5076020000001</v>
      </c>
      <c s="174">
        <v>3661.5109940000002</v>
      </c>
      <c s="174">
        <v>2669.5586709999998</v>
      </c>
      <c s="273">
        <v>26733.741278000001</v>
      </c>
      <c s="198">
        <f t="shared" si="18"/>
        <v>26733.741278000001</v>
      </c>
      <c s="175">
        <v>2808.4832590000001</v>
      </c>
      <c s="175">
        <v>3503.5349019999999</v>
      </c>
      <c s="175">
        <v>2981.8891359999998</v>
      </c>
      <c s="175">
        <v>2963.4316939999999</v>
      </c>
      <c s="175">
        <v>3022.7575390000002</v>
      </c>
      <c s="175">
        <v>4092.2245090000001</v>
      </c>
      <c s="175">
        <v>2637.1736080000001</v>
      </c>
      <c s="175">
        <v>2671.3317010000001</v>
      </c>
      <c s="175">
        <v>1797.821649</v>
      </c>
      <c s="175">
        <v>2954.6067360000002</v>
      </c>
      <c s="175">
        <v>4306.8782179999998</v>
      </c>
      <c s="175">
        <v>2931.6025330000002</v>
      </c>
      <c s="198">
        <f t="shared" si="19"/>
        <v>36671.735484000004</v>
      </c>
      <c s="296">
        <f t="shared" si="20"/>
        <v>69.273659462383733</v>
      </c>
      <c s="156">
        <f t="shared" si="21"/>
        <v>37.173974651195849</v>
      </c>
      <c s="157">
        <f t="shared" si="23"/>
        <v>100</v>
      </c>
      <c s="117"/>
      <c r="CE21" s="203"/>
    </row>
    <row r="22" spans="1:80" ht="13.5">
      <c r="A22" s="11"/>
      <c s="101"/>
      <c s="17"/>
      <c s="17"/>
      <c s="17"/>
      <c s="106"/>
      <c s="106"/>
      <c s="101"/>
      <c s="106"/>
      <c s="106"/>
      <c s="106"/>
      <c s="106"/>
      <c s="106"/>
      <c s="106"/>
      <c s="106"/>
      <c s="106"/>
      <c s="106"/>
      <c s="106"/>
      <c s="106"/>
      <c s="106"/>
      <c s="106"/>
      <c s="106"/>
      <c s="106"/>
      <c s="106"/>
      <c s="106"/>
      <c s="106"/>
      <c s="106"/>
      <c s="106"/>
      <c s="106"/>
      <c s="106"/>
      <c s="106"/>
      <c s="106"/>
      <c s="106"/>
      <c s="106"/>
      <c s="106"/>
      <c s="106"/>
      <c s="106"/>
      <c s="106"/>
      <c s="106"/>
      <c s="106"/>
      <c s="106"/>
      <c s="106"/>
      <c s="106"/>
      <c s="106"/>
      <c s="106"/>
      <c s="106"/>
      <c s="106"/>
      <c s="106"/>
      <c s="299"/>
      <c s="299"/>
      <c s="106"/>
      <c s="106"/>
      <c s="106"/>
      <c s="106"/>
      <c s="106"/>
      <c s="106"/>
      <c s="106"/>
      <c s="106"/>
      <c s="106"/>
      <c s="106"/>
      <c s="106"/>
      <c s="106"/>
      <c s="106"/>
      <c s="106"/>
      <c s="106"/>
      <c s="106"/>
      <c s="106"/>
      <c s="106"/>
      <c s="106"/>
      <c s="106"/>
      <c s="106"/>
      <c s="106"/>
      <c s="106"/>
      <c s="106"/>
      <c s="106"/>
      <c s="106"/>
      <c s="106"/>
      <c s="101"/>
      <c s="122"/>
      <c s="122"/>
    </row>
    <row r="23" spans="1:80" ht="13.5">
      <c r="A23" s="13" t="s">
        <v>169</v>
      </c>
      <c s="113"/>
      <c s="18"/>
      <c s="14"/>
      <c s="14"/>
      <c s="105"/>
      <c s="105"/>
      <c s="100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0"/>
      <c s="105"/>
      <c s="105"/>
    </row>
    <row r="24" spans="1:80" ht="31.5" customHeight="1">
      <c r="A24" s="4" t="s">
        <v>5</v>
      </c>
      <c s="110">
        <v>2014</v>
      </c>
      <c s="4" t="s">
        <v>62</v>
      </c>
      <c s="4" t="s">
        <v>61</v>
      </c>
      <c s="4">
        <v>2017</v>
      </c>
      <c s="189">
        <v>2018</v>
      </c>
      <c s="189">
        <v>2019</v>
      </c>
      <c s="110">
        <v>2020</v>
      </c>
      <c s="98" t="s">
        <v>130</v>
      </c>
      <c s="98" t="s">
        <v>131</v>
      </c>
      <c s="98" t="s">
        <v>132</v>
      </c>
      <c s="98" t="s">
        <v>133</v>
      </c>
      <c s="98" t="s">
        <v>134</v>
      </c>
      <c s="98" t="s">
        <v>135</v>
      </c>
      <c s="98" t="s">
        <v>136</v>
      </c>
      <c s="98" t="s">
        <v>137</v>
      </c>
      <c s="98" t="s">
        <v>138</v>
      </c>
      <c s="98" t="s">
        <v>139</v>
      </c>
      <c s="98" t="s">
        <v>140</v>
      </c>
      <c s="98" t="s">
        <v>141</v>
      </c>
      <c s="196">
        <v>2020</v>
      </c>
      <c s="196" t="s">
        <v>193</v>
      </c>
      <c s="98" t="s">
        <v>118</v>
      </c>
      <c s="98" t="s">
        <v>119</v>
      </c>
      <c s="98" t="s">
        <v>120</v>
      </c>
      <c s="98" t="s">
        <v>121</v>
      </c>
      <c s="98" t="s">
        <v>122</v>
      </c>
      <c s="98" t="s">
        <v>123</v>
      </c>
      <c s="98" t="s">
        <v>124</v>
      </c>
      <c s="98" t="s">
        <v>125</v>
      </c>
      <c s="98" t="s">
        <v>126</v>
      </c>
      <c s="98" t="s">
        <v>127</v>
      </c>
      <c s="98" t="s">
        <v>128</v>
      </c>
      <c s="98" t="s">
        <v>129</v>
      </c>
      <c s="196">
        <v>2021</v>
      </c>
      <c s="196" t="s">
        <v>192</v>
      </c>
      <c s="98" t="s">
        <v>117</v>
      </c>
      <c s="98" t="s">
        <v>116</v>
      </c>
      <c s="98" t="s">
        <v>115</v>
      </c>
      <c s="98" t="s">
        <v>114</v>
      </c>
      <c s="98" t="s">
        <v>113</v>
      </c>
      <c s="98" t="s">
        <v>146</v>
      </c>
      <c s="98" t="s">
        <v>112</v>
      </c>
      <c s="98" t="s">
        <v>111</v>
      </c>
      <c s="98" t="s">
        <v>142</v>
      </c>
      <c s="98" t="s">
        <v>145</v>
      </c>
      <c s="98" t="s">
        <v>143</v>
      </c>
      <c s="98" t="s">
        <v>144</v>
      </c>
      <c s="196">
        <v>2022</v>
      </c>
      <c s="196" t="s">
        <v>190</v>
      </c>
      <c s="98" t="s">
        <v>147</v>
      </c>
      <c s="98" t="s">
        <v>148</v>
      </c>
      <c s="98" t="s">
        <v>149</v>
      </c>
      <c s="98" t="s">
        <v>150</v>
      </c>
      <c s="98" t="s">
        <v>151</v>
      </c>
      <c s="98" t="s">
        <v>152</v>
      </c>
      <c s="98" t="s">
        <v>155</v>
      </c>
      <c s="98" t="s">
        <v>156</v>
      </c>
      <c s="98" t="s">
        <v>158</v>
      </c>
      <c s="98" t="s">
        <v>159</v>
      </c>
      <c s="98" t="s">
        <v>160</v>
      </c>
      <c s="98" t="s">
        <v>161</v>
      </c>
      <c s="196">
        <v>2023</v>
      </c>
      <c s="196" t="s">
        <v>191</v>
      </c>
      <c s="98" t="s">
        <v>171</v>
      </c>
      <c s="98" t="s">
        <v>172</v>
      </c>
      <c s="98" t="s">
        <v>173</v>
      </c>
      <c s="98" t="s">
        <v>175</v>
      </c>
      <c s="98" t="s">
        <v>174</v>
      </c>
      <c s="98" t="s">
        <v>176</v>
      </c>
      <c s="98" t="s">
        <v>177</v>
      </c>
      <c s="98" t="s">
        <v>178</v>
      </c>
      <c s="98" t="s">
        <v>180</v>
      </c>
      <c s="98" t="s">
        <v>181</v>
      </c>
      <c s="98" t="s">
        <v>187</v>
      </c>
      <c s="98" t="s">
        <v>188</v>
      </c>
      <c s="196" t="s">
        <v>189</v>
      </c>
      <c s="320" t="s">
        <v>164</v>
      </c>
      <c s="321" t="s">
        <v>163</v>
      </c>
      <c s="168" t="s">
        <v>6</v>
      </c>
    </row>
    <row r="25" spans="1:88" ht="15.75">
      <c r="A25" s="5" t="s">
        <v>110</v>
      </c>
      <c s="114" t="s">
        <v>17</v>
      </c>
      <c s="19" t="s">
        <v>17</v>
      </c>
      <c s="19" t="s">
        <v>17</v>
      </c>
      <c s="19" t="s">
        <v>17</v>
      </c>
      <c s="192" t="s">
        <v>17</v>
      </c>
      <c s="192" t="s">
        <v>17</v>
      </c>
      <c s="166" t="s">
        <v>17</v>
      </c>
      <c s="158" t="s">
        <v>17</v>
      </c>
      <c s="158" t="s">
        <v>17</v>
      </c>
      <c s="158" t="s">
        <v>17</v>
      </c>
      <c s="158" t="s">
        <v>17</v>
      </c>
      <c s="158" t="s">
        <v>17</v>
      </c>
      <c s="158" t="s">
        <v>17</v>
      </c>
      <c s="158" t="s">
        <v>17</v>
      </c>
      <c s="158" t="s">
        <v>17</v>
      </c>
      <c s="158" t="s">
        <v>17</v>
      </c>
      <c s="158" t="s">
        <v>17</v>
      </c>
      <c s="158" t="s">
        <v>17</v>
      </c>
      <c s="158" t="s">
        <v>17</v>
      </c>
      <c s="199" t="s">
        <v>17</v>
      </c>
      <c s="199" t="s">
        <v>17</v>
      </c>
      <c s="158" t="s">
        <v>17</v>
      </c>
      <c s="158" t="s">
        <v>17</v>
      </c>
      <c s="158" t="s">
        <v>17</v>
      </c>
      <c s="158" t="s">
        <v>17</v>
      </c>
      <c s="158" t="s">
        <v>17</v>
      </c>
      <c s="158" t="s">
        <v>17</v>
      </c>
      <c s="158" t="s">
        <v>17</v>
      </c>
      <c s="158" t="s">
        <v>17</v>
      </c>
      <c s="158" t="s">
        <v>17</v>
      </c>
      <c s="158" t="s">
        <v>17</v>
      </c>
      <c s="158" t="s">
        <v>17</v>
      </c>
      <c s="158" t="s">
        <v>17</v>
      </c>
      <c s="199" t="s">
        <v>17</v>
      </c>
      <c s="199" t="s">
        <v>17</v>
      </c>
      <c s="158" t="s">
        <v>17</v>
      </c>
      <c s="158" t="s">
        <v>17</v>
      </c>
      <c s="158" t="s">
        <v>17</v>
      </c>
      <c s="158" t="s">
        <v>17</v>
      </c>
      <c s="158" t="s">
        <v>17</v>
      </c>
      <c s="158" t="s">
        <v>17</v>
      </c>
      <c s="158" t="s">
        <v>17</v>
      </c>
      <c s="158" t="s">
        <v>17</v>
      </c>
      <c s="158" t="s">
        <v>17</v>
      </c>
      <c s="158" t="s">
        <v>17</v>
      </c>
      <c s="158" t="s">
        <v>17</v>
      </c>
      <c s="158" t="s">
        <v>17</v>
      </c>
      <c s="199" t="s">
        <v>17</v>
      </c>
      <c s="199" t="s">
        <v>17</v>
      </c>
      <c s="158" t="s">
        <v>17</v>
      </c>
      <c s="158" t="s">
        <v>17</v>
      </c>
      <c s="158" t="s">
        <v>17</v>
      </c>
      <c s="158" t="s">
        <v>17</v>
      </c>
      <c s="158" t="s">
        <v>17</v>
      </c>
      <c s="158" t="s">
        <v>17</v>
      </c>
      <c s="158" t="s">
        <v>17</v>
      </c>
      <c s="158" t="s">
        <v>17</v>
      </c>
      <c s="158" t="s">
        <v>17</v>
      </c>
      <c s="158" t="s">
        <v>17</v>
      </c>
      <c s="158" t="s">
        <v>17</v>
      </c>
      <c s="158" t="s">
        <v>17</v>
      </c>
      <c s="199" t="s">
        <v>17</v>
      </c>
      <c s="199" t="s">
        <v>17</v>
      </c>
      <c s="158" t="s">
        <v>17</v>
      </c>
      <c s="158" t="s">
        <v>17</v>
      </c>
      <c s="158" t="s">
        <v>17</v>
      </c>
      <c s="158" t="s">
        <v>17</v>
      </c>
      <c s="158" t="s">
        <v>17</v>
      </c>
      <c s="158" t="s">
        <v>17</v>
      </c>
      <c s="158" t="s">
        <v>17</v>
      </c>
      <c s="158" t="s">
        <v>17</v>
      </c>
      <c s="158" t="s">
        <v>17</v>
      </c>
      <c s="158" t="s">
        <v>17</v>
      </c>
      <c s="158" t="s">
        <v>17</v>
      </c>
      <c s="158" t="s">
        <v>17</v>
      </c>
      <c s="199" t="s">
        <v>17</v>
      </c>
      <c s="123" t="s">
        <v>17</v>
      </c>
      <c s="123" t="s">
        <v>17</v>
      </c>
      <c s="123" t="s">
        <v>17</v>
      </c>
      <c/>
      <c r="CE25"/>
      <c r="CJ25" s="1"/>
    </row>
    <row r="26" spans="1:88" ht="13.5">
      <c r="A26" s="5" t="s">
        <v>18</v>
      </c>
      <c s="111">
        <v>2001.2790000000002</v>
      </c>
      <c s="20">
        <v>1340.8768500000001</v>
      </c>
      <c s="6">
        <v>1666.9001240000002</v>
      </c>
      <c s="15">
        <v>1844.4907499999999</v>
      </c>
      <c s="190">
        <v>1983.8250300000002</v>
      </c>
      <c s="190">
        <v>2115.2169400000002</v>
      </c>
      <c s="162">
        <v>1780.5468000000001</v>
      </c>
      <c s="171">
        <v>116.55954000000001</v>
      </c>
      <c s="171">
        <v>123.31506000000003</v>
      </c>
      <c s="171">
        <v>92.634080000000012</v>
      </c>
      <c s="171">
        <v>18.788740000000001</v>
      </c>
      <c s="171">
        <v>80.374049999999983</v>
      </c>
      <c s="171">
        <v>212.70761999999996</v>
      </c>
      <c s="171">
        <v>212.32893999999999</v>
      </c>
      <c s="171">
        <v>213.05392000000001</v>
      </c>
      <c s="171">
        <v>118.59023000000002</v>
      </c>
      <c s="171">
        <v>126.38591999999998</v>
      </c>
      <c s="171">
        <v>232.83534999999998</v>
      </c>
      <c s="171">
        <v>232.97335000000001</v>
      </c>
      <c s="197">
        <f t="shared" si="27" ref="U26:U36">SUM(I26:T26)</f>
        <v>1780.5467999999998</v>
      </c>
      <c s="197">
        <f t="shared" si="28" ref="V26:V36">SUM(I26:T26)</f>
        <v>1780.5467999999998</v>
      </c>
      <c s="172">
        <v>286.34131999999994</v>
      </c>
      <c s="172">
        <v>291.65354000000002</v>
      </c>
      <c s="172">
        <v>280.90350000000001</v>
      </c>
      <c s="172">
        <v>188.70209999999997</v>
      </c>
      <c s="172">
        <v>116.10629000000003</v>
      </c>
      <c s="172">
        <v>240.00656999999998</v>
      </c>
      <c s="172">
        <v>536.63618000000008</v>
      </c>
      <c s="172">
        <v>515.09307000000001</v>
      </c>
      <c s="172">
        <v>821.96400000000006</v>
      </c>
      <c s="172">
        <v>506.33773000000008</v>
      </c>
      <c s="172">
        <v>565.09161000000006</v>
      </c>
      <c s="172">
        <v>398.11583000000002</v>
      </c>
      <c s="200">
        <f t="shared" si="29" ref="AI26:AI36">SUM(W26:AH26)</f>
        <v>4746.9517400000004</v>
      </c>
      <c s="200">
        <f t="shared" si="30" ref="AJ26:AJ36">SUM(W26:AH26)</f>
        <v>4746.9517400000004</v>
      </c>
      <c s="172">
        <v>441.90068999999994</v>
      </c>
      <c s="172">
        <v>424.01449999999994</v>
      </c>
      <c s="172">
        <v>463.43900000000002</v>
      </c>
      <c s="172">
        <v>454.82281999999992</v>
      </c>
      <c s="172">
        <v>305.68317000000002</v>
      </c>
      <c s="172">
        <v>973.97224000000017</v>
      </c>
      <c s="172">
        <v>731.13979999999981</v>
      </c>
      <c s="172">
        <v>482.18405000000001</v>
      </c>
      <c s="172">
        <v>375.57033000000007</v>
      </c>
      <c s="172">
        <v>288.42036999999999</v>
      </c>
      <c s="172">
        <v>295.19425000000001</v>
      </c>
      <c s="172">
        <v>250.08723999999998</v>
      </c>
      <c s="274">
        <f>SUM(AK26:AV26)</f>
        <v>5486.4284600000001</v>
      </c>
      <c s="197">
        <f t="shared" si="31" ref="AX26:AX36">SUM(AK26:AV26)</f>
        <v>5486.4284600000001</v>
      </c>
      <c s="172">
        <v>217.49586999999997</v>
      </c>
      <c s="172">
        <v>267.19605000000001</v>
      </c>
      <c s="172">
        <v>373.00383000000005</v>
      </c>
      <c s="172">
        <v>383.27735000000001</v>
      </c>
      <c s="172">
        <v>504.74932000000013</v>
      </c>
      <c s="172">
        <v>311.31625000000008</v>
      </c>
      <c s="172">
        <v>210.89214000000001</v>
      </c>
      <c s="172">
        <v>281.76951499999996</v>
      </c>
      <c s="172">
        <v>392.93659000000002</v>
      </c>
      <c s="172">
        <v>314.21724</v>
      </c>
      <c s="172">
        <v>417.38196999999997</v>
      </c>
      <c s="172">
        <v>345.34057999999999</v>
      </c>
      <c s="274">
        <v>4019.5767049999999</v>
      </c>
      <c s="197">
        <f t="shared" si="32" ref="BL26:BL36">SUM(AY26:BJ26)</f>
        <v>4019.5767049999999</v>
      </c>
      <c s="169">
        <v>308.23393999999996</v>
      </c>
      <c s="169">
        <v>380.99253000000004</v>
      </c>
      <c s="169">
        <v>375.63055000000003</v>
      </c>
      <c s="169">
        <v>271.05993000000007</v>
      </c>
      <c s="169">
        <v>225.38839000000002</v>
      </c>
      <c s="169">
        <v>258.91309999999999</v>
      </c>
      <c s="169">
        <v>307.75183999999996</v>
      </c>
      <c s="169">
        <v>225.32445999999999</v>
      </c>
      <c s="169">
        <v>257.09037999999998</v>
      </c>
      <c s="169">
        <v>372.10942999999992</v>
      </c>
      <c s="172">
        <v>236.62954999999999</v>
      </c>
      <c s="172">
        <v>212.76286999999999</v>
      </c>
      <c s="197">
        <f>SUM(BM26:BX26)</f>
        <v>3431.8869700000005</v>
      </c>
      <c s="295">
        <f>+(BY26-AX26)/AX26*100</f>
        <v>-37.447704002322844</v>
      </c>
      <c s="154">
        <f>+(BY26-BL26)/BL26*100</f>
        <v>-14.620687155166493</v>
      </c>
      <c s="155">
        <f>+BY26/BY$36*100</f>
        <v>15.214784272871546</v>
      </c>
      <c/>
      <c s="289"/>
      <c/>
      <c r="CI26" s="1"/>
      <c s="1"/>
    </row>
    <row r="27" spans="1:88" ht="15.75">
      <c r="A27" s="5" t="s">
        <v>107</v>
      </c>
      <c s="111">
        <v>300.58100000000002</v>
      </c>
      <c s="20">
        <v>204.39748</v>
      </c>
      <c s="6">
        <v>174.99682000000001</v>
      </c>
      <c s="15">
        <v>224.39643999999998</v>
      </c>
      <c s="190">
        <v>231.49798000000001</v>
      </c>
      <c s="190">
        <v>229.16116</v>
      </c>
      <c s="162">
        <v>99.343710000000002</v>
      </c>
      <c s="171">
        <v>22.277609999999999</v>
      </c>
      <c s="171">
        <v>0.017999999999999999</v>
      </c>
      <c s="171">
        <v>3.6180500000000002</v>
      </c>
      <c s="171">
        <v>4.6158000000000001</v>
      </c>
      <c s="171">
        <v>6.5612899999999996</v>
      </c>
      <c s="171">
        <v>15.199070000000001</v>
      </c>
      <c s="171">
        <v>4.8278400000000001</v>
      </c>
      <c s="171">
        <v>6.5646000000000004</v>
      </c>
      <c s="171">
        <v>0.68701000000000001</v>
      </c>
      <c s="171">
        <v>1.0570299999999999</v>
      </c>
      <c s="171">
        <v>10.772460000000001</v>
      </c>
      <c s="171">
        <v>23.144949999999998</v>
      </c>
      <c s="197">
        <f t="shared" si="27"/>
        <v>99.343709999999987</v>
      </c>
      <c s="197">
        <f t="shared" si="28"/>
        <v>99.343709999999987</v>
      </c>
      <c s="172">
        <v>32.80968</v>
      </c>
      <c s="172">
        <v>9.5014099999999999</v>
      </c>
      <c s="172">
        <v>20.00583</v>
      </c>
      <c s="172">
        <v>25.333500000000001</v>
      </c>
      <c s="172">
        <v>10.597770000000001</v>
      </c>
      <c s="172">
        <v>18.07507</v>
      </c>
      <c s="172">
        <v>7.6930200000000006</v>
      </c>
      <c s="172">
        <v>7.6939299999999999</v>
      </c>
      <c s="172">
        <v>10.04383</v>
      </c>
      <c s="172">
        <v>0.60010000000000008</v>
      </c>
      <c s="172">
        <v>28.410319999999999</v>
      </c>
      <c s="172">
        <v>25.473799999999997</v>
      </c>
      <c s="200">
        <f t="shared" si="29"/>
        <v>196.23825999999997</v>
      </c>
      <c s="200">
        <f t="shared" si="30"/>
        <v>196.23825999999997</v>
      </c>
      <c s="172">
        <v>17.090549999999997</v>
      </c>
      <c s="172">
        <v>2.9064000000000001</v>
      </c>
      <c s="172">
        <v>9.9081399999999995</v>
      </c>
      <c s="172">
        <v>8.5541700000000009</v>
      </c>
      <c s="172">
        <v>8.1145399999999999</v>
      </c>
      <c s="172">
        <v>10.853919999999999</v>
      </c>
      <c s="172">
        <v>3.7841199999999997</v>
      </c>
      <c s="172">
        <v>4.5000799999999996</v>
      </c>
      <c s="172">
        <v>0.14099999999999999</v>
      </c>
      <c s="172">
        <v>0</v>
      </c>
      <c s="172">
        <v>26.615419999999997</v>
      </c>
      <c s="172">
        <v>21.449250000000003</v>
      </c>
      <c s="274">
        <f t="shared" si="33" ref="AW27:AW35">SUM(AK27:AV27)</f>
        <v>113.91759</v>
      </c>
      <c s="197">
        <f t="shared" si="31"/>
        <v>113.91759</v>
      </c>
      <c s="172">
        <v>12.658600000000002</v>
      </c>
      <c s="172">
        <v>1.59971</v>
      </c>
      <c s="172">
        <v>17.684270000000001</v>
      </c>
      <c s="172">
        <v>17.032120000000003</v>
      </c>
      <c s="172">
        <v>9.2880800000000008</v>
      </c>
      <c s="172">
        <v>6.0581100000000001</v>
      </c>
      <c s="172">
        <v>5.2594899999999996</v>
      </c>
      <c s="172">
        <v>3.6936100000000001</v>
      </c>
      <c s="172">
        <v>6.3397000000000006</v>
      </c>
      <c s="172">
        <v>0</v>
      </c>
      <c s="172">
        <v>33.161959999999993</v>
      </c>
      <c s="172">
        <v>14.000620000000003</v>
      </c>
      <c s="274">
        <v>126.77627000000001</v>
      </c>
      <c s="197">
        <f t="shared" si="32"/>
        <v>126.77627000000001</v>
      </c>
      <c s="169">
        <v>12.601560000000001</v>
      </c>
      <c s="169">
        <v>2.2299799999999999</v>
      </c>
      <c s="169">
        <v>9.4549900000000004</v>
      </c>
      <c s="169">
        <v>9.5298499999999997</v>
      </c>
      <c s="169">
        <v>4.2801299999999998</v>
      </c>
      <c s="169">
        <v>5.8306199999999997</v>
      </c>
      <c s="169">
        <v>2.4339300000000001</v>
      </c>
      <c s="169">
        <v>4.8048700000000002</v>
      </c>
      <c s="169">
        <v>7.8614400000000009</v>
      </c>
      <c s="169">
        <v>1.09422</v>
      </c>
      <c s="172">
        <v>4.9380200000000007</v>
      </c>
      <c s="172">
        <v>17.134070000000001</v>
      </c>
      <c s="197">
        <f t="shared" si="34" ref="BY27:BY36">SUM(BM27:BX27)</f>
        <v>82.193680000000001</v>
      </c>
      <c s="295">
        <f t="shared" si="35" ref="BZ27:BZ36">+(BY27-AX27)/AX27*100</f>
        <v>-27.848122489248588</v>
      </c>
      <c s="154">
        <f t="shared" si="36" ref="CA27:CA36">+(BY27-BL27)/BL27*100</f>
        <v>-35.166352504297535</v>
      </c>
      <c s="155">
        <f>+BY27/BY$36*100</f>
        <v>0.3643940260053018</v>
      </c>
      <c/>
      <c s="289"/>
      <c/>
      <c r="CI27" s="1"/>
      <c s="1"/>
    </row>
    <row r="28" spans="1:88" ht="13.5">
      <c r="A28" s="5" t="s">
        <v>0</v>
      </c>
      <c s="111">
        <v>1872.4490000000003</v>
      </c>
      <c s="20">
        <v>1709.6114800000003</v>
      </c>
      <c s="6">
        <v>2117.15499</v>
      </c>
      <c s="15">
        <v>1819.23406</v>
      </c>
      <c s="190">
        <v>1400.5223079999998</v>
      </c>
      <c s="190">
        <v>1817.88852</v>
      </c>
      <c s="162">
        <v>1360.50044</v>
      </c>
      <c s="171">
        <v>153.71720999999999</v>
      </c>
      <c s="171">
        <v>122.75998999999999</v>
      </c>
      <c s="171">
        <v>111.46534</v>
      </c>
      <c s="171">
        <v>42.547880000000006</v>
      </c>
      <c s="171">
        <v>82.437559999999991</v>
      </c>
      <c s="171">
        <v>140.94450000000001</v>
      </c>
      <c s="171">
        <v>101.47709</v>
      </c>
      <c s="171">
        <v>59.695859999999996</v>
      </c>
      <c s="171">
        <v>146.25782000000001</v>
      </c>
      <c s="171">
        <v>136.98918</v>
      </c>
      <c s="171">
        <v>142.22067000000001</v>
      </c>
      <c s="171">
        <v>119.98734000000002</v>
      </c>
      <c s="197">
        <f t="shared" si="27"/>
        <v>1360.5004399999998</v>
      </c>
      <c s="197">
        <f t="shared" si="28"/>
        <v>1360.5004399999998</v>
      </c>
      <c s="172">
        <v>184.42882</v>
      </c>
      <c s="172">
        <v>124.24641000000001</v>
      </c>
      <c s="172">
        <v>146.78822</v>
      </c>
      <c s="172">
        <v>157.54318000000004</v>
      </c>
      <c s="172">
        <v>151.04530999999997</v>
      </c>
      <c s="172">
        <v>129.53879000000003</v>
      </c>
      <c s="172">
        <v>178.39846999999997</v>
      </c>
      <c s="172">
        <v>73.518599999999992</v>
      </c>
      <c s="172">
        <v>88.130510000000015</v>
      </c>
      <c s="172">
        <v>98.505089999999996</v>
      </c>
      <c s="172">
        <v>182.88201000000004</v>
      </c>
      <c s="172">
        <v>147.34419</v>
      </c>
      <c s="200">
        <f t="shared" si="29"/>
        <v>1662.3696</v>
      </c>
      <c s="200">
        <f t="shared" si="30"/>
        <v>1662.3696</v>
      </c>
      <c s="172">
        <v>115.79456999999999</v>
      </c>
      <c s="172">
        <v>100.76194</v>
      </c>
      <c s="172">
        <v>149.02059</v>
      </c>
      <c s="172">
        <v>198.23685999999998</v>
      </c>
      <c s="172">
        <v>148.5805</v>
      </c>
      <c s="172">
        <v>145.93635000000003</v>
      </c>
      <c s="172">
        <v>115.08419000000001</v>
      </c>
      <c s="172">
        <v>147.24353000000002</v>
      </c>
      <c s="172">
        <v>146.83261999999999</v>
      </c>
      <c s="172">
        <v>215.46137999999999</v>
      </c>
      <c s="172">
        <v>166.47983000000002</v>
      </c>
      <c s="172">
        <v>200.02845000000002</v>
      </c>
      <c s="274">
        <f t="shared" si="33"/>
        <v>1849.46081</v>
      </c>
      <c s="197">
        <f t="shared" si="31"/>
        <v>1849.46081</v>
      </c>
      <c s="172">
        <v>116.95005999999999</v>
      </c>
      <c s="172">
        <v>162.58495000000002</v>
      </c>
      <c s="172">
        <v>153.74217999999999</v>
      </c>
      <c s="172">
        <v>177.86265</v>
      </c>
      <c s="172">
        <v>134.83332000000001</v>
      </c>
      <c s="172">
        <v>144.00061000000002</v>
      </c>
      <c s="172">
        <v>109.24588</v>
      </c>
      <c s="172">
        <v>92.277609999999996</v>
      </c>
      <c s="172">
        <v>80.25967</v>
      </c>
      <c s="172">
        <v>129.57251000000002</v>
      </c>
      <c s="172">
        <v>216.08953999999997</v>
      </c>
      <c s="172">
        <v>160.23908</v>
      </c>
      <c s="274">
        <v>1677.65806</v>
      </c>
      <c s="197">
        <f t="shared" si="32"/>
        <v>1677.65806</v>
      </c>
      <c s="169">
        <v>167.20679000000001</v>
      </c>
      <c s="169">
        <v>184.99845000000002</v>
      </c>
      <c s="169">
        <v>134.85051999999999</v>
      </c>
      <c s="169">
        <v>190.10067000000001</v>
      </c>
      <c s="169">
        <v>170.74083000000002</v>
      </c>
      <c s="169">
        <v>142.78193000000002</v>
      </c>
      <c s="169">
        <v>88.690020000000004</v>
      </c>
      <c s="169">
        <v>139.45073000000002</v>
      </c>
      <c s="169">
        <v>187.73596000000003</v>
      </c>
      <c s="169">
        <v>277.37369000000001</v>
      </c>
      <c s="172">
        <v>280.22788000000003</v>
      </c>
      <c s="172">
        <v>222.56726999999995</v>
      </c>
      <c s="197">
        <f t="shared" si="34"/>
        <v>2186.7247399999997</v>
      </c>
      <c s="295">
        <f t="shared" si="35"/>
        <v>18.235797599842066</v>
      </c>
      <c s="154">
        <f t="shared" si="36"/>
        <v>30.343887836118384</v>
      </c>
      <c s="155">
        <f t="shared" si="37" ref="CB28:CB36">+BY28/BY$36*100</f>
        <v>9.6945340782161917</v>
      </c>
      <c/>
      <c s="289"/>
      <c/>
      <c r="CI28" s="1"/>
      <c s="1"/>
    </row>
    <row r="29" spans="1:88" ht="13.5">
      <c r="A29" s="5" t="s">
        <v>19</v>
      </c>
      <c s="111">
        <v>164.55500000000001</v>
      </c>
      <c s="20">
        <v>169.26159999999999</v>
      </c>
      <c s="6">
        <v>136.1737</v>
      </c>
      <c s="15">
        <v>150.35972000000001</v>
      </c>
      <c s="190">
        <v>247.53267000000002</v>
      </c>
      <c s="190">
        <v>502.72300000000001</v>
      </c>
      <c s="162">
        <v>326.32905</v>
      </c>
      <c s="171">
        <v>19.427199999999996</v>
      </c>
      <c s="171">
        <v>29.6418</v>
      </c>
      <c s="171">
        <v>9.9076000000000004</v>
      </c>
      <c s="171">
        <v>1.0899000000000001</v>
      </c>
      <c s="171">
        <v>16.29682</v>
      </c>
      <c s="171">
        <v>40.0916</v>
      </c>
      <c s="171">
        <v>46.456520000000005</v>
      </c>
      <c s="171">
        <v>48.279369999999993</v>
      </c>
      <c s="171">
        <v>23.28715</v>
      </c>
      <c s="171">
        <v>43.931449999999998</v>
      </c>
      <c s="171">
        <v>27.489090000000001</v>
      </c>
      <c s="171">
        <v>20.43055</v>
      </c>
      <c s="197">
        <f t="shared" si="27"/>
        <v>326.32904999999994</v>
      </c>
      <c s="197">
        <f t="shared" si="28"/>
        <v>326.32904999999994</v>
      </c>
      <c s="172">
        <v>6.9429999999999996</v>
      </c>
      <c s="172">
        <v>15.810919999999998</v>
      </c>
      <c s="172">
        <v>9.2026500000000002</v>
      </c>
      <c s="172">
        <v>8.4296499999999988</v>
      </c>
      <c s="172">
        <v>14.941840000000001</v>
      </c>
      <c s="172">
        <v>3.6074999999999999</v>
      </c>
      <c s="172">
        <v>29.086320000000001</v>
      </c>
      <c s="172">
        <v>46.916499999999992</v>
      </c>
      <c s="172">
        <v>49.836700000000008</v>
      </c>
      <c s="172">
        <v>52.067509999999999</v>
      </c>
      <c s="172">
        <v>47.53275</v>
      </c>
      <c s="172">
        <v>51.310310000000008</v>
      </c>
      <c s="200">
        <f t="shared" si="29"/>
        <v>335.68565000000001</v>
      </c>
      <c s="200">
        <f t="shared" si="30"/>
        <v>335.68565000000001</v>
      </c>
      <c s="172">
        <v>18.190200000000001</v>
      </c>
      <c s="172">
        <v>25.204950000000004</v>
      </c>
      <c s="172">
        <v>23.731250000000003</v>
      </c>
      <c s="172">
        <v>35.759540000000001</v>
      </c>
      <c s="172">
        <v>9.8585499999999993</v>
      </c>
      <c s="172">
        <v>76.816299999999998</v>
      </c>
      <c s="172">
        <v>16.453939999999999</v>
      </c>
      <c s="172">
        <v>26.724179999999997</v>
      </c>
      <c s="172">
        <v>30.391200000000005</v>
      </c>
      <c s="172">
        <v>25.432829999999999</v>
      </c>
      <c s="172">
        <v>92.694330000000008</v>
      </c>
      <c s="172">
        <v>36.312059999999995</v>
      </c>
      <c s="274">
        <f t="shared" si="33"/>
        <v>417.56933000000004</v>
      </c>
      <c s="197">
        <f t="shared" si="31"/>
        <v>417.56933000000004</v>
      </c>
      <c s="172">
        <v>10.915149999999997</v>
      </c>
      <c s="172">
        <v>14.56653</v>
      </c>
      <c s="172">
        <v>36.780149999999999</v>
      </c>
      <c s="172">
        <v>27.650659999999995</v>
      </c>
      <c s="172">
        <v>68.938500000000005</v>
      </c>
      <c s="172">
        <v>49.465450000000004</v>
      </c>
      <c s="172">
        <v>43.369930000000004</v>
      </c>
      <c s="172">
        <v>16.179749999999999</v>
      </c>
      <c s="172">
        <v>40.307049999999997</v>
      </c>
      <c s="172">
        <v>47.674299999999988</v>
      </c>
      <c s="172">
        <v>22.215700000000002</v>
      </c>
      <c s="172">
        <v>22.711399999999998</v>
      </c>
      <c s="274">
        <v>400.77457000000004</v>
      </c>
      <c s="197">
        <f t="shared" si="32"/>
        <v>400.77457000000004</v>
      </c>
      <c s="169">
        <v>28.940929999999998</v>
      </c>
      <c s="169">
        <v>12.242400000000002</v>
      </c>
      <c s="169">
        <v>14.152569999999997</v>
      </c>
      <c s="169">
        <v>35.079699999999995</v>
      </c>
      <c s="169">
        <v>38.370799999999996</v>
      </c>
      <c s="169">
        <v>23.453449999999997</v>
      </c>
      <c s="169">
        <v>34.989990000000006</v>
      </c>
      <c s="169">
        <v>5.6880800000000002</v>
      </c>
      <c s="169">
        <v>7.4922700000000004</v>
      </c>
      <c s="169">
        <v>10.169720000000002</v>
      </c>
      <c s="172">
        <v>22.041390000000003</v>
      </c>
      <c s="172">
        <v>19.466330000000003</v>
      </c>
      <c s="197">
        <f t="shared" si="34"/>
        <v>252.08763000000002</v>
      </c>
      <c s="295">
        <f t="shared" si="35"/>
        <v>-39.629754417068895</v>
      </c>
      <c s="154">
        <f t="shared" si="36"/>
        <v>-37.099893838074607</v>
      </c>
      <c s="155">
        <f t="shared" si="37"/>
        <v>1.1175947639993111</v>
      </c>
      <c/>
      <c s="289"/>
      <c/>
      <c r="CI29" s="1"/>
      <c s="1"/>
    </row>
    <row r="30" spans="1:88" ht="13.5">
      <c r="A30" s="5" t="s">
        <v>20</v>
      </c>
      <c s="111">
        <v>2430.6120000000001</v>
      </c>
      <c s="20">
        <v>1371.3491099999999</v>
      </c>
      <c s="6">
        <v>1567.5836300000001</v>
      </c>
      <c s="15">
        <v>3152.4305460000005</v>
      </c>
      <c s="190">
        <v>3672.4951784</v>
      </c>
      <c s="190">
        <v>2590.0320799999995</v>
      </c>
      <c s="162">
        <v>1476.5406300000002</v>
      </c>
      <c s="171">
        <v>201.89206999999999</v>
      </c>
      <c s="171">
        <v>252.25900000000004</v>
      </c>
      <c s="171">
        <v>100.89592999999999</v>
      </c>
      <c s="171">
        <v>63.721290000000003</v>
      </c>
      <c s="171">
        <v>63.407149999999994</v>
      </c>
      <c s="171">
        <v>125.47512999999999</v>
      </c>
      <c s="171">
        <v>114.46260000000001</v>
      </c>
      <c s="171">
        <v>104.69248999999999</v>
      </c>
      <c s="171">
        <v>122.66558000000001</v>
      </c>
      <c s="171">
        <v>79.343729999999994</v>
      </c>
      <c s="171">
        <v>101.39713</v>
      </c>
      <c s="171">
        <v>146.32853</v>
      </c>
      <c s="197">
        <f t="shared" si="27"/>
        <v>1476.5406300000002</v>
      </c>
      <c s="197">
        <f t="shared" si="28"/>
        <v>1476.5406300000002</v>
      </c>
      <c s="172">
        <v>161.82944999999998</v>
      </c>
      <c s="172">
        <v>195.40333000000001</v>
      </c>
      <c s="172">
        <v>151.49996999999996</v>
      </c>
      <c s="172">
        <v>69.04513</v>
      </c>
      <c s="172">
        <v>132.21716000000001</v>
      </c>
      <c s="172">
        <v>68.882000000000005</v>
      </c>
      <c s="172">
        <v>322.33340000000004</v>
      </c>
      <c s="172">
        <v>172.25478999999999</v>
      </c>
      <c s="172">
        <v>128.71283</v>
      </c>
      <c s="172">
        <v>197.26307</v>
      </c>
      <c s="172">
        <v>305.81476000000004</v>
      </c>
      <c s="172">
        <v>262.41368999999997</v>
      </c>
      <c s="200">
        <f t="shared" si="29"/>
        <v>2167.6695799999998</v>
      </c>
      <c s="200">
        <f t="shared" si="30"/>
        <v>2167.6695799999998</v>
      </c>
      <c s="172">
        <v>134.87606</v>
      </c>
      <c s="172">
        <v>230.11673999999999</v>
      </c>
      <c s="172">
        <v>182.05539999999999</v>
      </c>
      <c s="172">
        <v>83.696960000000004</v>
      </c>
      <c s="172">
        <v>120.62175999999999</v>
      </c>
      <c s="172">
        <v>172.99187000000003</v>
      </c>
      <c s="172">
        <v>178.25809000000001</v>
      </c>
      <c s="172">
        <v>124.61574</v>
      </c>
      <c s="172">
        <v>81.482400000000013</v>
      </c>
      <c s="172">
        <v>206.64885000000001</v>
      </c>
      <c s="172">
        <v>334.46819999999997</v>
      </c>
      <c s="172">
        <v>238.02667</v>
      </c>
      <c s="274">
        <f t="shared" si="33"/>
        <v>2087.8587400000001</v>
      </c>
      <c s="197">
        <f t="shared" si="31"/>
        <v>2087.8587400000001</v>
      </c>
      <c s="172">
        <v>261.36782999999997</v>
      </c>
      <c s="172">
        <v>433.03548000000006</v>
      </c>
      <c s="172">
        <v>283.77275999999995</v>
      </c>
      <c s="172">
        <v>187.96859000000001</v>
      </c>
      <c s="172">
        <v>222.96165999999999</v>
      </c>
      <c s="172">
        <v>154.74220000000003</v>
      </c>
      <c s="172">
        <v>160.49414999999999</v>
      </c>
      <c s="172">
        <v>235.33913000000001</v>
      </c>
      <c s="172">
        <v>304.14487000000003</v>
      </c>
      <c s="172">
        <v>240.44655000000003</v>
      </c>
      <c s="172">
        <v>420.86829999999998</v>
      </c>
      <c s="172">
        <v>210.08782000000002</v>
      </c>
      <c s="274">
        <v>3115.2293400000003</v>
      </c>
      <c s="197">
        <f t="shared" si="32"/>
        <v>3115.2293400000003</v>
      </c>
      <c s="169">
        <v>226.32964999999999</v>
      </c>
      <c s="169">
        <v>377.63808999999998</v>
      </c>
      <c s="169">
        <v>245.08559000000002</v>
      </c>
      <c s="169">
        <v>211.73325999999997</v>
      </c>
      <c s="169">
        <v>101.70166</v>
      </c>
      <c s="169">
        <v>150.80154000000002</v>
      </c>
      <c s="169">
        <v>151.06083000000001</v>
      </c>
      <c s="169">
        <v>141.34245000000001</v>
      </c>
      <c s="169">
        <v>120.91769000000001</v>
      </c>
      <c s="169">
        <v>111.36371999999999</v>
      </c>
      <c s="172">
        <v>136.52965</v>
      </c>
      <c s="172">
        <v>236.66890000000004</v>
      </c>
      <c s="197">
        <f t="shared" si="34"/>
        <v>2211.1730299999999</v>
      </c>
      <c s="295">
        <f t="shared" si="35"/>
        <v>5.906256378245196</v>
      </c>
      <c s="154">
        <f t="shared" si="36"/>
        <v>-29.02053785869904</v>
      </c>
      <c s="155">
        <f t="shared" si="37"/>
        <v>9.8029221053983946</v>
      </c>
      <c/>
      <c s="289"/>
      <c/>
      <c r="CI30" s="1"/>
      <c s="1"/>
    </row>
    <row r="31" spans="1:88" ht="13.5">
      <c r="A31" s="5" t="s">
        <v>21</v>
      </c>
      <c s="111">
        <v>31.895000000000003</v>
      </c>
      <c s="20">
        <v>38.5244</v>
      </c>
      <c s="6">
        <v>35.711999999999996</v>
      </c>
      <c s="15">
        <v>52.436</v>
      </c>
      <c s="190">
        <v>86.402899999999988</v>
      </c>
      <c s="190">
        <v>90.878350000000012</v>
      </c>
      <c s="162">
        <v>55.454130000000006</v>
      </c>
      <c s="171">
        <v>7.7480000000000002</v>
      </c>
      <c s="171">
        <v>4.0890000000000004</v>
      </c>
      <c s="171">
        <v>4.0585000000000004</v>
      </c>
      <c s="171">
        <v>0</v>
      </c>
      <c s="171">
        <v>2.157</v>
      </c>
      <c s="171">
        <v>6.1151999999999997</v>
      </c>
      <c s="171">
        <v>6.4504999999999999</v>
      </c>
      <c s="171">
        <v>4.2637999999999998</v>
      </c>
      <c s="171">
        <v>3.2693300000000001</v>
      </c>
      <c s="171">
        <v>5.5469999999999997</v>
      </c>
      <c s="171">
        <v>3.0449999999999999</v>
      </c>
      <c s="171">
        <v>8.710799999999999</v>
      </c>
      <c s="197">
        <f t="shared" si="27"/>
        <v>55.454129999999999</v>
      </c>
      <c s="197">
        <f t="shared" si="28"/>
        <v>55.454129999999999</v>
      </c>
      <c s="172">
        <v>4.7249999999999996</v>
      </c>
      <c s="172">
        <v>5.1538500000000003</v>
      </c>
      <c s="172">
        <v>11.086450000000001</v>
      </c>
      <c s="172">
        <v>9.3367500000000003</v>
      </c>
      <c s="172">
        <v>4.6938000000000004</v>
      </c>
      <c s="172">
        <v>0.80100000000000005</v>
      </c>
      <c s="172">
        <v>16.620000000000001</v>
      </c>
      <c s="172">
        <v>5.9395500000000006</v>
      </c>
      <c s="172">
        <v>0.49985000000000002</v>
      </c>
      <c s="172">
        <v>6.6779999999999999</v>
      </c>
      <c s="172">
        <v>29.795550000000002</v>
      </c>
      <c s="172">
        <v>0</v>
      </c>
      <c s="200">
        <f t="shared" si="29"/>
        <v>95.32980000000002</v>
      </c>
      <c s="200">
        <f t="shared" si="30"/>
        <v>95.32980000000002</v>
      </c>
      <c s="172">
        <v>0</v>
      </c>
      <c s="172">
        <v>4.7231999999999994</v>
      </c>
      <c s="172">
        <v>8.0879000000000012</v>
      </c>
      <c s="172">
        <v>14.9011</v>
      </c>
      <c s="172">
        <v>1.6299999999999999</v>
      </c>
      <c s="172">
        <v>11.7651</v>
      </c>
      <c s="172">
        <v>3.2164999999999999</v>
      </c>
      <c s="172">
        <v>3.8399999999999999</v>
      </c>
      <c s="172">
        <v>4.383</v>
      </c>
      <c s="172">
        <v>8.1552600000000002</v>
      </c>
      <c s="172">
        <v>13.331799999999999</v>
      </c>
      <c s="172">
        <v>5.1716000000000006</v>
      </c>
      <c s="274">
        <f t="shared" si="33"/>
        <v>79.205459999999988</v>
      </c>
      <c s="197">
        <f t="shared" si="31"/>
        <v>79.205459999999988</v>
      </c>
      <c s="172">
        <v>4.5646000000000004</v>
      </c>
      <c s="172">
        <v>5.6353</v>
      </c>
      <c s="172">
        <v>11.8491</v>
      </c>
      <c s="172">
        <v>6.1825000000000001</v>
      </c>
      <c s="172">
        <v>12.332500000000001</v>
      </c>
      <c s="172">
        <v>7.4736499999999992</v>
      </c>
      <c s="172">
        <v>8.78111</v>
      </c>
      <c s="172">
        <v>8.7584999999999997</v>
      </c>
      <c s="172">
        <v>13.19265</v>
      </c>
      <c s="172">
        <v>1.9858499999999999</v>
      </c>
      <c s="172">
        <v>8.0439500000000006</v>
      </c>
      <c s="172">
        <v>10.943300000000001</v>
      </c>
      <c s="274">
        <v>99.743009999999998</v>
      </c>
      <c s="197">
        <f t="shared" si="32"/>
        <v>99.743009999999998</v>
      </c>
      <c s="169">
        <v>5.9015000000000004</v>
      </c>
      <c s="169">
        <v>5.5553900000000001</v>
      </c>
      <c s="169">
        <v>4.7093500000000006</v>
      </c>
      <c s="169">
        <v>8.9034000000000013</v>
      </c>
      <c s="169">
        <v>12.097050000000001</v>
      </c>
      <c s="169">
        <v>12.146650000000001</v>
      </c>
      <c s="169">
        <v>8.0109000000000012</v>
      </c>
      <c s="169">
        <v>7.7004999999999999</v>
      </c>
      <c s="169">
        <v>6.1227600000000004</v>
      </c>
      <c s="169">
        <v>5.1957500000000003</v>
      </c>
      <c s="172">
        <v>8.8199500000000004</v>
      </c>
      <c s="172">
        <v>14.5923</v>
      </c>
      <c s="197">
        <f t="shared" si="34"/>
        <v>99.755500000000012</v>
      </c>
      <c s="295">
        <f t="shared" si="35"/>
        <v>25.945231553481324</v>
      </c>
      <c s="154">
        <f t="shared" si="36"/>
        <v>0.01252218075232929</v>
      </c>
      <c s="155">
        <f t="shared" si="37"/>
        <v>0.44225186487783352</v>
      </c>
      <c/>
      <c s="289"/>
      <c/>
      <c r="CI31" s="1"/>
      <c s="1"/>
    </row>
    <row r="32" spans="1:88" ht="13.5">
      <c r="A32" s="5" t="s">
        <v>22</v>
      </c>
      <c s="111">
        <v>2.3460000000000001</v>
      </c>
      <c s="20">
        <v>2.2253499999999997</v>
      </c>
      <c s="6">
        <v>1.389</v>
      </c>
      <c s="15">
        <v>6.9655899999999997</v>
      </c>
      <c s="190">
        <v>4.7332200000000002</v>
      </c>
      <c s="190">
        <v>3.5339</v>
      </c>
      <c s="162">
        <v>2.1271</v>
      </c>
      <c s="171">
        <v>0.19500000000000001</v>
      </c>
      <c s="171">
        <v>0.045999999999999999</v>
      </c>
      <c s="171">
        <v>0.14399999999999999</v>
      </c>
      <c s="171">
        <v>0.056000000000000001</v>
      </c>
      <c s="171">
        <v>0.026409999999999999</v>
      </c>
      <c s="171">
        <v>0.30037999999999998</v>
      </c>
      <c s="171">
        <v>0.21737000000000001</v>
      </c>
      <c s="171">
        <v>0.22869</v>
      </c>
      <c s="171">
        <v>0.224</v>
      </c>
      <c s="171">
        <v>0.11685</v>
      </c>
      <c s="171">
        <v>0</v>
      </c>
      <c s="171">
        <v>0.57240000000000002</v>
      </c>
      <c s="197">
        <f t="shared" si="27"/>
        <v>2.1271</v>
      </c>
      <c s="197">
        <f t="shared" si="28"/>
        <v>2.1271</v>
      </c>
      <c s="172">
        <v>0</v>
      </c>
      <c s="172">
        <v>0.0063</v>
      </c>
      <c s="172">
        <v>0.498</v>
      </c>
      <c s="172">
        <v>0.80391999999999997</v>
      </c>
      <c s="172">
        <v>0.14499999999999999</v>
      </c>
      <c s="172">
        <v>0.12381</v>
      </c>
      <c s="172">
        <v>0.64407000000000003</v>
      </c>
      <c s="172">
        <v>0.07490999999999999</v>
      </c>
      <c s="172">
        <v>0.2843</v>
      </c>
      <c s="172">
        <v>0.11903</v>
      </c>
      <c s="172">
        <v>1.0472999999999999</v>
      </c>
      <c s="172">
        <v>0.23186000000000001</v>
      </c>
      <c s="200">
        <f t="shared" si="29"/>
        <v>3.9784999999999999</v>
      </c>
      <c s="200">
        <f t="shared" si="30"/>
        <v>3.9784999999999999</v>
      </c>
      <c s="172">
        <v>0.042999999999999997</v>
      </c>
      <c s="172">
        <v>0.089999999999999997</v>
      </c>
      <c s="172">
        <v>0.83839999999999992</v>
      </c>
      <c s="172">
        <v>0.057000000000000002</v>
      </c>
      <c s="172">
        <v>0.099000000000000005</v>
      </c>
      <c s="172">
        <v>0.93489999999999995</v>
      </c>
      <c s="172">
        <v>0.10614</v>
      </c>
      <c s="172">
        <v>0.58466999999999991</v>
      </c>
      <c s="172">
        <v>1.5427999999999999</v>
      </c>
      <c s="172">
        <v>0.20899999999999999</v>
      </c>
      <c s="172">
        <v>2.3813</v>
      </c>
      <c s="172">
        <v>0.16400000000000001</v>
      </c>
      <c s="274">
        <f t="shared" si="33"/>
        <v>7.0502099999999999</v>
      </c>
      <c s="197">
        <f t="shared" si="31"/>
        <v>7.0502099999999999</v>
      </c>
      <c s="172">
        <v>0.036499999999999998</v>
      </c>
      <c s="172">
        <v>0.43930000000000002</v>
      </c>
      <c s="172">
        <v>0.193</v>
      </c>
      <c s="172">
        <v>1.7937000000000001</v>
      </c>
      <c s="172">
        <v>0.54713000000000001</v>
      </c>
      <c s="172">
        <v>1.0065500000000001</v>
      </c>
      <c s="172">
        <v>0.051740000000000001</v>
      </c>
      <c s="172">
        <v>0.52066000000000001</v>
      </c>
      <c s="172">
        <v>1.59859</v>
      </c>
      <c s="172">
        <v>0.26619999999999999</v>
      </c>
      <c s="172">
        <v>0.42347000000000001</v>
      </c>
      <c s="172">
        <v>0</v>
      </c>
      <c s="274">
        <v>6.8768399999999996</v>
      </c>
      <c s="197">
        <f t="shared" si="32"/>
        <v>6.8768399999999996</v>
      </c>
      <c s="169">
        <v>0.67320000000000002</v>
      </c>
      <c s="169">
        <v>0.218</v>
      </c>
      <c s="169">
        <v>0.19827</v>
      </c>
      <c s="169">
        <v>1.6284799999999999</v>
      </c>
      <c s="169">
        <v>1.74448</v>
      </c>
      <c s="169">
        <v>0.11062000000000001</v>
      </c>
      <c s="169">
        <v>1.5706999999999998</v>
      </c>
      <c s="169">
        <v>0.34320000000000001</v>
      </c>
      <c s="169">
        <v>0.75340000000000007</v>
      </c>
      <c s="169">
        <v>0.52230999999999994</v>
      </c>
      <c s="172">
        <v>0.16405</v>
      </c>
      <c s="172">
        <v>1.8421799999999999</v>
      </c>
      <c s="197">
        <f t="shared" si="34"/>
        <v>9.768889999999999</v>
      </c>
      <c s="295">
        <f t="shared" si="35"/>
        <v>38.561688233400126</v>
      </c>
      <c s="154">
        <f t="shared" si="36"/>
        <v>42.05492639060963</v>
      </c>
      <c s="155">
        <f t="shared" si="37"/>
        <v>0.043308988680187233</v>
      </c>
      <c/>
      <c s="289"/>
      <c/>
      <c r="CI32" s="1"/>
      <c s="1"/>
    </row>
    <row r="33" spans="1:88" ht="13.5">
      <c r="A33" s="5" t="s">
        <v>23</v>
      </c>
      <c s="111">
        <v>343.21200000000005</v>
      </c>
      <c s="20">
        <v>288.83829999999995</v>
      </c>
      <c s="6">
        <v>297.19800000000004</v>
      </c>
      <c s="15">
        <v>354.97890000000001</v>
      </c>
      <c s="190">
        <v>328.75579999999997</v>
      </c>
      <c s="190">
        <v>275.11556000000002</v>
      </c>
      <c s="162">
        <v>220.58860000000001</v>
      </c>
      <c s="171">
        <v>0.34899999999999998</v>
      </c>
      <c s="171">
        <v>58.298000000000002</v>
      </c>
      <c s="171">
        <v>18.91</v>
      </c>
      <c s="171">
        <v>0</v>
      </c>
      <c s="171">
        <v>0</v>
      </c>
      <c s="171">
        <v>22.100000000000001</v>
      </c>
      <c s="171">
        <v>33.784999999999997</v>
      </c>
      <c s="171">
        <v>19.949000000000002</v>
      </c>
      <c s="171">
        <v>7.1705999999999994</v>
      </c>
      <c s="171">
        <v>16.670000000000002</v>
      </c>
      <c s="171">
        <v>30.606999999999999</v>
      </c>
      <c s="171">
        <v>12.75</v>
      </c>
      <c s="197">
        <f t="shared" si="27"/>
        <v>220.58860000000001</v>
      </c>
      <c s="197">
        <f t="shared" si="28"/>
        <v>220.58860000000001</v>
      </c>
      <c s="172">
        <v>15.37041</v>
      </c>
      <c s="172">
        <v>61.746300000000005</v>
      </c>
      <c s="172">
        <v>41.808999999999997</v>
      </c>
      <c s="172">
        <v>11.916</v>
      </c>
      <c s="172">
        <v>1.6499999999999999</v>
      </c>
      <c s="172">
        <v>27.552379999999999</v>
      </c>
      <c s="172">
        <v>0.1095</v>
      </c>
      <c s="172">
        <v>15.209200000000001</v>
      </c>
      <c s="172">
        <v>38.084600000000002</v>
      </c>
      <c s="172">
        <v>9.4459999999999997</v>
      </c>
      <c s="172">
        <v>36.816000000000003</v>
      </c>
      <c s="172">
        <v>46.277300000000004</v>
      </c>
      <c s="200">
        <f t="shared" si="29"/>
        <v>305.98669000000001</v>
      </c>
      <c s="200">
        <f t="shared" si="30"/>
        <v>305.98669000000001</v>
      </c>
      <c s="172">
        <v>15.042</v>
      </c>
      <c s="172">
        <v>32.591680000000004</v>
      </c>
      <c s="172">
        <v>13.734249999999999</v>
      </c>
      <c s="172">
        <v>38.812260000000002</v>
      </c>
      <c s="172">
        <v>28.323540000000001</v>
      </c>
      <c s="172">
        <v>16.789930000000002</v>
      </c>
      <c s="172">
        <v>13.577999999999999</v>
      </c>
      <c s="172">
        <v>20.521560000000001</v>
      </c>
      <c s="172">
        <v>40.8902</v>
      </c>
      <c s="172">
        <v>10.704000000000001</v>
      </c>
      <c s="172">
        <v>20.3964</v>
      </c>
      <c s="172">
        <v>19.731999999999999</v>
      </c>
      <c s="274">
        <f t="shared" si="33"/>
        <v>271.11581999999999</v>
      </c>
      <c s="197">
        <f t="shared" si="31"/>
        <v>271.11581999999999</v>
      </c>
      <c s="172">
        <v>28.315999999999999</v>
      </c>
      <c s="172">
        <v>7.8239999999999998</v>
      </c>
      <c s="172">
        <v>38.758620000000001</v>
      </c>
      <c s="172">
        <v>32.404000000000003</v>
      </c>
      <c s="172">
        <v>9.7048900000000007</v>
      </c>
      <c s="172">
        <v>26.152059999999999</v>
      </c>
      <c s="172">
        <v>36.037199999999999</v>
      </c>
      <c s="172">
        <v>0</v>
      </c>
      <c s="172">
        <v>8.2210000000000001</v>
      </c>
      <c s="172">
        <v>8.8219999999999992</v>
      </c>
      <c s="172">
        <v>36.445999999999998</v>
      </c>
      <c s="172">
        <v>36.608350000000002</v>
      </c>
      <c s="274">
        <v>269.29412000000002</v>
      </c>
      <c s="197">
        <f t="shared" si="32"/>
        <v>269.29412000000002</v>
      </c>
      <c s="169">
        <v>31.592700000000001</v>
      </c>
      <c s="169">
        <v>26.470879999999998</v>
      </c>
      <c s="169">
        <v>108.71174999999999</v>
      </c>
      <c s="169">
        <v>7.4821999999999997</v>
      </c>
      <c s="169">
        <v>24.553999999999998</v>
      </c>
      <c s="169">
        <v>71.981999999999999</v>
      </c>
      <c s="169">
        <v>48.479039999999998</v>
      </c>
      <c s="169">
        <v>5.5738000000000003</v>
      </c>
      <c s="169">
        <v>3.6789999999999998</v>
      </c>
      <c s="169">
        <v>58.0383</v>
      </c>
      <c s="172">
        <v>24.879999999999999</v>
      </c>
      <c s="172">
        <v>53.098800000000004</v>
      </c>
      <c s="197">
        <f t="shared" si="34"/>
        <v>464.54246999999998</v>
      </c>
      <c s="295">
        <f t="shared" si="35"/>
        <v>71.344656316993976</v>
      </c>
      <c s="154">
        <f t="shared" si="36"/>
        <v>72.503755373492723</v>
      </c>
      <c s="155">
        <f t="shared" si="37"/>
        <v>2.0594831730827372</v>
      </c>
      <c/>
      <c s="289"/>
      <c/>
      <c r="CI33" s="1"/>
      <c s="1"/>
    </row>
    <row r="34" spans="1:88" ht="13.5">
      <c r="A34" s="5" t="s">
        <v>24</v>
      </c>
      <c s="111">
        <v>18657.872000000003</v>
      </c>
      <c s="20">
        <v>11806.721610000001</v>
      </c>
      <c s="6">
        <v>11101.059205</v>
      </c>
      <c s="15">
        <v>16250.33323</v>
      </c>
      <c s="190">
        <v>18031.259452999995</v>
      </c>
      <c s="190">
        <v>19885.110030000003</v>
      </c>
      <c s="162">
        <v>13857.507399999999</v>
      </c>
      <c s="171">
        <v>1912.7509200000004</v>
      </c>
      <c s="171">
        <v>1700.20153</v>
      </c>
      <c s="171">
        <v>1250.3227199999997</v>
      </c>
      <c s="171">
        <v>561.80964000000017</v>
      </c>
      <c s="171">
        <v>863.28827999999999</v>
      </c>
      <c s="171">
        <v>1774.7311699999998</v>
      </c>
      <c s="171">
        <v>1164.5157300000001</v>
      </c>
      <c s="171">
        <v>945.15704000000005</v>
      </c>
      <c s="171">
        <v>1018.1881999999998</v>
      </c>
      <c s="171">
        <v>1048.6462999999999</v>
      </c>
      <c s="171">
        <v>606.72325000000001</v>
      </c>
      <c s="171">
        <v>1011.1726200000001</v>
      </c>
      <c s="197">
        <f t="shared" si="27"/>
        <v>13857.5074</v>
      </c>
      <c s="197">
        <f t="shared" si="28"/>
        <v>13857.5074</v>
      </c>
      <c s="172">
        <v>1128.7833499999999</v>
      </c>
      <c s="172">
        <v>842.49235999999974</v>
      </c>
      <c s="172">
        <v>2050.9794200000001</v>
      </c>
      <c s="172">
        <v>1498.04899</v>
      </c>
      <c s="172">
        <v>883.35679999999991</v>
      </c>
      <c s="172">
        <v>899.77169000000015</v>
      </c>
      <c s="172">
        <v>2554.0265300000001</v>
      </c>
      <c s="172">
        <v>866.67565000000002</v>
      </c>
      <c s="172">
        <v>790.76410000000021</v>
      </c>
      <c s="172">
        <v>1186.9772700000001</v>
      </c>
      <c s="172">
        <v>1880.8234600000001</v>
      </c>
      <c s="172">
        <v>1547.5275599999998</v>
      </c>
      <c s="200">
        <f t="shared" si="29"/>
        <v>16130.227179999998</v>
      </c>
      <c s="200">
        <f t="shared" si="30"/>
        <v>16130.227179999998</v>
      </c>
      <c s="172">
        <v>1537.7765100000001</v>
      </c>
      <c s="172">
        <v>1144.2389100000003</v>
      </c>
      <c s="172">
        <v>1418.9104299999999</v>
      </c>
      <c s="172">
        <v>1266.2092399999997</v>
      </c>
      <c s="172">
        <v>1028.0097800000001</v>
      </c>
      <c s="172">
        <v>2100.52565</v>
      </c>
      <c s="172">
        <v>867.72778999999991</v>
      </c>
      <c s="172">
        <v>1121.2705099999998</v>
      </c>
      <c s="172">
        <v>736.15327000000025</v>
      </c>
      <c s="172">
        <v>1143.1101999999998</v>
      </c>
      <c s="172">
        <v>1380.6389000000001</v>
      </c>
      <c s="172">
        <v>1214.4672599999999</v>
      </c>
      <c s="274">
        <f t="shared" si="33"/>
        <v>14959.03845</v>
      </c>
      <c s="197">
        <f t="shared" si="31"/>
        <v>14959.03845</v>
      </c>
      <c s="172">
        <v>1353.5207100000002</v>
      </c>
      <c s="172">
        <v>1176.7290600000001</v>
      </c>
      <c s="172">
        <v>1411.4092700000001</v>
      </c>
      <c s="172">
        <v>1597.0846499999998</v>
      </c>
      <c s="172">
        <v>1143.7172349999998</v>
      </c>
      <c s="172">
        <v>845.23496999999986</v>
      </c>
      <c s="172">
        <v>875.83031000000017</v>
      </c>
      <c s="172">
        <v>849.69022999999981</v>
      </c>
      <c s="172">
        <v>1312.0479699999994</v>
      </c>
      <c s="172">
        <v>1150.10645</v>
      </c>
      <c s="172">
        <v>1345.2089499999997</v>
      </c>
      <c s="172">
        <v>1319.6340200000002</v>
      </c>
      <c s="274">
        <v>14380.213824999999</v>
      </c>
      <c s="197">
        <f t="shared" si="32"/>
        <v>14380.213824999999</v>
      </c>
      <c s="169">
        <v>1197.7048800000002</v>
      </c>
      <c s="169">
        <v>1020.87582</v>
      </c>
      <c s="169">
        <v>1130.2082499999999</v>
      </c>
      <c s="169">
        <v>1627.4629699999998</v>
      </c>
      <c s="169">
        <v>1120.9108999999999</v>
      </c>
      <c s="169">
        <v>1258.2496799999999</v>
      </c>
      <c s="169">
        <v>1383.4205099999997</v>
      </c>
      <c s="169">
        <v>742.9204299999999</v>
      </c>
      <c s="169">
        <v>785.57312999999988</v>
      </c>
      <c s="169">
        <v>933.34156999999993</v>
      </c>
      <c s="172">
        <v>1009.8027099999999</v>
      </c>
      <c s="172">
        <v>1240.41912</v>
      </c>
      <c s="197">
        <f t="shared" si="34"/>
        <v>13450.88997</v>
      </c>
      <c s="295">
        <f t="shared" si="35"/>
        <v>-10.081854425609821</v>
      </c>
      <c s="154">
        <f t="shared" si="36"/>
        <v>-6.4625176392326606</v>
      </c>
      <c s="155">
        <f t="shared" si="37"/>
        <v>59.632613474936669</v>
      </c>
      <c/>
      <c s="289"/>
      <c/>
      <c r="CI34" s="1"/>
      <c s="1"/>
    </row>
    <row r="35" spans="1:88" ht="13.5">
      <c r="A35" s="21" t="s">
        <v>1</v>
      </c>
      <c s="115">
        <v>515.27500000000009</v>
      </c>
      <c s="20">
        <v>529.32979999999998</v>
      </c>
      <c s="6">
        <v>494.86841500000003</v>
      </c>
      <c s="15">
        <v>971.15867000000003</v>
      </c>
      <c s="190">
        <v>2011.0055899999988</v>
      </c>
      <c s="190">
        <v>1261.113325</v>
      </c>
      <c s="162">
        <v>2119.4023950000001</v>
      </c>
      <c s="171">
        <v>82.96611</v>
      </c>
      <c s="171">
        <v>219.56595199999995</v>
      </c>
      <c s="171">
        <v>356.77655000000004</v>
      </c>
      <c s="171">
        <v>29.229510000000001</v>
      </c>
      <c s="171">
        <v>41.651524999999999</v>
      </c>
      <c s="171">
        <v>268.67101199999996</v>
      </c>
      <c s="171">
        <v>135.96454600000001</v>
      </c>
      <c s="171">
        <v>432.89510999999999</v>
      </c>
      <c s="171">
        <v>55.438579999999988</v>
      </c>
      <c s="171">
        <v>92.622179999999986</v>
      </c>
      <c s="171">
        <v>51.380879999999998</v>
      </c>
      <c s="171">
        <v>352.24043999999998</v>
      </c>
      <c s="197">
        <f t="shared" si="27"/>
        <v>2119.4023949999996</v>
      </c>
      <c s="197">
        <f t="shared" si="28"/>
        <v>2119.4023949999996</v>
      </c>
      <c s="172">
        <v>103.40163000000001</v>
      </c>
      <c s="172">
        <v>318.41952000000003</v>
      </c>
      <c s="172">
        <v>195.46106000000003</v>
      </c>
      <c s="172">
        <v>37.236220000000003</v>
      </c>
      <c s="172">
        <v>119.53476000000001</v>
      </c>
      <c s="172">
        <v>27.022930000000002</v>
      </c>
      <c s="172">
        <v>47.554370000000006</v>
      </c>
      <c s="172">
        <v>48.798989999999996</v>
      </c>
      <c s="172">
        <v>40.07544</v>
      </c>
      <c s="172">
        <v>45.902070000000002</v>
      </c>
      <c s="172">
        <v>79.355829999999997</v>
      </c>
      <c s="172">
        <v>42.057909999999985</v>
      </c>
      <c s="200">
        <f t="shared" si="29"/>
        <v>1104.8207299999999</v>
      </c>
      <c s="200">
        <f t="shared" si="30"/>
        <v>1104.8207299999999</v>
      </c>
      <c s="172">
        <v>33.14893</v>
      </c>
      <c s="172">
        <v>34.336570000000009</v>
      </c>
      <c s="172">
        <v>43.874259999999992</v>
      </c>
      <c s="172">
        <v>64.212990000000005</v>
      </c>
      <c s="172">
        <v>31.736190000000001</v>
      </c>
      <c s="172">
        <v>60.184470000000005</v>
      </c>
      <c s="172">
        <v>25.435510000000001</v>
      </c>
      <c s="172">
        <v>22.054940000000002</v>
      </c>
      <c s="172">
        <v>31.142599999999998</v>
      </c>
      <c s="172">
        <v>26.936029999999999</v>
      </c>
      <c s="172">
        <v>37.034149999999997</v>
      </c>
      <c s="172">
        <v>48.176279999999998</v>
      </c>
      <c s="274">
        <f t="shared" si="33"/>
        <v>458.27292000000006</v>
      </c>
      <c s="197">
        <f t="shared" si="31"/>
        <v>458.27292000000006</v>
      </c>
      <c s="172">
        <v>27.730540000000008</v>
      </c>
      <c s="172">
        <v>26.089220000000001</v>
      </c>
      <c s="172">
        <v>46.852110000000003</v>
      </c>
      <c s="172">
        <v>39.6434</v>
      </c>
      <c s="172">
        <v>30.729039999999998</v>
      </c>
      <c s="172">
        <v>31.037290000000002</v>
      </c>
      <c s="172">
        <v>46.591349999999998</v>
      </c>
      <c s="172">
        <v>29.443360000000002</v>
      </c>
      <c s="172">
        <v>28.982800000000001</v>
      </c>
      <c s="172">
        <v>38.068200000000004</v>
      </c>
      <c s="172">
        <v>39.322690000000001</v>
      </c>
      <c s="172">
        <v>22.520930000000003</v>
      </c>
      <c s="274">
        <v>407.01093000000003</v>
      </c>
      <c s="197">
        <f t="shared" si="32"/>
        <v>407.01093000000003</v>
      </c>
      <c s="169">
        <v>36.660400000000003</v>
      </c>
      <c s="169">
        <v>23.468830000000001</v>
      </c>
      <c s="169">
        <v>41.837230000000005</v>
      </c>
      <c s="169">
        <v>26.97193</v>
      </c>
      <c s="169">
        <v>27.411750000000008</v>
      </c>
      <c s="169">
        <v>25.911469999999994</v>
      </c>
      <c s="169">
        <v>24.087670000000003</v>
      </c>
      <c s="169">
        <v>28.971820000000005</v>
      </c>
      <c s="169">
        <v>32.327109999999998</v>
      </c>
      <c s="169">
        <v>34.937750000000001</v>
      </c>
      <c s="172">
        <v>29.090870000000002</v>
      </c>
      <c s="172">
        <v>35.564700000000002</v>
      </c>
      <c s="197">
        <f t="shared" si="34"/>
        <v>367.24153000000001</v>
      </c>
      <c s="295">
        <f t="shared" si="35"/>
        <v>-19.864012475360759</v>
      </c>
      <c s="154">
        <f t="shared" si="36"/>
        <v>-9.7710889483975336</v>
      </c>
      <c s="155">
        <f t="shared" si="37"/>
        <v>1.6281132519318615</v>
      </c>
      <c/>
      <c s="289"/>
      <c/>
      <c r="CI35" s="1"/>
      <c s="1"/>
    </row>
    <row r="36" spans="1:88" s="42" customFormat="1" ht="13.5">
      <c r="A36" s="8" t="s">
        <v>2</v>
      </c>
      <c s="112">
        <v>26320.076000000005</v>
      </c>
      <c s="22">
        <v>17461.135979999999</v>
      </c>
      <c s="9">
        <v>17593.035884000001</v>
      </c>
      <c s="16">
        <v>24826.783906000001</v>
      </c>
      <c s="193">
        <v>27998.030129399998</v>
      </c>
      <c s="193">
        <v>28770.772864999999</v>
      </c>
      <c s="164">
        <v>21298.340254999999</v>
      </c>
      <c s="173">
        <f>SUM(I26:I35)</f>
        <v>2517.8826600000002</v>
      </c>
      <c s="173">
        <f t="shared" si="38" ref="J36:T36">SUM(J26:J35)</f>
        <v>2510.194332</v>
      </c>
      <c s="173">
        <f t="shared" si="38"/>
        <v>1948.7327699999996</v>
      </c>
      <c s="173">
        <f t="shared" si="38"/>
        <v>721.85876000000019</v>
      </c>
      <c s="173">
        <f t="shared" si="38"/>
        <v>1156.2000849999999</v>
      </c>
      <c s="173">
        <f t="shared" si="38"/>
        <v>2606.3356819999995</v>
      </c>
      <c s="173">
        <f t="shared" si="38"/>
        <v>1820.486136</v>
      </c>
      <c s="173">
        <f t="shared" si="38"/>
        <v>1834.77988</v>
      </c>
      <c s="173">
        <f t="shared" si="38"/>
        <v>1495.7784999999999</v>
      </c>
      <c s="173">
        <f t="shared" si="38"/>
        <v>1551.3096399999999</v>
      </c>
      <c s="173">
        <f t="shared" si="38"/>
        <v>1206.47083</v>
      </c>
      <c s="173">
        <f t="shared" si="38"/>
        <v>1928.3109800000002</v>
      </c>
      <c s="198">
        <f t="shared" si="27"/>
        <v>21298.340254999996</v>
      </c>
      <c s="198">
        <f t="shared" si="28"/>
        <v>21298.340254999996</v>
      </c>
      <c s="227">
        <f>SUM(W26:W35)</f>
        <v>1924.63266</v>
      </c>
      <c s="227">
        <f t="shared" si="39" ref="X36:AH36">SUM(X26:X35)</f>
        <v>1864.4339399999999</v>
      </c>
      <c s="227">
        <f t="shared" si="39"/>
        <v>2908.2341000000001</v>
      </c>
      <c s="227">
        <f t="shared" si="39"/>
        <v>2006.39544</v>
      </c>
      <c s="227">
        <f t="shared" si="39"/>
        <v>1434.2887299999998</v>
      </c>
      <c s="227">
        <f t="shared" si="39"/>
        <v>1415.3817400000003</v>
      </c>
      <c s="227">
        <f t="shared" si="39"/>
        <v>3693.1018599999998</v>
      </c>
      <c s="227">
        <f t="shared" si="39"/>
        <v>1752.1751900000002</v>
      </c>
      <c s="227">
        <f t="shared" si="39"/>
        <v>1968.3961600000002</v>
      </c>
      <c s="227">
        <f t="shared" si="39"/>
        <v>2103.8958700000003</v>
      </c>
      <c s="227">
        <f t="shared" si="39"/>
        <v>3157.5695900000001</v>
      </c>
      <c s="227">
        <f t="shared" si="39"/>
        <v>2520.7524499999995</v>
      </c>
      <c s="201">
        <f t="shared" si="29"/>
        <v>26749.257730000001</v>
      </c>
      <c s="201">
        <f t="shared" si="30"/>
        <v>26749.257730000001</v>
      </c>
      <c s="227">
        <f t="shared" si="40" ref="AK36:AQ36">SUM(AK26:AK35)</f>
        <v>2313.8625099999999</v>
      </c>
      <c s="227">
        <f t="shared" si="40"/>
        <v>1998.9848900000002</v>
      </c>
      <c s="227">
        <f t="shared" si="40"/>
        <v>2313.59962</v>
      </c>
      <c s="227">
        <f t="shared" si="40"/>
        <v>2165.2629399999996</v>
      </c>
      <c s="227">
        <f t="shared" si="40"/>
        <v>1682.6570300000003</v>
      </c>
      <c s="227">
        <f t="shared" si="40"/>
        <v>3570.7707300000002</v>
      </c>
      <c s="227">
        <f t="shared" si="40"/>
        <v>1954.7840799999999</v>
      </c>
      <c s="227">
        <f>SUM(AR26:AR35)</f>
        <v>1953.53926</v>
      </c>
      <c s="227">
        <f>SUM(AS26:AS35)</f>
        <v>1448.5294200000005</v>
      </c>
      <c s="227">
        <f>SUM(AT26:AT35)</f>
        <v>1925.0779199999999</v>
      </c>
      <c s="227">
        <f>SUM(AU26:AU35)</f>
        <v>2369.2345799999998</v>
      </c>
      <c s="227">
        <f>SUM(AV26:AV35)</f>
        <v>2033.6148099999998</v>
      </c>
      <c s="275">
        <f>SUM(AK36:AV36)</f>
        <v>25729.91779</v>
      </c>
      <c s="198">
        <f t="shared" si="31"/>
        <v>25729.91779</v>
      </c>
      <c s="227">
        <f t="shared" si="41" ref="AY36:BD36">SUM(AY26:AY35)</f>
        <v>2033.5558600000004</v>
      </c>
      <c s="227">
        <f t="shared" si="41"/>
        <v>2095.6995999999999</v>
      </c>
      <c s="227">
        <f t="shared" si="41"/>
        <v>2374.04529</v>
      </c>
      <c s="227">
        <f t="shared" si="41"/>
        <v>2470.8996199999997</v>
      </c>
      <c s="227">
        <f t="shared" si="41"/>
        <v>2137.8016750000002</v>
      </c>
      <c s="227">
        <f t="shared" si="41"/>
        <v>1576.48714</v>
      </c>
      <c s="227">
        <f t="shared" si="42" ref="BE36:BJ36">SUM(BE26:BE35)</f>
        <v>1496.5533000000003</v>
      </c>
      <c s="227">
        <f t="shared" si="42"/>
        <v>1517.6723649999997</v>
      </c>
      <c s="227">
        <f t="shared" si="42"/>
        <v>2188.0308899999995</v>
      </c>
      <c s="227">
        <f t="shared" si="42"/>
        <v>1931.1593</v>
      </c>
      <c s="227">
        <f t="shared" si="42"/>
        <v>2539.1625299999996</v>
      </c>
      <c s="227">
        <f t="shared" si="42"/>
        <v>2142.0861000000004</v>
      </c>
      <c s="275">
        <v>24503.15367</v>
      </c>
      <c s="198">
        <f t="shared" si="32"/>
        <v>24503.15367</v>
      </c>
      <c s="175">
        <f t="shared" si="43" ref="BM36:BS36">SUM(BM26:BM35)</f>
        <v>2015.8455500000002</v>
      </c>
      <c s="175">
        <f t="shared" si="43"/>
        <v>2034.69037</v>
      </c>
      <c s="175">
        <f t="shared" si="43"/>
        <v>2064.83907</v>
      </c>
      <c s="175">
        <f t="shared" si="43"/>
        <v>2389.9523899999999</v>
      </c>
      <c s="175">
        <f t="shared" si="43"/>
        <v>1727.1999899999998</v>
      </c>
      <c s="175">
        <f t="shared" si="43"/>
        <v>1950.1810599999999</v>
      </c>
      <c s="175">
        <f t="shared" si="43"/>
        <v>2050.4954299999995</v>
      </c>
      <c s="175">
        <f>SUM(BT26:BT35)</f>
        <v>1302.1203399999999</v>
      </c>
      <c s="175">
        <f>SUM(BU26:BU35)</f>
        <v>1409.5531399999998</v>
      </c>
      <c s="175">
        <f>SUM(BV26:BV35)</f>
        <v>1804.1464599999999</v>
      </c>
      <c s="175">
        <f>SUM(BW26:BW35)</f>
        <v>1753.1240699999998</v>
      </c>
      <c s="175">
        <f>SUM(BX26:BX35)</f>
        <v>2054.11654</v>
      </c>
      <c s="198">
        <f t="shared" si="34"/>
        <v>22556.264409999992</v>
      </c>
      <c s="296">
        <f t="shared" si="35"/>
        <v>-12.334487058615693</v>
      </c>
      <c s="156">
        <f t="shared" si="36"/>
        <v>-7.9454640256517122</v>
      </c>
      <c s="157">
        <f t="shared" si="37"/>
        <v>100</v>
      </c>
      <c r="CD36" s="289"/>
      <c r="CI36" s="317"/>
      <c s="317"/>
    </row>
    <row r="37" spans="1:84" ht="13.5">
      <c r="A37" s="11"/>
      <c s="116"/>
      <c s="23"/>
      <c s="23"/>
      <c s="23"/>
      <c s="107"/>
      <c s="107"/>
      <c s="102"/>
      <c s="107"/>
      <c s="107"/>
      <c s="107"/>
      <c s="107"/>
      <c s="107"/>
      <c s="107"/>
      <c s="107"/>
      <c s="107"/>
      <c s="107"/>
      <c s="107"/>
      <c s="107"/>
      <c s="107"/>
      <c s="107"/>
      <c s="107"/>
      <c s="107"/>
      <c s="107"/>
      <c s="107"/>
      <c s="107"/>
      <c s="107"/>
      <c s="107"/>
      <c s="107"/>
      <c s="107"/>
      <c s="107"/>
      <c s="107"/>
      <c s="107"/>
      <c s="107"/>
      <c s="107"/>
      <c s="107"/>
      <c s="107"/>
      <c s="107"/>
      <c s="107"/>
      <c s="107"/>
      <c s="107"/>
      <c s="107"/>
      <c s="107"/>
      <c s="107"/>
      <c s="107"/>
      <c s="107"/>
      <c s="107"/>
      <c s="107"/>
      <c s="107"/>
      <c s="107"/>
      <c s="107"/>
      <c s="107"/>
      <c s="107"/>
      <c s="107"/>
      <c s="107"/>
      <c s="107"/>
      <c s="107"/>
      <c s="107"/>
      <c s="107"/>
      <c s="107"/>
      <c s="107"/>
      <c s="107"/>
      <c s="107"/>
      <c s="107"/>
      <c s="107"/>
      <c s="107"/>
      <c s="107"/>
      <c s="107"/>
      <c s="107"/>
      <c s="107"/>
      <c s="107"/>
      <c s="107"/>
      <c s="107"/>
      <c s="107"/>
      <c s="107"/>
      <c s="107"/>
      <c s="107"/>
      <c s="102"/>
      <c s="125"/>
      <c s="122"/>
      <c r="CE37"/>
      <c s="293"/>
    </row>
    <row r="38" spans="1:80" ht="13.5">
      <c r="A38" s="13" t="s">
        <v>170</v>
      </c>
      <c s="99"/>
      <c s="24"/>
      <c s="14"/>
      <c s="14"/>
      <c s="105"/>
      <c s="105"/>
      <c s="100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5"/>
      <c s="100"/>
      <c s="105"/>
      <c s="105"/>
    </row>
    <row r="39" spans="1:82" ht="31.5" customHeight="1">
      <c r="A39" s="4" t="s">
        <v>5</v>
      </c>
      <c s="110">
        <v>2014</v>
      </c>
      <c s="4" t="s">
        <v>62</v>
      </c>
      <c s="4" t="s">
        <v>61</v>
      </c>
      <c s="4">
        <v>2017</v>
      </c>
      <c s="189">
        <v>2018</v>
      </c>
      <c s="189">
        <v>2019</v>
      </c>
      <c s="110">
        <v>2020</v>
      </c>
      <c s="98" t="s">
        <v>130</v>
      </c>
      <c s="98" t="s">
        <v>131</v>
      </c>
      <c s="98" t="s">
        <v>132</v>
      </c>
      <c s="98" t="s">
        <v>133</v>
      </c>
      <c s="98" t="s">
        <v>134</v>
      </c>
      <c s="98" t="s">
        <v>135</v>
      </c>
      <c s="98" t="s">
        <v>136</v>
      </c>
      <c s="98" t="s">
        <v>137</v>
      </c>
      <c s="98" t="s">
        <v>138</v>
      </c>
      <c s="98" t="s">
        <v>139</v>
      </c>
      <c s="98" t="s">
        <v>140</v>
      </c>
      <c s="98" t="s">
        <v>141</v>
      </c>
      <c s="196">
        <v>2020</v>
      </c>
      <c s="196" t="s">
        <v>193</v>
      </c>
      <c s="98" t="s">
        <v>118</v>
      </c>
      <c s="98" t="s">
        <v>119</v>
      </c>
      <c s="98" t="s">
        <v>120</v>
      </c>
      <c s="98" t="s">
        <v>121</v>
      </c>
      <c s="98" t="s">
        <v>122</v>
      </c>
      <c s="98" t="s">
        <v>153</v>
      </c>
      <c s="98" t="s">
        <v>124</v>
      </c>
      <c s="98" t="s">
        <v>125</v>
      </c>
      <c s="98" t="s">
        <v>126</v>
      </c>
      <c s="98" t="s">
        <v>127</v>
      </c>
      <c s="98" t="s">
        <v>128</v>
      </c>
      <c s="98" t="s">
        <v>129</v>
      </c>
      <c s="196">
        <v>2021</v>
      </c>
      <c s="196" t="s">
        <v>192</v>
      </c>
      <c s="98" t="s">
        <v>117</v>
      </c>
      <c s="98" t="s">
        <v>116</v>
      </c>
      <c s="98" t="s">
        <v>115</v>
      </c>
      <c s="98" t="s">
        <v>114</v>
      </c>
      <c s="98" t="s">
        <v>113</v>
      </c>
      <c s="98" t="s">
        <v>146</v>
      </c>
      <c s="98" t="s">
        <v>112</v>
      </c>
      <c s="98" t="s">
        <v>111</v>
      </c>
      <c s="98" t="s">
        <v>142</v>
      </c>
      <c s="98" t="s">
        <v>145</v>
      </c>
      <c s="98" t="s">
        <v>143</v>
      </c>
      <c s="98" t="s">
        <v>144</v>
      </c>
      <c s="196">
        <v>2022</v>
      </c>
      <c s="196" t="s">
        <v>190</v>
      </c>
      <c s="98" t="s">
        <v>147</v>
      </c>
      <c s="98" t="s">
        <v>148</v>
      </c>
      <c s="98" t="s">
        <v>149</v>
      </c>
      <c s="98" t="s">
        <v>150</v>
      </c>
      <c s="98" t="s">
        <v>151</v>
      </c>
      <c s="98" t="s">
        <v>152</v>
      </c>
      <c s="98" t="s">
        <v>155</v>
      </c>
      <c s="98" t="s">
        <v>156</v>
      </c>
      <c s="98" t="s">
        <v>158</v>
      </c>
      <c s="98" t="s">
        <v>159</v>
      </c>
      <c s="98" t="s">
        <v>160</v>
      </c>
      <c s="98" t="s">
        <v>161</v>
      </c>
      <c s="196">
        <v>2023</v>
      </c>
      <c s="196" t="s">
        <v>191</v>
      </c>
      <c s="98" t="s">
        <v>171</v>
      </c>
      <c s="98" t="s">
        <v>172</v>
      </c>
      <c s="98" t="s">
        <v>173</v>
      </c>
      <c s="98" t="s">
        <v>175</v>
      </c>
      <c s="98" t="s">
        <v>174</v>
      </c>
      <c s="98" t="s">
        <v>176</v>
      </c>
      <c s="98" t="s">
        <v>177</v>
      </c>
      <c s="98" t="s">
        <v>178</v>
      </c>
      <c s="98" t="s">
        <v>180</v>
      </c>
      <c s="98" t="s">
        <v>181</v>
      </c>
      <c s="98" t="s">
        <v>187</v>
      </c>
      <c s="98" t="s">
        <v>188</v>
      </c>
      <c s="196" t="s">
        <v>189</v>
      </c>
      <c s="320" t="s">
        <v>164</v>
      </c>
      <c s="321" t="s">
        <v>163</v>
      </c>
      <c s="168" t="s">
        <v>6</v>
      </c>
      <c r="CD39"/>
    </row>
    <row r="40" spans="1:83" ht="13.5">
      <c r="A40" s="5" t="s">
        <v>12</v>
      </c>
      <c s="111">
        <v>1636.3798259999999</v>
      </c>
      <c s="6">
        <v>2392.2172270000001</v>
      </c>
      <c s="25">
        <v>1846.7438190000003</v>
      </c>
      <c s="15">
        <v>2288.273314</v>
      </c>
      <c s="190">
        <v>2626.0755049999998</v>
      </c>
      <c s="190">
        <v>2913.2812389999999</v>
      </c>
      <c s="162">
        <v>2409.219008</v>
      </c>
      <c s="171">
        <v>262.42685499999999</v>
      </c>
      <c s="171">
        <v>228.529572</v>
      </c>
      <c s="171">
        <v>181.99365599999999</v>
      </c>
      <c s="171">
        <v>49.042233000000003</v>
      </c>
      <c s="171">
        <v>85.957121000000001</v>
      </c>
      <c s="171">
        <v>368.85240399999998</v>
      </c>
      <c s="171">
        <v>267.18859800000001</v>
      </c>
      <c s="171">
        <v>116.537373</v>
      </c>
      <c s="171">
        <v>239.57623100000001</v>
      </c>
      <c s="171">
        <v>278.80971299999999</v>
      </c>
      <c s="171">
        <v>150.39325600000001</v>
      </c>
      <c s="171">
        <v>179.91199599999999</v>
      </c>
      <c s="197">
        <f t="shared" si="44" ref="U40:U51">SUM(I40:T40)</f>
        <v>2409.2190079999996</v>
      </c>
      <c s="197">
        <f t="shared" si="45" ref="V40:V51">SUM(I40:T40)</f>
        <v>2409.2190079999996</v>
      </c>
      <c s="171">
        <v>168.087816</v>
      </c>
      <c s="171">
        <v>199.88910899999999</v>
      </c>
      <c s="171">
        <v>369.64371799999998</v>
      </c>
      <c s="171">
        <v>248.217962</v>
      </c>
      <c s="171">
        <v>180.289411</v>
      </c>
      <c s="171">
        <v>154.62770800000001</v>
      </c>
      <c s="171">
        <v>988.56718499999999</v>
      </c>
      <c s="171">
        <v>191.57964699999999</v>
      </c>
      <c s="171">
        <v>253.19833</v>
      </c>
      <c s="171">
        <v>337.98854899999998</v>
      </c>
      <c s="171">
        <v>683.82216400000004</v>
      </c>
      <c s="171">
        <v>416.76492999999999</v>
      </c>
      <c s="200">
        <f t="shared" si="46" ref="AI40:AI51">SUM(W40:AH40)</f>
        <v>4192.6765290000003</v>
      </c>
      <c s="200">
        <f t="shared" si="47" ref="AJ40:AJ51">SUM(W40:AH40)</f>
        <v>4192.6765290000003</v>
      </c>
      <c s="171">
        <v>358.25767500000001</v>
      </c>
      <c s="171">
        <v>291.84865500000001</v>
      </c>
      <c s="171">
        <v>404.31372499999998</v>
      </c>
      <c s="171">
        <v>328.00633199999999</v>
      </c>
      <c s="171">
        <v>455.29848099999998</v>
      </c>
      <c s="171">
        <v>1100.692591</v>
      </c>
      <c s="171">
        <v>491.76095400000003</v>
      </c>
      <c s="171">
        <v>834.87278400000002</v>
      </c>
      <c s="171">
        <v>623.13874199999998</v>
      </c>
      <c s="171">
        <v>661.63976700000001</v>
      </c>
      <c s="171">
        <v>816.58824300000003</v>
      </c>
      <c s="171">
        <v>776.53892800000006</v>
      </c>
      <c s="200">
        <f>SUM(AK40:AV40)</f>
        <v>7142.9568769999996</v>
      </c>
      <c s="197">
        <f t="shared" si="48" ref="AX40:AX51">SUM(AK40:AV40)</f>
        <v>7142.9568769999996</v>
      </c>
      <c s="171">
        <v>799.91020700000001</v>
      </c>
      <c s="171">
        <v>724.09421099999997</v>
      </c>
      <c s="171">
        <v>782.69732499999998</v>
      </c>
      <c s="171">
        <v>680.99692500000003</v>
      </c>
      <c s="171">
        <v>728.86141599999996</v>
      </c>
      <c s="171">
        <v>615.74030200000004</v>
      </c>
      <c s="171">
        <v>574.99614999999994</v>
      </c>
      <c s="171">
        <v>648.51219300000002</v>
      </c>
      <c s="171">
        <v>817.87381600000003</v>
      </c>
      <c s="171">
        <v>801.30186800000001</v>
      </c>
      <c s="171">
        <v>801.79504799999995</v>
      </c>
      <c s="171">
        <v>664.19892700000003</v>
      </c>
      <c s="200">
        <v>8640.9783879999995</v>
      </c>
      <c s="197">
        <f t="shared" si="49" ref="BL40:BL51">SUM(AY40:BJ40)</f>
        <v>8640.9783879999995</v>
      </c>
      <c s="169">
        <v>708.42995599999995</v>
      </c>
      <c s="169">
        <v>512.39811799999995</v>
      </c>
      <c s="169">
        <v>582.52159099999994</v>
      </c>
      <c s="169">
        <v>828.32126400000004</v>
      </c>
      <c s="169">
        <v>604.57586800000001</v>
      </c>
      <c s="169">
        <v>717.92123700000002</v>
      </c>
      <c s="169">
        <v>590.56213200000002</v>
      </c>
      <c s="169">
        <v>512.38864000000001</v>
      </c>
      <c s="169">
        <v>652.69483000000002</v>
      </c>
      <c s="169">
        <v>579.485679</v>
      </c>
      <c s="169">
        <v>523.53630699999997</v>
      </c>
      <c s="169">
        <v>579.25987599999996</v>
      </c>
      <c s="197">
        <f>SUM(BM40:BX40)</f>
        <v>7392.0954980000006</v>
      </c>
      <c s="295">
        <f t="shared" si="50" ref="BZ40:BZ51">+(BY40-AX40)/AX40*100</f>
        <v>3.4878919933314467</v>
      </c>
      <c s="154">
        <f t="shared" si="51" ref="CA40:CA51">+(BY40-BL40)/BL40*100</f>
        <v>-14.453026427358761</v>
      </c>
      <c s="155">
        <f>+BY40/BY$51*100</f>
        <v>8.5714491585713297</v>
      </c>
      <c r="CD40"/>
      <c s="306"/>
    </row>
    <row r="41" spans="1:83" ht="13.5">
      <c r="A41" s="5" t="s">
        <v>18</v>
      </c>
      <c s="111">
        <v>3375.4132079999995</v>
      </c>
      <c s="6">
        <v>1970.8159659999999</v>
      </c>
      <c s="25">
        <v>2464.2145910000004</v>
      </c>
      <c s="15">
        <v>3213.2371929999999</v>
      </c>
      <c s="190">
        <v>3485.1060510000002</v>
      </c>
      <c s="190">
        <v>3521.6065840000001</v>
      </c>
      <c s="162">
        <v>3235.0548290000002</v>
      </c>
      <c s="171">
        <v>204.574071</v>
      </c>
      <c s="171">
        <v>237.69166000000001</v>
      </c>
      <c s="171">
        <v>144.18789899999999</v>
      </c>
      <c s="171">
        <v>43.214987000000001</v>
      </c>
      <c s="171">
        <v>109.35444</v>
      </c>
      <c s="171">
        <v>367.42091900000003</v>
      </c>
      <c s="171">
        <v>376.38949300000002</v>
      </c>
      <c s="171">
        <v>391.77072399999997</v>
      </c>
      <c s="171">
        <v>258.39831500000003</v>
      </c>
      <c s="171">
        <v>255.865927</v>
      </c>
      <c s="171">
        <v>419.11795999999998</v>
      </c>
      <c s="171">
        <v>427.06843400000002</v>
      </c>
      <c s="197">
        <f t="shared" si="44"/>
        <v>3235.0548289999997</v>
      </c>
      <c s="197">
        <f t="shared" si="45"/>
        <v>3235.0548289999997</v>
      </c>
      <c s="171">
        <v>494.07820700000002</v>
      </c>
      <c s="171">
        <v>472.89584200000002</v>
      </c>
      <c s="171">
        <v>389.53406200000001</v>
      </c>
      <c s="171">
        <v>302.75819200000001</v>
      </c>
      <c s="171">
        <v>214.620679</v>
      </c>
      <c s="171">
        <v>425.33223800000002</v>
      </c>
      <c s="171">
        <v>964.70753400000001</v>
      </c>
      <c s="171">
        <v>956.81233199999997</v>
      </c>
      <c s="171">
        <v>1599.053551</v>
      </c>
      <c s="171">
        <v>929.35050000000001</v>
      </c>
      <c s="171">
        <v>1042.071136</v>
      </c>
      <c s="171">
        <v>671.19293300000004</v>
      </c>
      <c s="200">
        <f t="shared" si="46"/>
        <v>8462.4072059999999</v>
      </c>
      <c s="200">
        <f t="shared" si="47"/>
        <v>8462.4072059999999</v>
      </c>
      <c s="171">
        <v>694.21767999999997</v>
      </c>
      <c s="171">
        <v>657.12785099999996</v>
      </c>
      <c s="171">
        <v>751.23013400000002</v>
      </c>
      <c s="171">
        <v>1072.3369110000001</v>
      </c>
      <c s="171">
        <v>739.71258399999999</v>
      </c>
      <c s="171">
        <v>2449.1783770000002</v>
      </c>
      <c s="171">
        <v>2128.6977919999999</v>
      </c>
      <c s="171">
        <v>1362.755488</v>
      </c>
      <c s="171">
        <v>1104.902012</v>
      </c>
      <c s="171">
        <v>804.25325499999997</v>
      </c>
      <c s="171">
        <v>721.90717299999994</v>
      </c>
      <c s="171">
        <v>688.17509900000005</v>
      </c>
      <c s="200">
        <f t="shared" si="52" ref="AW41:AW50">SUM(AK41:AV41)</f>
        <v>13174.494355999999</v>
      </c>
      <c s="197">
        <f t="shared" si="48"/>
        <v>13174.494355999999</v>
      </c>
      <c s="171">
        <v>631.20384300000001</v>
      </c>
      <c s="171">
        <v>725.93501500000002</v>
      </c>
      <c s="171">
        <v>971.01644599999997</v>
      </c>
      <c s="171">
        <v>920.11175900000001</v>
      </c>
      <c s="171">
        <v>1125.12283</v>
      </c>
      <c s="171">
        <v>684.69352900000001</v>
      </c>
      <c s="171">
        <v>556.86198100000001</v>
      </c>
      <c s="171">
        <v>754.56104000000005</v>
      </c>
      <c s="171">
        <v>979.50011300000006</v>
      </c>
      <c s="171">
        <v>817.43592200000001</v>
      </c>
      <c s="171">
        <v>1300.837066</v>
      </c>
      <c s="171">
        <v>925.51013999999998</v>
      </c>
      <c s="200">
        <v>10392.789684000001</v>
      </c>
      <c s="197">
        <f t="shared" si="49"/>
        <v>10392.789684000001</v>
      </c>
      <c s="169">
        <v>808.05830300000002</v>
      </c>
      <c s="169">
        <v>925.07846160767997</v>
      </c>
      <c s="169">
        <v>910.09592899999996</v>
      </c>
      <c s="169">
        <v>727.51168700000005</v>
      </c>
      <c s="169">
        <v>571.63434199999995</v>
      </c>
      <c s="169">
        <v>612.90865399999996</v>
      </c>
      <c s="169">
        <v>764.253781</v>
      </c>
      <c s="169">
        <v>569.57790299999999</v>
      </c>
      <c s="169">
        <v>712.75506581550007</v>
      </c>
      <c s="169">
        <v>1045.2360140000001</v>
      </c>
      <c s="169">
        <v>705.20618999999999</v>
      </c>
      <c s="169">
        <v>568.54990099999998</v>
      </c>
      <c s="197">
        <f t="shared" si="53" ref="BY41:BY50">SUM(BM41:BX41)</f>
        <v>8920.8662314231824</v>
      </c>
      <c s="295">
        <f t="shared" si="50"/>
        <v>-32.286841601929162</v>
      </c>
      <c s="154">
        <f t="shared" si="51"/>
        <v>-14.162929274349576</v>
      </c>
      <c s="155">
        <f t="shared" si="54" ref="CB41:CB51">+BY41/BY$51*100</f>
        <v>10.344123851450224</v>
      </c>
      <c r="CD41"/>
      <c s="306"/>
    </row>
    <row r="42" spans="1:83" ht="15.75">
      <c r="A42" s="5" t="s">
        <v>107</v>
      </c>
      <c s="111">
        <v>1148.130085</v>
      </c>
      <c s="6">
        <v>776.71258399999999</v>
      </c>
      <c s="25">
        <v>656.75401500000009</v>
      </c>
      <c s="15">
        <v>781.56231000000002</v>
      </c>
      <c s="190">
        <v>971.33000900000002</v>
      </c>
      <c s="190">
        <v>1002.712907</v>
      </c>
      <c s="162">
        <v>352.07174500000002</v>
      </c>
      <c s="171">
        <v>85.007142000000002</v>
      </c>
      <c s="171">
        <v>0.029315999999999998</v>
      </c>
      <c s="171">
        <v>13.121466</v>
      </c>
      <c s="171">
        <v>15.715441</v>
      </c>
      <c s="171">
        <v>22.899608000000001</v>
      </c>
      <c s="171">
        <v>44.572597000000002</v>
      </c>
      <c s="171">
        <v>15.173254999999999</v>
      </c>
      <c s="171">
        <v>18.079826000000001</v>
      </c>
      <c s="171">
        <v>1.6184179999999999</v>
      </c>
      <c s="171">
        <v>3.587126</v>
      </c>
      <c s="171">
        <v>36.502707000000001</v>
      </c>
      <c s="171">
        <v>95.764842999999999</v>
      </c>
      <c s="197">
        <f t="shared" si="44"/>
        <v>352.07174499999996</v>
      </c>
      <c s="197">
        <f t="shared" si="45"/>
        <v>352.07174499999996</v>
      </c>
      <c s="171">
        <v>132.73822200000001</v>
      </c>
      <c s="171">
        <v>41.389364999999998</v>
      </c>
      <c s="171">
        <v>94.251157000000006</v>
      </c>
      <c s="171">
        <v>123.554592</v>
      </c>
      <c s="171">
        <v>37.568517</v>
      </c>
      <c s="171">
        <v>80.504015999999993</v>
      </c>
      <c s="171">
        <v>31.770935000000001</v>
      </c>
      <c s="171">
        <v>30.214828000000001</v>
      </c>
      <c s="171">
        <v>43.530529999999999</v>
      </c>
      <c s="171">
        <v>1.8585240000000001</v>
      </c>
      <c s="171">
        <v>139.82083299999999</v>
      </c>
      <c s="171">
        <v>121.841478</v>
      </c>
      <c s="200">
        <f t="shared" si="46"/>
        <v>879.04299700000001</v>
      </c>
      <c s="200">
        <f t="shared" si="47"/>
        <v>879.04299700000001</v>
      </c>
      <c s="171">
        <v>96.263158000000004</v>
      </c>
      <c s="171">
        <v>8.0131969999999999</v>
      </c>
      <c s="171">
        <v>71.161810000000003</v>
      </c>
      <c s="171">
        <v>68.789700999999994</v>
      </c>
      <c s="171">
        <v>73.007771000000005</v>
      </c>
      <c s="171">
        <v>97.016098</v>
      </c>
      <c s="171">
        <v>44.834338000000002</v>
      </c>
      <c s="171">
        <v>45.983441999999997</v>
      </c>
      <c s="171">
        <v>0.54356199999999999</v>
      </c>
      <c s="171">
        <v>0</v>
      </c>
      <c s="171">
        <v>318.986333</v>
      </c>
      <c s="171">
        <v>235.94124099999999</v>
      </c>
      <c s="200">
        <f t="shared" si="52"/>
        <v>1060.540651</v>
      </c>
      <c s="197">
        <f t="shared" si="48"/>
        <v>1060.540651</v>
      </c>
      <c s="171">
        <v>134.69251399999999</v>
      </c>
      <c s="171">
        <v>17.854671</v>
      </c>
      <c s="171">
        <v>194.70561599999999</v>
      </c>
      <c s="171">
        <v>193.781812</v>
      </c>
      <c s="171">
        <v>122.389081</v>
      </c>
      <c s="171">
        <v>79.418467000000007</v>
      </c>
      <c s="171">
        <v>59.595388</v>
      </c>
      <c s="171">
        <v>45.488278999999999</v>
      </c>
      <c s="171">
        <v>75.849160999999995</v>
      </c>
      <c s="171">
        <v>0</v>
      </c>
      <c s="171">
        <v>363.91816599999999</v>
      </c>
      <c s="171">
        <v>149.58550099999999</v>
      </c>
      <c s="200">
        <v>1437.278656</v>
      </c>
      <c s="197">
        <f t="shared" si="49"/>
        <v>1437.278656</v>
      </c>
      <c s="169">
        <v>138.052356</v>
      </c>
      <c s="169">
        <v>24.237013000000001</v>
      </c>
      <c s="169">
        <v>85.512173000000004</v>
      </c>
      <c s="169">
        <v>103.65321</v>
      </c>
      <c s="169">
        <v>47.515542000000003</v>
      </c>
      <c s="169">
        <v>60.099254000000002</v>
      </c>
      <c s="169">
        <v>24.768383</v>
      </c>
      <c s="169">
        <v>25.736236999999999</v>
      </c>
      <c s="169">
        <v>78.283370000000005</v>
      </c>
      <c s="169">
        <v>10.293594000000001</v>
      </c>
      <c s="169">
        <v>40.416902999999998</v>
      </c>
      <c s="169">
        <v>151.28276399999999</v>
      </c>
      <c s="197">
        <f t="shared" si="53"/>
        <v>789.85079900000005</v>
      </c>
      <c s="295">
        <f t="shared" si="50"/>
        <v>-25.523760144862184</v>
      </c>
      <c s="154">
        <f t="shared" si="51"/>
        <v>-45.045395636905631</v>
      </c>
      <c s="155">
        <f t="shared" si="54"/>
        <v>0.91586559837020154</v>
      </c>
      <c r="CD42"/>
      <c s="306"/>
    </row>
    <row r="43" spans="1:83" ht="13.5">
      <c r="A43" s="5" t="s">
        <v>0</v>
      </c>
      <c s="111">
        <v>2617.0293879999999</v>
      </c>
      <c s="6">
        <v>2049.6074430000003</v>
      </c>
      <c s="25">
        <v>2623.1322999999998</v>
      </c>
      <c s="15">
        <v>3336.0660330000001</v>
      </c>
      <c s="190">
        <v>4315.9996440000004</v>
      </c>
      <c s="190">
        <v>5028.5696269999999</v>
      </c>
      <c s="162">
        <v>3068.3615209999998</v>
      </c>
      <c s="171">
        <v>373.72916300000003</v>
      </c>
      <c s="171">
        <v>362.66928300000001</v>
      </c>
      <c s="171">
        <v>321.02247699999998</v>
      </c>
      <c s="171">
        <v>65.353696999999997</v>
      </c>
      <c s="171">
        <v>165.60960600000001</v>
      </c>
      <c s="171">
        <v>249.85936899999999</v>
      </c>
      <c s="171">
        <v>210.81287599999999</v>
      </c>
      <c s="171">
        <v>133.69195500000001</v>
      </c>
      <c s="171">
        <v>366.44785899999999</v>
      </c>
      <c s="171">
        <v>283.29286100000002</v>
      </c>
      <c s="171">
        <v>289.41305599999998</v>
      </c>
      <c s="171">
        <v>246.45931899999999</v>
      </c>
      <c s="197">
        <f t="shared" si="44"/>
        <v>3068.3615209999998</v>
      </c>
      <c s="197">
        <f t="shared" si="45"/>
        <v>3068.3615209999998</v>
      </c>
      <c s="171">
        <v>473.16830299999998</v>
      </c>
      <c s="171">
        <v>336.974692</v>
      </c>
      <c s="171">
        <v>444.65509900000001</v>
      </c>
      <c s="171">
        <v>543.77388800000006</v>
      </c>
      <c s="171">
        <v>585.689931</v>
      </c>
      <c s="171">
        <v>452.476359</v>
      </c>
      <c s="171">
        <v>721.10224300000004</v>
      </c>
      <c s="171">
        <v>324.914064</v>
      </c>
      <c s="171">
        <v>344.09323899999998</v>
      </c>
      <c s="171">
        <v>512.836724</v>
      </c>
      <c s="171">
        <v>670.19264899999996</v>
      </c>
      <c s="171">
        <v>702.78001600000005</v>
      </c>
      <c s="200">
        <f t="shared" si="46"/>
        <v>6112.6572069999993</v>
      </c>
      <c s="200">
        <f t="shared" si="47"/>
        <v>6112.6572069999993</v>
      </c>
      <c s="171">
        <v>432.51026999999999</v>
      </c>
      <c s="171">
        <v>427.12111700000003</v>
      </c>
      <c s="171">
        <v>795.78965300000004</v>
      </c>
      <c s="171">
        <v>991.30431199999998</v>
      </c>
      <c s="171">
        <v>653.98448900000005</v>
      </c>
      <c s="171">
        <v>469.26313499999998</v>
      </c>
      <c s="171">
        <v>741.13350000000003</v>
      </c>
      <c s="171">
        <v>434.00591400000002</v>
      </c>
      <c s="171">
        <v>481.44451800000002</v>
      </c>
      <c s="171">
        <v>867.24885500000005</v>
      </c>
      <c s="171">
        <v>701.37061500000004</v>
      </c>
      <c s="171">
        <v>801.49111200000004</v>
      </c>
      <c s="200">
        <f t="shared" si="52"/>
        <v>7796.6674900000007</v>
      </c>
      <c s="197">
        <f t="shared" si="48"/>
        <v>7796.6674900000007</v>
      </c>
      <c s="171">
        <v>507.47390000000001</v>
      </c>
      <c s="171">
        <v>648.19049700000005</v>
      </c>
      <c s="171">
        <v>701.20858699999997</v>
      </c>
      <c s="171">
        <v>845.84820200000001</v>
      </c>
      <c s="171">
        <v>524.93952400000001</v>
      </c>
      <c s="171">
        <v>648.03941599999996</v>
      </c>
      <c s="171">
        <v>637.43032300000004</v>
      </c>
      <c s="171">
        <v>400.58653099999998</v>
      </c>
      <c s="171">
        <v>406.91633899999999</v>
      </c>
      <c s="171">
        <v>781.73474199999998</v>
      </c>
      <c s="171">
        <v>1059.602185</v>
      </c>
      <c s="171">
        <v>715.57810800000004</v>
      </c>
      <c s="200">
        <v>7877.5483539999996</v>
      </c>
      <c s="197">
        <f t="shared" si="49"/>
        <v>7877.5483539999996</v>
      </c>
      <c s="169">
        <v>871.43638399999998</v>
      </c>
      <c s="169">
        <v>921.68840370000009</v>
      </c>
      <c s="169">
        <v>643.59294999999997</v>
      </c>
      <c s="169">
        <v>852.94173499999999</v>
      </c>
      <c s="169">
        <v>537.065788</v>
      </c>
      <c s="169">
        <v>742.210961</v>
      </c>
      <c s="169">
        <v>374.56221199999999</v>
      </c>
      <c s="169">
        <v>385.46490799999998</v>
      </c>
      <c s="169">
        <v>885.65329582000004</v>
      </c>
      <c s="169">
        <v>1005.288319</v>
      </c>
      <c s="169">
        <v>1029.0024579999999</v>
      </c>
      <c s="169">
        <v>807.47087399999998</v>
      </c>
      <c s="197">
        <f t="shared" si="53"/>
        <v>9056.3782885199998</v>
      </c>
      <c s="295">
        <f t="shared" si="50"/>
        <v>16.1570414556694</v>
      </c>
      <c s="154">
        <f t="shared" si="51"/>
        <v>14.964426513756951</v>
      </c>
      <c s="155">
        <f t="shared" si="54"/>
        <v>10.501255845766726</v>
      </c>
      <c r="CD43"/>
      <c s="306"/>
    </row>
    <row r="44" spans="1:83" ht="13.5">
      <c r="A44" s="5" t="s">
        <v>19</v>
      </c>
      <c s="111">
        <v>521.27360500000009</v>
      </c>
      <c s="6">
        <v>481.47986099999991</v>
      </c>
      <c s="25">
        <v>383.45451800000006</v>
      </c>
      <c s="15">
        <v>494.45658400000002</v>
      </c>
      <c s="190">
        <v>1399.865481</v>
      </c>
      <c s="190">
        <v>2272.306</v>
      </c>
      <c s="162">
        <v>1580.6971160000001</v>
      </c>
      <c s="171">
        <v>93.102971999999994</v>
      </c>
      <c s="171">
        <v>215.80828399999999</v>
      </c>
      <c s="171">
        <v>38.889164999999998</v>
      </c>
      <c s="171">
        <v>12.995604999999999</v>
      </c>
      <c s="171">
        <v>83.272897999999998</v>
      </c>
      <c s="171">
        <v>218.40581</v>
      </c>
      <c s="171">
        <v>182.095934</v>
      </c>
      <c s="171">
        <v>206.94282999999999</v>
      </c>
      <c s="171">
        <v>123.801807</v>
      </c>
      <c s="171">
        <v>218.61761899999999</v>
      </c>
      <c s="171">
        <v>100.37675</v>
      </c>
      <c s="171">
        <v>86.387441999999993</v>
      </c>
      <c s="197">
        <f t="shared" si="44"/>
        <v>1580.6971160000001</v>
      </c>
      <c s="197">
        <f t="shared" si="45"/>
        <v>1580.6971160000001</v>
      </c>
      <c s="171">
        <v>85.668175000000005</v>
      </c>
      <c s="171">
        <v>101.631173</v>
      </c>
      <c s="171">
        <v>107.125696</v>
      </c>
      <c s="171">
        <v>71.197614999999999</v>
      </c>
      <c s="171">
        <v>138.56118000000001</v>
      </c>
      <c s="171">
        <v>43.937311999999999</v>
      </c>
      <c s="171">
        <v>169.05528799999999</v>
      </c>
      <c s="171">
        <v>193.0172</v>
      </c>
      <c s="171">
        <v>212.78277800000001</v>
      </c>
      <c s="171">
        <v>271.38933200000002</v>
      </c>
      <c s="171">
        <v>301.905123</v>
      </c>
      <c s="171">
        <v>271.06543599999998</v>
      </c>
      <c s="200">
        <f t="shared" si="46"/>
        <v>1967.3363079999999</v>
      </c>
      <c s="200">
        <f t="shared" si="47"/>
        <v>1967.3363079999999</v>
      </c>
      <c s="171">
        <v>141.201042</v>
      </c>
      <c s="171">
        <v>163.80167800000001</v>
      </c>
      <c s="171">
        <v>143.01646400000001</v>
      </c>
      <c s="171">
        <v>286.24006200000002</v>
      </c>
      <c s="171">
        <v>142.151126</v>
      </c>
      <c s="171">
        <v>762.331188</v>
      </c>
      <c s="171">
        <v>124.01643</v>
      </c>
      <c s="171">
        <v>446.12204400000002</v>
      </c>
      <c s="171">
        <v>318.884906</v>
      </c>
      <c s="171">
        <v>224.432074</v>
      </c>
      <c s="171">
        <v>625.10655699999995</v>
      </c>
      <c s="171">
        <v>428.647806</v>
      </c>
      <c s="200">
        <f t="shared" si="52"/>
        <v>3805.9513769999999</v>
      </c>
      <c s="197">
        <f t="shared" si="48"/>
        <v>3805.9513769999999</v>
      </c>
      <c s="171">
        <v>188.009557</v>
      </c>
      <c s="171">
        <v>283.79555900000003</v>
      </c>
      <c s="171">
        <v>472.46799700000003</v>
      </c>
      <c s="171">
        <v>419.82997399999999</v>
      </c>
      <c s="171">
        <v>583.96168299999999</v>
      </c>
      <c s="171">
        <v>447.77671199999997</v>
      </c>
      <c s="171">
        <v>343.09343699999999</v>
      </c>
      <c s="171">
        <v>294.32647100000003</v>
      </c>
      <c s="171">
        <v>559.36732500000005</v>
      </c>
      <c s="171">
        <v>505.066124</v>
      </c>
      <c s="171">
        <v>405.77217400000001</v>
      </c>
      <c s="171">
        <v>393.41209300000003</v>
      </c>
      <c s="200">
        <v>4896.8791059999994</v>
      </c>
      <c s="197">
        <f t="shared" si="49"/>
        <v>4896.8791059999994</v>
      </c>
      <c s="169">
        <v>462.60196400000001</v>
      </c>
      <c s="169">
        <v>181.09991199999999</v>
      </c>
      <c s="169">
        <v>319.87674800000002</v>
      </c>
      <c s="169">
        <v>434.57100200000002</v>
      </c>
      <c s="169">
        <v>426.93288699999999</v>
      </c>
      <c s="169">
        <v>269.421468</v>
      </c>
      <c s="169">
        <v>299.11173100000002</v>
      </c>
      <c s="169">
        <v>116.672242</v>
      </c>
      <c s="169">
        <v>124.763417</v>
      </c>
      <c s="169">
        <v>129.95835</v>
      </c>
      <c s="169">
        <v>246.71974621999999</v>
      </c>
      <c s="169">
        <v>190.23511099999999</v>
      </c>
      <c s="197">
        <f t="shared" si="53"/>
        <v>3201.96457822</v>
      </c>
      <c s="295">
        <f t="shared" si="50"/>
        <v>-15.869535339573515</v>
      </c>
      <c s="154">
        <f t="shared" si="51"/>
        <v>-34.612137467377366</v>
      </c>
      <c s="155">
        <f t="shared" si="54"/>
        <v>3.7128141265470189</v>
      </c>
      <c r="CD44"/>
      <c s="306"/>
    </row>
    <row r="45" spans="1:83" ht="13.5">
      <c r="A45" s="5" t="s">
        <v>20</v>
      </c>
      <c s="111">
        <v>1139.365468</v>
      </c>
      <c s="6">
        <v>738.99773700000003</v>
      </c>
      <c s="25">
        <v>1038.2457550000001</v>
      </c>
      <c s="15">
        <v>2648.012702</v>
      </c>
      <c s="190">
        <v>3396.7962729999999</v>
      </c>
      <c s="190">
        <v>2287.1562210000002</v>
      </c>
      <c s="162">
        <v>1409.3927719999999</v>
      </c>
      <c s="171">
        <v>200.38915800000001</v>
      </c>
      <c s="171">
        <v>241.46914200000001</v>
      </c>
      <c s="171">
        <v>107.701092</v>
      </c>
      <c s="171">
        <v>72.426719000000006</v>
      </c>
      <c s="171">
        <v>70.447181</v>
      </c>
      <c s="171">
        <v>134.841455</v>
      </c>
      <c s="171">
        <v>88.303790000000006</v>
      </c>
      <c s="171">
        <v>109.469458</v>
      </c>
      <c s="171">
        <v>97.223231999999996</v>
      </c>
      <c s="171">
        <v>76.354519999999994</v>
      </c>
      <c s="171">
        <v>100.432997</v>
      </c>
      <c s="171">
        <v>110.334028</v>
      </c>
      <c s="197">
        <f t="shared" si="44"/>
        <v>1409.3927720000004</v>
      </c>
      <c s="197">
        <f>SUM(I45:T45)</f>
        <v>1409.3927720000004</v>
      </c>
      <c s="171">
        <v>167.76310100000001</v>
      </c>
      <c s="171">
        <v>182.86032800000001</v>
      </c>
      <c s="171">
        <v>147.698892</v>
      </c>
      <c s="171">
        <v>80.913257000000002</v>
      </c>
      <c s="171">
        <v>142.836164</v>
      </c>
      <c s="171">
        <v>81.462325000000007</v>
      </c>
      <c s="171">
        <v>314.82297</v>
      </c>
      <c s="171">
        <v>182.93194700000001</v>
      </c>
      <c s="171">
        <v>147.64300499999999</v>
      </c>
      <c s="171">
        <v>208.10841300000001</v>
      </c>
      <c s="171">
        <v>329.15091200000001</v>
      </c>
      <c s="171">
        <v>242.02764400000001</v>
      </c>
      <c s="200">
        <f t="shared" si="46"/>
        <v>2228.2189579999999</v>
      </c>
      <c s="200">
        <f t="shared" si="47"/>
        <v>2228.2189579999999</v>
      </c>
      <c s="171">
        <v>160.60639</v>
      </c>
      <c s="171">
        <v>253.79436999999999</v>
      </c>
      <c s="171">
        <v>252.689153</v>
      </c>
      <c s="171">
        <v>182.108791</v>
      </c>
      <c s="171">
        <v>241.78230400000001</v>
      </c>
      <c s="171">
        <v>360.97242699999998</v>
      </c>
      <c s="171">
        <v>344.97197599999998</v>
      </c>
      <c s="171">
        <v>271.63939900000003</v>
      </c>
      <c s="171">
        <v>172.69343799999999</v>
      </c>
      <c s="171">
        <v>420.48611</v>
      </c>
      <c s="171">
        <v>683.235365</v>
      </c>
      <c s="171">
        <v>536.90746899999999</v>
      </c>
      <c s="200">
        <f t="shared" si="52"/>
        <v>3881.8871919999992</v>
      </c>
      <c s="197">
        <f t="shared" si="48"/>
        <v>3881.8871919999992</v>
      </c>
      <c s="171">
        <v>469.91396700000001</v>
      </c>
      <c s="171">
        <v>894.65040999999997</v>
      </c>
      <c s="171">
        <v>566.64786100000003</v>
      </c>
      <c s="171">
        <v>357.37135599999999</v>
      </c>
      <c s="171">
        <v>467.26567899999998</v>
      </c>
      <c s="171">
        <v>265.29356100000001</v>
      </c>
      <c s="171">
        <v>349.18307600000003</v>
      </c>
      <c s="171">
        <v>454.10657900000001</v>
      </c>
      <c s="171">
        <v>501.58203400000002</v>
      </c>
      <c s="171">
        <v>403.60930400000001</v>
      </c>
      <c s="171">
        <v>817.077238846</v>
      </c>
      <c s="171">
        <v>537.57152299999996</v>
      </c>
      <c s="200">
        <v>6084.272588846</v>
      </c>
      <c s="197">
        <f t="shared" si="49"/>
        <v>6084.272588846</v>
      </c>
      <c s="169">
        <v>480.57968099999999</v>
      </c>
      <c s="169">
        <v>846.57620099999997</v>
      </c>
      <c s="169">
        <v>481.01556599999998</v>
      </c>
      <c s="169">
        <v>456.86971199999999</v>
      </c>
      <c s="169">
        <v>170.22980799999999</v>
      </c>
      <c s="169">
        <v>312.33060899999998</v>
      </c>
      <c s="169">
        <v>244.382463</v>
      </c>
      <c s="169">
        <v>255.88267500000001</v>
      </c>
      <c s="169">
        <v>173.96110300000001</v>
      </c>
      <c s="169">
        <v>278.91418700000003</v>
      </c>
      <c s="169">
        <v>232.938861</v>
      </c>
      <c s="169">
        <v>433.47298499999999</v>
      </c>
      <c s="197">
        <f t="shared" si="53"/>
        <v>4367.153851</v>
      </c>
      <c s="295">
        <f t="shared" si="50"/>
        <v>12.500792398090915</v>
      </c>
      <c s="154">
        <f t="shared" si="51"/>
        <v>-28.222251925298515</v>
      </c>
      <c s="155">
        <f t="shared" si="54"/>
        <v>5.0639006505845723</v>
      </c>
      <c r="CD45"/>
      <c s="306"/>
    </row>
    <row r="46" spans="1:83" ht="13.5">
      <c r="A46" s="5" t="s">
        <v>21</v>
      </c>
      <c s="111">
        <v>150.72083700000002</v>
      </c>
      <c s="6">
        <v>171.21752000000004</v>
      </c>
      <c s="25">
        <v>133.00841800000001</v>
      </c>
      <c s="15">
        <v>213.57621700000001</v>
      </c>
      <c s="190">
        <v>339</v>
      </c>
      <c s="190">
        <v>500.49215700000002</v>
      </c>
      <c s="162">
        <v>341.18674099999998</v>
      </c>
      <c s="171">
        <v>77.503099000000006</v>
      </c>
      <c s="171">
        <v>21.712885</v>
      </c>
      <c s="171">
        <v>21.539137</v>
      </c>
      <c s="171">
        <v>0</v>
      </c>
      <c s="171">
        <v>13.414599000000001</v>
      </c>
      <c s="171">
        <v>34.389049</v>
      </c>
      <c s="171">
        <v>42.522663999999999</v>
      </c>
      <c s="171">
        <v>18.087343000000001</v>
      </c>
      <c s="171">
        <v>20.10041</v>
      </c>
      <c s="171">
        <v>27.258900000000001</v>
      </c>
      <c s="171">
        <v>24.719602999999999</v>
      </c>
      <c s="171">
        <v>39.939051999999997</v>
      </c>
      <c s="197">
        <f t="shared" si="44"/>
        <v>341.18674100000004</v>
      </c>
      <c s="197">
        <f t="shared" si="45"/>
        <v>341.18674100000004</v>
      </c>
      <c s="171">
        <v>23.135553000000002</v>
      </c>
      <c s="171">
        <v>37.624473000000002</v>
      </c>
      <c s="171">
        <v>96.511622000000003</v>
      </c>
      <c s="171">
        <v>95.065224000000001</v>
      </c>
      <c s="171">
        <v>24.582011000000001</v>
      </c>
      <c s="171">
        <v>13.488911999999999</v>
      </c>
      <c s="171">
        <v>114.358217</v>
      </c>
      <c s="171">
        <v>49.304141000000001</v>
      </c>
      <c s="171">
        <v>2.0283679999999999</v>
      </c>
      <c s="171">
        <v>29.668982</v>
      </c>
      <c s="171">
        <v>194.46634299999999</v>
      </c>
      <c s="171">
        <v>0</v>
      </c>
      <c s="200">
        <f t="shared" si="46"/>
        <v>680.23384599999986</v>
      </c>
      <c s="200">
        <f t="shared" si="47"/>
        <v>680.23384599999986</v>
      </c>
      <c s="171">
        <v>0</v>
      </c>
      <c s="171">
        <v>17.958120999999998</v>
      </c>
      <c s="171">
        <v>163.31724</v>
      </c>
      <c s="171">
        <v>130.30942300000001</v>
      </c>
      <c s="171">
        <v>30.267606000000001</v>
      </c>
      <c s="171">
        <v>82.713014000000001</v>
      </c>
      <c s="171">
        <v>38.229978000000003</v>
      </c>
      <c s="171">
        <v>23.517420999999999</v>
      </c>
      <c s="171">
        <v>36.181944000000001</v>
      </c>
      <c s="171">
        <v>83.892420999999999</v>
      </c>
      <c s="171">
        <v>279.72247499999997</v>
      </c>
      <c s="171">
        <v>36.304299999999998</v>
      </c>
      <c s="200">
        <f t="shared" si="52"/>
        <v>922.41394300000002</v>
      </c>
      <c s="197">
        <f t="shared" si="48"/>
        <v>922.41394300000002</v>
      </c>
      <c s="171">
        <v>62.859679999999997</v>
      </c>
      <c s="171">
        <v>67.628827000000001</v>
      </c>
      <c s="171">
        <v>234.52073200000001</v>
      </c>
      <c s="171">
        <v>63.715636000000003</v>
      </c>
      <c s="171">
        <v>146.51944800000001</v>
      </c>
      <c s="171">
        <v>53.752837999999997</v>
      </c>
      <c s="171">
        <v>141.11097799999999</v>
      </c>
      <c s="171">
        <v>106.06538500000001</v>
      </c>
      <c s="171">
        <v>200.33754999999999</v>
      </c>
      <c s="171">
        <v>21.947444999999998</v>
      </c>
      <c s="171">
        <v>66.384621999999993</v>
      </c>
      <c s="171">
        <v>149.39580599999999</v>
      </c>
      <c s="200">
        <v>1314.2389470000001</v>
      </c>
      <c s="197">
        <f t="shared" si="49"/>
        <v>1314.2389470000001</v>
      </c>
      <c s="169">
        <v>98.638238999999999</v>
      </c>
      <c s="169">
        <v>55.291009000000003</v>
      </c>
      <c s="169">
        <v>93.463594999999998</v>
      </c>
      <c s="169">
        <v>104.80741500000001</v>
      </c>
      <c s="169">
        <v>162.472992</v>
      </c>
      <c s="169">
        <v>112.750422</v>
      </c>
      <c s="169">
        <v>90.702340000000007</v>
      </c>
      <c s="169">
        <v>113.60662000000001</v>
      </c>
      <c s="169">
        <v>61.297911999999997</v>
      </c>
      <c s="169">
        <v>66.109538000000001</v>
      </c>
      <c s="169">
        <v>115.448897</v>
      </c>
      <c s="169">
        <v>100.17053199999999</v>
      </c>
      <c s="197">
        <f t="shared" si="53"/>
        <v>1174.7595110000002</v>
      </c>
      <c s="295">
        <f t="shared" si="50"/>
        <v>27.357085169299111</v>
      </c>
      <c s="154">
        <f t="shared" si="51"/>
        <v>-10.612943431511306</v>
      </c>
      <c s="155">
        <f t="shared" si="54"/>
        <v>1.3621836223313113</v>
      </c>
      <c r="CD46"/>
      <c s="306"/>
    </row>
    <row r="47" spans="1:83" ht="13.5">
      <c r="A47" s="5" t="s">
        <v>22</v>
      </c>
      <c s="111">
        <v>20.076605000000004</v>
      </c>
      <c s="6">
        <v>6.1281169999999996</v>
      </c>
      <c s="25">
        <v>15.710575999999998</v>
      </c>
      <c s="15">
        <v>35.878715</v>
      </c>
      <c s="190">
        <v>67.735724000000005</v>
      </c>
      <c s="190">
        <v>77.041613999999996</v>
      </c>
      <c s="162">
        <v>34.085017999999998</v>
      </c>
      <c s="171">
        <v>1.249412</v>
      </c>
      <c s="171">
        <v>1.685408</v>
      </c>
      <c s="171">
        <v>0.79331399999999996</v>
      </c>
      <c s="171">
        <v>2.15029</v>
      </c>
      <c s="171">
        <v>0.25093900000000002</v>
      </c>
      <c s="171">
        <v>4.2955709999999998</v>
      </c>
      <c s="171">
        <v>7.9576000000000002</v>
      </c>
      <c s="171">
        <v>8.9145020000000006</v>
      </c>
      <c s="171">
        <v>1.0538080000000001</v>
      </c>
      <c s="171">
        <v>2.8298809999999999</v>
      </c>
      <c s="171">
        <v>0</v>
      </c>
      <c s="171">
        <v>2.904293</v>
      </c>
      <c s="197">
        <f t="shared" si="44"/>
        <v>34.085017999999998</v>
      </c>
      <c s="197">
        <f t="shared" si="45"/>
        <v>34.085017999999998</v>
      </c>
      <c s="171">
        <v>0</v>
      </c>
      <c s="171">
        <v>0.0019599999999999999</v>
      </c>
      <c s="171">
        <v>7.9114269999999998</v>
      </c>
      <c s="171">
        <v>12.855810999999999</v>
      </c>
      <c s="171">
        <v>2.7697929999999999</v>
      </c>
      <c s="171">
        <v>7.2583760000000002</v>
      </c>
      <c s="171">
        <v>16.008548999999999</v>
      </c>
      <c s="171">
        <v>3.9970840000000001</v>
      </c>
      <c s="171">
        <v>2.2048519999999998</v>
      </c>
      <c s="171">
        <v>6.1660199999999996</v>
      </c>
      <c s="171">
        <v>11.159475</v>
      </c>
      <c s="171">
        <v>5.6369020000000001</v>
      </c>
      <c s="200">
        <f t="shared" si="46"/>
        <v>75.97024900000001</v>
      </c>
      <c s="200">
        <f t="shared" si="47"/>
        <v>75.97024900000001</v>
      </c>
      <c s="171">
        <v>0.207871</v>
      </c>
      <c s="171">
        <v>0.54809799999999997</v>
      </c>
      <c s="171">
        <v>9.6061379999999996</v>
      </c>
      <c s="171">
        <v>1.880986</v>
      </c>
      <c s="171">
        <v>7.127974</v>
      </c>
      <c s="171">
        <v>30.020755000000001</v>
      </c>
      <c s="171">
        <v>1.119119</v>
      </c>
      <c s="171">
        <v>16.103854999999999</v>
      </c>
      <c s="171">
        <v>41.764428000000002</v>
      </c>
      <c s="171">
        <v>2.3305159999999998</v>
      </c>
      <c s="171">
        <v>42.735832000000002</v>
      </c>
      <c s="171">
        <v>2.0559289999999999</v>
      </c>
      <c s="200">
        <f t="shared" si="52"/>
        <v>155.50150099999999</v>
      </c>
      <c s="197">
        <f t="shared" si="48"/>
        <v>155.50150099999999</v>
      </c>
      <c s="171">
        <v>14.864402</v>
      </c>
      <c s="171">
        <v>9.5229189999999999</v>
      </c>
      <c s="171">
        <v>2.2624119999999999</v>
      </c>
      <c s="171">
        <v>32.961339000000002</v>
      </c>
      <c s="171">
        <v>46.485022999999998</v>
      </c>
      <c s="171">
        <v>44.613574999999997</v>
      </c>
      <c s="171">
        <v>1.4742649999999999</v>
      </c>
      <c s="171">
        <v>31.875098000000001</v>
      </c>
      <c s="171">
        <v>40.942154000000002</v>
      </c>
      <c s="171">
        <v>5.5145390000000001</v>
      </c>
      <c s="171">
        <v>7.9263139999999996</v>
      </c>
      <c s="171">
        <v>0</v>
      </c>
      <c s="200">
        <v>238.44204000000002</v>
      </c>
      <c s="197">
        <f t="shared" si="49"/>
        <v>238.44204000000002</v>
      </c>
      <c s="169">
        <v>22.853840999999999</v>
      </c>
      <c s="169">
        <v>8.2086970000000008</v>
      </c>
      <c s="169">
        <v>3.613518</v>
      </c>
      <c s="169">
        <v>65.280384999999995</v>
      </c>
      <c s="169">
        <v>52.484380999999999</v>
      </c>
      <c s="169">
        <v>18.484041000000001</v>
      </c>
      <c s="169">
        <v>53.532021</v>
      </c>
      <c s="169">
        <v>1.048338</v>
      </c>
      <c s="169">
        <v>24.856549999999999</v>
      </c>
      <c s="169">
        <v>6.4283700000000001</v>
      </c>
      <c s="169">
        <v>2.024098</v>
      </c>
      <c s="169">
        <v>31.359452000000001</v>
      </c>
      <c s="197">
        <f t="shared" si="53"/>
        <v>290.17369199999996</v>
      </c>
      <c s="295">
        <f t="shared" si="50"/>
        <v>86.605074635260266</v>
      </c>
      <c s="154">
        <f t="shared" si="51"/>
        <v>21.695692588437819</v>
      </c>
      <c s="155">
        <f t="shared" si="54"/>
        <v>0.3364687386419552</v>
      </c>
      <c r="CD47"/>
      <c s="306"/>
    </row>
    <row r="48" spans="1:83" ht="13.5">
      <c r="A48" s="5" t="s">
        <v>23</v>
      </c>
      <c s="111">
        <v>124.055736</v>
      </c>
      <c s="6">
        <v>109.28511800000001</v>
      </c>
      <c s="25">
        <v>113.21851000000001</v>
      </c>
      <c s="15">
        <v>147.184189</v>
      </c>
      <c s="190">
        <v>123.212658</v>
      </c>
      <c s="190">
        <v>149.17772299999999</v>
      </c>
      <c s="162">
        <v>140.815021</v>
      </c>
      <c s="172">
        <v>0.319411</v>
      </c>
      <c s="172">
        <v>36.461376000000001</v>
      </c>
      <c s="172">
        <v>8.351763</v>
      </c>
      <c s="172">
        <v>0</v>
      </c>
      <c s="172">
        <v>0</v>
      </c>
      <c s="172">
        <v>16.957509000000002</v>
      </c>
      <c s="172">
        <v>27.061440000000001</v>
      </c>
      <c s="172">
        <v>22.159497000000002</v>
      </c>
      <c s="172">
        <v>3.5065170000000001</v>
      </c>
      <c s="172">
        <v>8.8577870000000001</v>
      </c>
      <c s="172">
        <v>11.142758000000001</v>
      </c>
      <c s="172">
        <v>5.996963</v>
      </c>
      <c s="197">
        <f t="shared" si="44"/>
        <v>140.815021</v>
      </c>
      <c s="197">
        <f t="shared" si="45"/>
        <v>140.815021</v>
      </c>
      <c s="171">
        <v>13.77275</v>
      </c>
      <c s="171">
        <v>32.361781000000001</v>
      </c>
      <c s="171">
        <v>20.053661000000002</v>
      </c>
      <c s="171">
        <v>6.8267550000000004</v>
      </c>
      <c s="171">
        <v>12.781328</v>
      </c>
      <c s="171">
        <v>12.413695000000001</v>
      </c>
      <c s="171">
        <v>0.132856</v>
      </c>
      <c s="171">
        <v>11.979568</v>
      </c>
      <c s="171">
        <v>19.182725000000001</v>
      </c>
      <c s="171">
        <v>6.4980039999999999</v>
      </c>
      <c s="171">
        <v>36.443381000000002</v>
      </c>
      <c s="171">
        <v>28.932299</v>
      </c>
      <c s="200">
        <f t="shared" si="46"/>
        <v>201.378803</v>
      </c>
      <c s="200">
        <f t="shared" si="47"/>
        <v>201.378803</v>
      </c>
      <c s="171">
        <v>7.9924229999999996</v>
      </c>
      <c s="171">
        <v>17.706402000000001</v>
      </c>
      <c s="171">
        <v>7.5740499999999997</v>
      </c>
      <c s="171">
        <v>28.334195000000001</v>
      </c>
      <c s="171">
        <v>26.993694000000001</v>
      </c>
      <c s="171">
        <v>17.549337999999999</v>
      </c>
      <c s="171">
        <v>12.487292999999999</v>
      </c>
      <c s="171">
        <v>19.508534999999998</v>
      </c>
      <c s="171">
        <v>37.797060000000002</v>
      </c>
      <c s="171">
        <v>14.663582999999999</v>
      </c>
      <c s="171">
        <v>19.656991999999999</v>
      </c>
      <c s="171">
        <v>17.967275999999998</v>
      </c>
      <c s="200">
        <f t="shared" si="52"/>
        <v>228.230841</v>
      </c>
      <c s="197">
        <f t="shared" si="48"/>
        <v>228.230841</v>
      </c>
      <c s="171">
        <v>26.573613000000002</v>
      </c>
      <c s="171">
        <v>5.901389</v>
      </c>
      <c s="171">
        <v>35.943505999999999</v>
      </c>
      <c s="171">
        <v>34.855535000000003</v>
      </c>
      <c s="171">
        <v>6.4809140000000003</v>
      </c>
      <c s="171">
        <v>15.046564</v>
      </c>
      <c s="171">
        <v>28.668991999999999</v>
      </c>
      <c s="171">
        <v>0</v>
      </c>
      <c s="171">
        <v>10.846743999999999</v>
      </c>
      <c s="171">
        <v>10.405817000000001</v>
      </c>
      <c s="171">
        <v>32.944467000000003</v>
      </c>
      <c s="171">
        <v>47.363486000000002</v>
      </c>
      <c s="200">
        <v>255.03102700000002</v>
      </c>
      <c s="197">
        <f t="shared" si="49"/>
        <v>255.03102700000002</v>
      </c>
      <c s="169">
        <v>29.079564999999999</v>
      </c>
      <c s="169">
        <v>24.787136</v>
      </c>
      <c s="169">
        <v>31.472604</v>
      </c>
      <c s="169">
        <v>6.6395759999999999</v>
      </c>
      <c s="169">
        <v>18.331904000000002</v>
      </c>
      <c s="169">
        <v>27.424712</v>
      </c>
      <c s="169">
        <v>35.573416999999999</v>
      </c>
      <c s="169">
        <v>6.7256819999999999</v>
      </c>
      <c s="169">
        <v>2.9021170000000001</v>
      </c>
      <c s="169">
        <v>24.377618999999999</v>
      </c>
      <c s="169">
        <v>6.6722479999999997</v>
      </c>
      <c s="169">
        <v>20.164995000000001</v>
      </c>
      <c s="197">
        <f t="shared" si="53"/>
        <v>234.15157500000004</v>
      </c>
      <c s="295">
        <f t="shared" si="50"/>
        <v>2.5941866463174619</v>
      </c>
      <c s="154">
        <f t="shared" si="51"/>
        <v>-8.1870242399957025</v>
      </c>
      <c s="155">
        <f t="shared" si="54"/>
        <v>0.27150871103531055</v>
      </c>
      <c r="CD48"/>
      <c s="306"/>
    </row>
    <row r="49" spans="1:83" ht="13.5">
      <c r="A49" s="5" t="s">
        <v>24</v>
      </c>
      <c s="111">
        <v>23582.965734999994</v>
      </c>
      <c s="6">
        <v>15528.346741689997</v>
      </c>
      <c s="25">
        <v>16877.448832999995</v>
      </c>
      <c s="15">
        <v>24689.739339310003</v>
      </c>
      <c s="190">
        <v>29758.73272032</v>
      </c>
      <c s="190">
        <v>34278.033371999998</v>
      </c>
      <c s="162">
        <v>25498.396149</v>
      </c>
      <c s="171">
        <v>3403.9864130000001</v>
      </c>
      <c s="171">
        <v>2827.1460489999999</v>
      </c>
      <c s="171">
        <v>1879.6456760000001</v>
      </c>
      <c s="171">
        <v>971.24803599999996</v>
      </c>
      <c s="171">
        <v>1704.0150369999999</v>
      </c>
      <c s="171">
        <v>3408.4011820000001</v>
      </c>
      <c s="171">
        <v>2428.271193</v>
      </c>
      <c s="171">
        <v>1922.158412</v>
      </c>
      <c s="171">
        <v>2222.709476</v>
      </c>
      <c s="171">
        <v>1995.3312209999999</v>
      </c>
      <c s="171">
        <v>1040.720581</v>
      </c>
      <c s="171">
        <v>1694.7628729999999</v>
      </c>
      <c s="197">
        <f t="shared" si="44"/>
        <v>25498.396149</v>
      </c>
      <c s="197">
        <f t="shared" si="45"/>
        <v>25498.396149</v>
      </c>
      <c s="171">
        <v>1994.01973</v>
      </c>
      <c s="171">
        <v>1686.0834219999999</v>
      </c>
      <c s="171">
        <v>3874.808391</v>
      </c>
      <c s="171">
        <v>2858.5416329999998</v>
      </c>
      <c s="171">
        <v>2201.7400929999999</v>
      </c>
      <c s="171">
        <v>2280.2272050000001</v>
      </c>
      <c s="171">
        <v>6198.9706420000002</v>
      </c>
      <c s="171">
        <v>2123.0315249999999</v>
      </c>
      <c s="171">
        <v>2345.7461760000001</v>
      </c>
      <c s="171">
        <v>3226.3678839999998</v>
      </c>
      <c s="171">
        <v>4615.7777580000002</v>
      </c>
      <c s="171">
        <v>3793.0831640000001</v>
      </c>
      <c s="200">
        <f t="shared" si="46"/>
        <v>37198.397623000004</v>
      </c>
      <c s="200">
        <f t="shared" si="47"/>
        <v>37198.397623000004</v>
      </c>
      <c s="171">
        <v>3530.3125789999999</v>
      </c>
      <c s="171">
        <v>2942.8436529999999</v>
      </c>
      <c s="171">
        <v>4088.3055760000002</v>
      </c>
      <c s="171">
        <v>4391.3071579999996</v>
      </c>
      <c s="171">
        <v>4355.8419809999996</v>
      </c>
      <c s="171">
        <v>8704.9212790000001</v>
      </c>
      <c s="171">
        <v>4401.735533</v>
      </c>
      <c s="171">
        <v>6545.5483059999997</v>
      </c>
      <c s="171">
        <v>3843.7929899999999</v>
      </c>
      <c s="171">
        <v>4781.9278770000001</v>
      </c>
      <c s="171">
        <v>4943.7980939999998</v>
      </c>
      <c s="171">
        <v>4997.7255409999998</v>
      </c>
      <c s="200">
        <f t="shared" si="52"/>
        <v>57528.060567</v>
      </c>
      <c s="197">
        <f t="shared" si="48"/>
        <v>57528.060567</v>
      </c>
      <c s="171">
        <v>5701.6662340000003</v>
      </c>
      <c s="171">
        <v>4741.0795260000004</v>
      </c>
      <c s="171">
        <v>5526.4408810000004</v>
      </c>
      <c s="171">
        <v>5527.4323219999997</v>
      </c>
      <c s="171">
        <v>4289.1744399999998</v>
      </c>
      <c s="171">
        <v>3467.4548100000002</v>
      </c>
      <c s="171">
        <v>3759.2806599999999</v>
      </c>
      <c s="171">
        <v>3681.314625</v>
      </c>
      <c s="171">
        <v>5609.672235</v>
      </c>
      <c s="171">
        <v>4488.6465209999997</v>
      </c>
      <c s="171">
        <v>4709.4741480000002</v>
      </c>
      <c s="171">
        <v>5201.8323309999996</v>
      </c>
      <c s="200">
        <v>56703.468732999994</v>
      </c>
      <c s="197">
        <f t="shared" si="49"/>
        <v>56703.468732999994</v>
      </c>
      <c s="169">
        <v>4887.6703479999996</v>
      </c>
      <c s="169">
        <v>4032.4301136429999</v>
      </c>
      <c s="169">
        <v>3930.1940810000001</v>
      </c>
      <c s="169">
        <v>5898.6305080000002</v>
      </c>
      <c s="169">
        <v>3685.9016190000002</v>
      </c>
      <c s="169">
        <v>4788.985334</v>
      </c>
      <c s="169">
        <v>5396.5273260000004</v>
      </c>
      <c s="169">
        <v>2960.3951780000002</v>
      </c>
      <c s="169">
        <v>3140.5400001399998</v>
      </c>
      <c s="169">
        <v>3443.5421449999999</v>
      </c>
      <c s="169">
        <v>3271.6060130000001</v>
      </c>
      <c s="169">
        <v>4294.9975100000001</v>
      </c>
      <c s="197">
        <f t="shared" si="53"/>
        <v>49731.420175782994</v>
      </c>
      <c s="295">
        <f t="shared" si="50"/>
        <v>-13.552760712551148</v>
      </c>
      <c s="154">
        <f t="shared" si="51"/>
        <v>-12.295629726016113</v>
      </c>
      <c s="155">
        <f>+BY49/BY$51*100</f>
        <v>57.665697059190293</v>
      </c>
      <c r="CD49"/>
      <c s="306"/>
    </row>
    <row r="50" spans="1:83" ht="13.5">
      <c r="A50" s="5" t="s">
        <v>26</v>
      </c>
      <c s="111">
        <v>481.75768599999998</v>
      </c>
      <c s="6">
        <v>491.26304875000005</v>
      </c>
      <c s="25">
        <v>649.71622559999992</v>
      </c>
      <c s="15">
        <v>1381.6862305100001</v>
      </c>
      <c s="190">
        <v>1465</v>
      </c>
      <c s="190">
        <v>1452.539135</v>
      </c>
      <c s="162">
        <v>1804.694808</v>
      </c>
      <c s="171">
        <v>94.192885000000004</v>
      </c>
      <c s="171">
        <v>159.91831099999999</v>
      </c>
      <c s="171">
        <v>197.802233</v>
      </c>
      <c s="171">
        <v>57.533000000000001</v>
      </c>
      <c s="171">
        <v>74.071243999999993</v>
      </c>
      <c s="171">
        <v>215.326245</v>
      </c>
      <c s="171">
        <v>180.44933499999999</v>
      </c>
      <c s="171">
        <v>275.38883700000002</v>
      </c>
      <c s="171">
        <v>117.116356</v>
      </c>
      <c s="171">
        <v>139.386788</v>
      </c>
      <c s="171">
        <v>76.512728999999993</v>
      </c>
      <c s="171">
        <v>216.99684500000001</v>
      </c>
      <c s="197">
        <f t="shared" si="44"/>
        <v>1804.6948080000002</v>
      </c>
      <c s="197">
        <f t="shared" si="45"/>
        <v>1804.6948080000002</v>
      </c>
      <c s="171">
        <v>128.85294500000001</v>
      </c>
      <c s="171">
        <v>170.64204799999999</v>
      </c>
      <c s="171">
        <v>153.56200000000001</v>
      </c>
      <c s="171">
        <v>89.102519999999998</v>
      </c>
      <c s="171">
        <v>78.114515999999995</v>
      </c>
      <c s="171">
        <v>60.238126999999999</v>
      </c>
      <c s="171">
        <v>77.103234999999998</v>
      </c>
      <c s="171">
        <v>83.851378999999994</v>
      </c>
      <c s="171">
        <v>74.633750000000006</v>
      </c>
      <c s="171">
        <v>95.680695</v>
      </c>
      <c s="171">
        <v>139.68489400000001</v>
      </c>
      <c s="171">
        <v>72.699522000000002</v>
      </c>
      <c s="200">
        <f t="shared" si="46"/>
        <v>1224.1656309999998</v>
      </c>
      <c s="200">
        <f t="shared" si="47"/>
        <v>1224.1656309999998</v>
      </c>
      <c s="171">
        <v>66.383059000000003</v>
      </c>
      <c s="171">
        <v>68.786686000000003</v>
      </c>
      <c s="171">
        <v>89.695459</v>
      </c>
      <c s="171">
        <v>190.71711500000001</v>
      </c>
      <c s="171">
        <v>73.851742000000002</v>
      </c>
      <c s="171">
        <v>178.56363999999999</v>
      </c>
      <c s="171">
        <v>103.706284</v>
      </c>
      <c s="171">
        <v>96.840359000000007</v>
      </c>
      <c s="171">
        <v>160.18387899999999</v>
      </c>
      <c s="171">
        <v>129.13762700000001</v>
      </c>
      <c s="171">
        <v>177.53016500000001</v>
      </c>
      <c s="171">
        <v>210.739195</v>
      </c>
      <c s="200">
        <f t="shared" si="52"/>
        <v>1546.1352100000004</v>
      </c>
      <c s="197">
        <f t="shared" si="48"/>
        <v>1546.1352100000004</v>
      </c>
      <c s="171">
        <v>101.943366</v>
      </c>
      <c s="171">
        <v>107.10474000000001</v>
      </c>
      <c s="171">
        <v>137.23903100000001</v>
      </c>
      <c s="171">
        <v>139.981944</v>
      </c>
      <c s="171">
        <v>85.146767999999994</v>
      </c>
      <c s="171">
        <v>79.374296999999999</v>
      </c>
      <c s="171">
        <v>127.769048</v>
      </c>
      <c s="171">
        <v>106.16606899999999</v>
      </c>
      <c s="171">
        <v>100.884807</v>
      </c>
      <c s="171">
        <v>108.21904600000001</v>
      </c>
      <c s="171">
        <v>124.605543</v>
      </c>
      <c s="171">
        <v>58.685881999999999</v>
      </c>
      <c s="200">
        <v>1277.1205409999998</v>
      </c>
      <c s="197">
        <f t="shared" si="49"/>
        <v>1277.1205409999998</v>
      </c>
      <c s="169">
        <v>109.55095</v>
      </c>
      <c s="169">
        <v>71.356341999999998</v>
      </c>
      <c s="169">
        <v>123.877297</v>
      </c>
      <c s="169">
        <v>69.121733000000006</v>
      </c>
      <c s="169">
        <v>88.161295999999993</v>
      </c>
      <c s="169">
        <v>105.30661550000001</v>
      </c>
      <c s="169">
        <v>57.725574602999998</v>
      </c>
      <c s="169">
        <v>104.10953000000001</v>
      </c>
      <c s="169">
        <v>83.529134999999997</v>
      </c>
      <c s="169">
        <v>89.803372999999993</v>
      </c>
      <c s="169">
        <v>84.787030000000001</v>
      </c>
      <c s="169">
        <v>94.763930999999999</v>
      </c>
      <c s="197">
        <f t="shared" si="53"/>
        <v>1082.0928071029998</v>
      </c>
      <c s="295">
        <f t="shared" si="50"/>
        <v>-30.013054479045238</v>
      </c>
      <c s="154">
        <f t="shared" si="51"/>
        <v>-15.270894769595596</v>
      </c>
      <c s="155">
        <f t="shared" si="54"/>
        <v>1.2547326375110495</v>
      </c>
      <c r="CD50"/>
      <c s="306"/>
    </row>
    <row r="51" spans="1:84" s="42" customFormat="1" ht="13.5">
      <c r="A51" s="8" t="s">
        <v>2</v>
      </c>
      <c s="112">
        <v>34797.168178999993</v>
      </c>
      <c s="9">
        <v>24716.071363440002</v>
      </c>
      <c s="26">
        <v>26801.647560599999</v>
      </c>
      <c s="16">
        <v>39229.672826820002</v>
      </c>
      <c s="193">
        <v>47948.854065320003</v>
      </c>
      <c s="193">
        <v>53482.916578999997</v>
      </c>
      <c s="164">
        <v>39873.974728000001</v>
      </c>
      <c s="173">
        <f>SUM(I40:I50)</f>
        <v>4796.4805810000007</v>
      </c>
      <c s="173">
        <f t="shared" si="55" ref="J51:T51">SUM(J40:J50)</f>
        <v>4333.1212860000005</v>
      </c>
      <c s="173">
        <f t="shared" si="55"/>
        <v>2915.0478779999999</v>
      </c>
      <c s="173">
        <f t="shared" si="55"/>
        <v>1289.6800079999998</v>
      </c>
      <c s="173">
        <f t="shared" si="55"/>
        <v>2329.2926730000004</v>
      </c>
      <c s="173">
        <f t="shared" si="55"/>
        <v>5063.3221100000001</v>
      </c>
      <c s="173">
        <f t="shared" si="55"/>
        <v>3826.2261779999999</v>
      </c>
      <c s="173">
        <f t="shared" si="55"/>
        <v>3223.2007570000001</v>
      </c>
      <c s="173">
        <f t="shared" si="55"/>
        <v>3451.5524289999998</v>
      </c>
      <c s="173">
        <f t="shared" si="55"/>
        <v>3290.1923429999997</v>
      </c>
      <c s="173">
        <f t="shared" si="55"/>
        <v>2249.3323970000001</v>
      </c>
      <c s="173">
        <f t="shared" si="55"/>
        <v>3106.5260880000001</v>
      </c>
      <c s="198">
        <f t="shared" si="44"/>
        <v>39873.974727999994</v>
      </c>
      <c s="198">
        <f t="shared" si="45"/>
        <v>39873.974727999994</v>
      </c>
      <c s="173">
        <f>SUM(W40:W50)</f>
        <v>3681.2848020000001</v>
      </c>
      <c s="173">
        <f t="shared" si="56" ref="X51:AH51">SUM(X40:X50)</f>
        <v>3262.3541930000001</v>
      </c>
      <c s="173">
        <f t="shared" si="56"/>
        <v>5705.755725</v>
      </c>
      <c s="173">
        <f t="shared" si="56"/>
        <v>4432.8074489999999</v>
      </c>
      <c s="173">
        <f t="shared" si="56"/>
        <v>3619.5536229999998</v>
      </c>
      <c s="173">
        <f t="shared" si="56"/>
        <v>3611.9662730000005</v>
      </c>
      <c s="173">
        <f t="shared" si="56"/>
        <v>9596.5996540000015</v>
      </c>
      <c s="173">
        <f t="shared" si="56"/>
        <v>4151.6337149999999</v>
      </c>
      <c s="173">
        <f t="shared" si="56"/>
        <v>5044.0973039999999</v>
      </c>
      <c s="173">
        <f t="shared" si="56"/>
        <v>5625.9136269999999</v>
      </c>
      <c s="173">
        <f t="shared" si="56"/>
        <v>8164.4946680000003</v>
      </c>
      <c s="173">
        <f t="shared" si="56"/>
        <v>6326.0243240000009</v>
      </c>
      <c s="201">
        <f t="shared" si="46"/>
        <v>63222.485357000005</v>
      </c>
      <c s="201">
        <f t="shared" si="47"/>
        <v>63222.485357000005</v>
      </c>
      <c s="173">
        <f>SUM(AK40:AK50)</f>
        <v>5487.952147</v>
      </c>
      <c s="173">
        <f>SUM(AL40:AL50)</f>
        <v>4849.5498280000002</v>
      </c>
      <c s="173">
        <f>SUM(AM40:AM50)</f>
        <v>6776.6994019999993</v>
      </c>
      <c s="173">
        <f>SUM(AN40:AN50)</f>
        <v>7671.3349860000008</v>
      </c>
      <c s="173">
        <f>SUM(AO40:AO50)</f>
        <v>6800.0197519999992</v>
      </c>
      <c s="173">
        <v>14253.221842000001</v>
      </c>
      <c s="173">
        <v>8432.6931970000005</v>
      </c>
      <c s="173">
        <v>10096.897547</v>
      </c>
      <c s="173">
        <v>6821.3274789999996</v>
      </c>
      <c s="173">
        <v>7990.0120850000003</v>
      </c>
      <c s="173">
        <v>9330.6378440000008</v>
      </c>
      <c s="173">
        <v>8732.4938959999999</v>
      </c>
      <c s="201">
        <f>SUM(AK51:AV51)</f>
        <v>97242.840004999991</v>
      </c>
      <c s="198">
        <f t="shared" si="48"/>
        <v>97242.840004999991</v>
      </c>
      <c s="173">
        <v>8639.1112830000002</v>
      </c>
      <c s="173">
        <v>8225.757764</v>
      </c>
      <c s="173">
        <v>9625.1503940000002</v>
      </c>
      <c s="173">
        <v>9216.8868039999998</v>
      </c>
      <c s="173">
        <v>8126.3468059999996</v>
      </c>
      <c s="173">
        <v>6401.2040710000001</v>
      </c>
      <c s="173">
        <v>6579.4642979999999</v>
      </c>
      <c s="173">
        <v>6523.00227</v>
      </c>
      <c s="173">
        <v>9303.7722780000004</v>
      </c>
      <c s="173">
        <v>7943.8813280000004</v>
      </c>
      <c s="173">
        <v>9690.3369718459999</v>
      </c>
      <c s="173">
        <v>8843.1337970000004</v>
      </c>
      <c s="201">
        <v>99118.048064846007</v>
      </c>
      <c s="198">
        <f t="shared" si="49"/>
        <v>99118.048064846007</v>
      </c>
      <c s="175">
        <v>8616.9515869999996</v>
      </c>
      <c s="175">
        <v>7603.1514069506802</v>
      </c>
      <c s="175">
        <v>7205.2360520000002</v>
      </c>
      <c s="175">
        <v>9548.3482270000004</v>
      </c>
      <c s="175">
        <v>6365.3064270000004</v>
      </c>
      <c s="175">
        <v>7767.8433075000003</v>
      </c>
      <c s="175">
        <v>7931.701380603</v>
      </c>
      <c s="175">
        <v>5051.6079529999997</v>
      </c>
      <c s="175">
        <v>5941.2367957754996</v>
      </c>
      <c s="175">
        <v>6679.4371879999999</v>
      </c>
      <c s="175">
        <v>6258.3587512199992</v>
      </c>
      <c s="175">
        <v>7271.7279310000004</v>
      </c>
      <c s="198">
        <f>SUM(BM51:BX51)</f>
        <v>86240.907007049187</v>
      </c>
      <c s="296">
        <f t="shared" si="50"/>
        <v>-11.313874622938934</v>
      </c>
      <c s="156">
        <f t="shared" si="51"/>
        <v>-12.991721799618377</v>
      </c>
      <c s="157">
        <f t="shared" si="54"/>
        <v>100</v>
      </c>
      <c s="117"/>
      <c r="CE51" s="306"/>
      <c s="117"/>
    </row>
    <row r="52" spans="1:80" ht="13.5">
      <c r="A52" s="167" t="s">
        <v>64</v>
      </c>
      <c s="97"/>
      <c s="27"/>
      <c s="27"/>
      <c r="H52" s="103"/>
      <c s="108"/>
      <c s="108"/>
      <c s="108"/>
      <c s="108"/>
      <c s="108"/>
      <c s="108"/>
      <c s="108"/>
      <c s="108"/>
      <c s="108"/>
      <c s="108"/>
      <c s="108"/>
      <c s="108"/>
      <c s="108"/>
      <c s="108"/>
      <c s="108"/>
      <c s="108"/>
      <c s="108"/>
      <c s="108"/>
      <c s="108"/>
      <c s="108"/>
      <c s="108"/>
      <c s="108"/>
      <c s="108"/>
      <c s="108"/>
      <c s="108"/>
      <c s="108"/>
      <c s="108"/>
      <c s="108"/>
      <c s="108"/>
      <c s="108"/>
      <c s="108"/>
      <c s="108"/>
      <c s="108"/>
      <c s="108"/>
      <c s="108"/>
      <c s="108"/>
      <c s="108"/>
      <c s="108"/>
      <c s="108"/>
      <c s="108"/>
      <c s="108"/>
      <c s="108"/>
      <c s="108"/>
      <c s="108"/>
      <c s="108"/>
      <c s="108"/>
      <c s="108"/>
      <c s="108"/>
      <c s="108"/>
      <c s="108"/>
      <c s="108"/>
      <c s="108"/>
      <c s="108"/>
      <c s="108"/>
      <c s="108"/>
      <c s="108"/>
      <c s="108"/>
      <c s="108"/>
      <c s="108"/>
      <c s="108"/>
      <c s="108"/>
      <c s="108"/>
      <c s="108"/>
      <c s="108"/>
      <c s="108"/>
      <c s="108"/>
      <c s="108"/>
      <c s="108"/>
      <c s="108"/>
      <c s="103"/>
      <c s="42"/>
      <c s="42"/>
    </row>
    <row r="53" spans="1:4" ht="13.5">
      <c r="A53" s="29" t="s">
        <v>63</v>
      </c>
      <c s="29"/>
      <c s="3"/>
      <c s="3"/>
    </row>
    <row r="54" spans="1:4 68:76" ht="13.5">
      <c r="A54" s="3" t="s">
        <v>80</v>
      </c>
      <c s="3"/>
      <c s="3"/>
      <c s="3"/>
      <c r="BP54" s="390"/>
      <c s="390"/>
      <c s="390"/>
      <c s="390"/>
      <c s="390"/>
      <c s="390"/>
      <c s="390"/>
      <c s="390"/>
      <c s="390"/>
    </row>
    <row r="55" spans="1:4" ht="13.5">
      <c r="A55" s="3" t="s">
        <v>81</v>
      </c>
      <c s="11"/>
      <c s="3"/>
      <c s="3"/>
    </row>
    <row r="56" spans="1:80" ht="13.5">
      <c r="A56" s="121" t="s">
        <v>86</v>
      </c>
      <c s="30"/>
      <c s="11"/>
      <c s="11"/>
      <c r="G56" s="194"/>
      <c s="126"/>
      <c s="126"/>
      <c s="126"/>
      <c s="126"/>
      <c s="126"/>
      <c s="126"/>
      <c s="126"/>
      <c s="126"/>
      <c s="126"/>
      <c s="126"/>
      <c s="126"/>
      <c s="126"/>
      <c s="126"/>
      <c s="126"/>
      <c s="126"/>
      <c s="126"/>
      <c s="126"/>
      <c s="126"/>
      <c s="126"/>
      <c s="126"/>
      <c s="126"/>
      <c s="126"/>
      <c s="126"/>
      <c s="126"/>
      <c s="126"/>
      <c s="126"/>
      <c s="126"/>
      <c s="126"/>
      <c s="126"/>
      <c s="126"/>
      <c s="126"/>
      <c s="126"/>
      <c s="126"/>
      <c s="126"/>
      <c s="126"/>
      <c s="126"/>
      <c s="126"/>
      <c s="126"/>
      <c s="126"/>
      <c s="126"/>
      <c s="126"/>
      <c s="126"/>
      <c s="126"/>
      <c s="126"/>
      <c s="126"/>
      <c s="126"/>
      <c s="126"/>
      <c s="126"/>
      <c s="126"/>
      <c s="126"/>
      <c s="126"/>
      <c s="126"/>
      <c s="126"/>
      <c s="126"/>
      <c s="126"/>
      <c s="126"/>
      <c s="126"/>
      <c s="126"/>
      <c s="126"/>
      <c s="126"/>
      <c s="126"/>
      <c s="126"/>
      <c s="126"/>
      <c s="126"/>
      <c s="126"/>
      <c s="126"/>
      <c s="126"/>
      <c s="126"/>
      <c s="126"/>
      <c s="126"/>
      <c s="126"/>
      <c s="126"/>
      <c s="126"/>
    </row>
    <row r="57" spans="1:80" ht="15.75">
      <c r="A57" s="31"/>
      <c s="31"/>
      <c s="12"/>
      <c s="12"/>
      <c s="12"/>
      <c s="104"/>
      <c s="104"/>
      <c s="120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0"/>
      <c s="64"/>
      <c s="64"/>
    </row>
    <row r="58" spans="1:80" ht="15.75">
      <c r="A58" s="32"/>
      <c s="32"/>
      <c s="27"/>
      <c s="27"/>
      <c s="27"/>
      <c s="195"/>
      <c s="195"/>
      <c s="120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0"/>
      <c s="64"/>
      <c s="64"/>
    </row>
    <row r="59" spans="1:80" ht="13.5">
      <c r="A59" s="3"/>
      <c s="3"/>
      <c s="3"/>
      <c s="3"/>
      <c r="H59" s="120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0"/>
      <c s="64"/>
      <c s="64"/>
    </row>
    <row r="60" spans="1:80" ht="13.5">
      <c r="A60" s="3"/>
      <c s="3"/>
      <c s="3"/>
      <c s="3"/>
      <c r="H60" s="120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0"/>
      <c s="64"/>
      <c s="64"/>
    </row>
    <row r="61" spans="1:80" ht="13.5">
      <c r="A61" s="3"/>
      <c s="3"/>
      <c s="3"/>
      <c s="3"/>
      <c r="H61" s="120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0"/>
      <c s="64"/>
      <c s="64"/>
    </row>
    <row r="62" spans="1:80" ht="13.5">
      <c r="A62" s="3"/>
      <c s="3"/>
      <c s="3"/>
      <c s="3"/>
      <c r="H62" s="120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0"/>
      <c s="64"/>
      <c s="64"/>
    </row>
    <row r="63" spans="1:80" ht="13.5">
      <c r="A63" s="3"/>
      <c s="3"/>
      <c s="3"/>
      <c s="3"/>
      <c r="H63" s="120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0"/>
      <c s="64"/>
      <c s="64"/>
    </row>
    <row r="64" spans="1:80" ht="13.5">
      <c r="A64" s="3"/>
      <c s="3"/>
      <c s="3"/>
      <c s="3"/>
      <c r="H64" s="120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0"/>
      <c s="64"/>
      <c s="64"/>
    </row>
    <row r="65" spans="1:80" ht="13.5">
      <c r="A65" s="3"/>
      <c s="3"/>
      <c s="3"/>
      <c s="3"/>
      <c r="H65" s="120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0"/>
      <c s="64"/>
      <c s="64"/>
    </row>
    <row r="66" spans="1:80" ht="13.5">
      <c r="A66" s="3"/>
      <c s="3"/>
      <c s="3"/>
      <c s="3"/>
      <c r="H66" s="120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0"/>
      <c s="64"/>
      <c s="64"/>
    </row>
    <row r="67" spans="1:80" ht="13.5">
      <c r="A67" s="3"/>
      <c s="3"/>
      <c s="3"/>
      <c s="3"/>
      <c r="H67" s="120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0"/>
      <c s="64"/>
      <c s="64"/>
    </row>
    <row r="68" spans="1:80" ht="13.5">
      <c r="A68" s="3"/>
      <c s="3"/>
      <c s="3"/>
      <c s="3"/>
      <c r="H68" s="120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7"/>
      <c s="120"/>
      <c s="64"/>
      <c s="64"/>
    </row>
    <row r="69" spans="1:4" ht="13.5">
      <c r="A69" s="3"/>
      <c s="3"/>
      <c s="3"/>
      <c s="3"/>
    </row>
    <row r="70" spans="1:4" ht="13.5">
      <c r="A70" s="3"/>
      <c s="3"/>
      <c s="3"/>
      <c s="3"/>
    </row>
    <row r="71" spans="1:4" ht="13.5">
      <c r="A71" s="3"/>
      <c s="3"/>
      <c s="3"/>
      <c s="3"/>
    </row>
    <row r="72" spans="1:4" ht="13.5">
      <c r="A72" s="3"/>
      <c s="3"/>
      <c s="3"/>
      <c s="3"/>
    </row>
    <row r="73" spans="1:4" ht="13.5">
      <c r="A73" s="3"/>
      <c s="3"/>
      <c s="3"/>
      <c s="3"/>
    </row>
    <row r="74" spans="1:4" ht="13.5">
      <c r="A74" s="3"/>
      <c s="3"/>
      <c s="3"/>
      <c s="3"/>
    </row>
    <row r="75" spans="1:4" ht="13.5">
      <c r="A75" s="11"/>
      <c s="11"/>
      <c s="11"/>
      <c s="11"/>
    </row>
    <row r="76" spans="1:4" ht="13.5">
      <c r="A76" s="11"/>
      <c s="11"/>
      <c s="11"/>
      <c s="11"/>
    </row>
    <row r="77" spans="1:4" ht="13.5">
      <c r="A77" s="11"/>
      <c s="11"/>
      <c s="11"/>
      <c s="11"/>
    </row>
    <row r="78" spans="1:4" ht="13.5">
      <c r="A78" s="11"/>
      <c s="11"/>
      <c s="11"/>
      <c s="11"/>
    </row>
    <row r="79" spans="1:4" ht="13.5">
      <c r="A79" s="11"/>
      <c s="11"/>
      <c s="11"/>
      <c s="11"/>
    </row>
    <row r="80" spans="1:4" ht="13.5">
      <c r="A80" s="11"/>
      <c s="11"/>
      <c s="11"/>
      <c s="11"/>
    </row>
  </sheetData>
  <pageMargins left="0.78740157480315" right="0.433070866141732" top="0.748031496062992" bottom="0.511811023622047" header="0.31496062992126" footer="0.31496062992126"/>
  <pageSetup horizontalDpi="300" verticalDpi="300" orientation="portrait" paperSize="9" scale="95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IP51"/>
  <sheetViews>
    <sheetView workbookViewId="0" topLeftCell="A1">
      <selection pane="topLeft" activeCell="A1" sqref="A1"/>
    </sheetView>
  </sheetViews>
  <sheetFormatPr defaultColWidth="8.85428571428571" defaultRowHeight="15"/>
  <cols>
    <col min="1" max="1" width="15" style="37" customWidth="1"/>
    <col min="2" max="2" width="10" style="37" customWidth="1"/>
    <col min="3" max="3" width="11.7142857142857" style="37" customWidth="1"/>
    <col min="4" max="4" width="7.71428571428571" style="37" customWidth="1"/>
    <col min="5" max="5" width="11.7142857142857" style="37" customWidth="1"/>
    <col min="6" max="6" width="7.71428571428571" style="37" customWidth="1"/>
    <col min="7" max="7" width="11.7142857142857" style="37" customWidth="1"/>
    <col min="8" max="8" width="7.71428571428571" style="37" customWidth="1"/>
    <col min="9" max="9" width="11.7142857142857" style="37" customWidth="1"/>
    <col min="10" max="10" width="7.71428571428571" style="37" customWidth="1"/>
    <col min="11" max="11" width="11.7142857142857" style="37" customWidth="1"/>
    <col min="12" max="12" width="7.71428571428571" style="37" customWidth="1"/>
    <col min="13" max="13" width="6" style="79" hidden="1" customWidth="1"/>
    <col min="14" max="14" width="2" style="79" bestFit="1" customWidth="1"/>
    <col min="15" max="16" width="9.42857142857143" style="37" bestFit="1" customWidth="1"/>
    <col min="17" max="17" width="11.2857142857143" style="37" customWidth="1"/>
    <col min="18" max="18" width="10.5714285714286" style="37" bestFit="1" customWidth="1"/>
    <col min="19" max="16384" width="8.85714285714286" style="37"/>
  </cols>
  <sheetData>
    <row r="1" spans="1:1" ht="15">
      <c r="A1" s="38" t="s">
        <v>45</v>
      </c>
    </row>
    <row r="2" spans="1:12" ht="15">
      <c r="A2" s="416" t="s">
        <v>27</v>
      </c>
      <c s="417" t="s">
        <v>28</v>
      </c>
      <c s="418" t="s">
        <v>29</v>
      </c>
      <c s="419"/>
      <c s="419"/>
      <c s="419"/>
      <c s="419"/>
      <c s="419"/>
      <c s="419"/>
      <c s="419"/>
      <c s="419"/>
      <c s="420"/>
    </row>
    <row r="3" spans="1:12" ht="15">
      <c r="A3" s="416"/>
      <c s="417"/>
      <c s="417" t="s">
        <v>30</v>
      </c>
      <c s="417"/>
      <c s="417" t="s">
        <v>31</v>
      </c>
      <c s="417"/>
      <c s="417" t="s">
        <v>32</v>
      </c>
      <c s="417"/>
      <c s="417" t="s">
        <v>33</v>
      </c>
      <c s="417"/>
      <c s="417" t="s">
        <v>34</v>
      </c>
      <c s="417"/>
    </row>
    <row r="4" spans="1:12" ht="28.5">
      <c r="A4" s="416"/>
      <c s="417"/>
      <c s="45" t="s">
        <v>35</v>
      </c>
      <c s="45" t="s">
        <v>36</v>
      </c>
      <c s="45" t="s">
        <v>35</v>
      </c>
      <c s="45" t="s">
        <v>36</v>
      </c>
      <c s="45" t="s">
        <v>35</v>
      </c>
      <c s="45" t="s">
        <v>36</v>
      </c>
      <c s="45" t="s">
        <v>35</v>
      </c>
      <c s="45" t="s">
        <v>36</v>
      </c>
      <c s="45" t="s">
        <v>35</v>
      </c>
      <c s="45" t="s">
        <v>36</v>
      </c>
    </row>
    <row r="5" spans="1:13" ht="15" hidden="1">
      <c r="A5" s="33">
        <v>2008</v>
      </c>
      <c s="34">
        <f t="shared" si="0" ref="B5:B15">+C5+E5+G5+I5+K5</f>
        <v>20593.669000000016</v>
      </c>
      <c s="77">
        <v>11536.577000000018</v>
      </c>
      <c s="76">
        <f t="shared" si="1" ref="D5:D15">+C5/B5*100</f>
        <v>56.020017608324238</v>
      </c>
      <c s="77">
        <v>527.78899999999965</v>
      </c>
      <c s="76">
        <f t="shared" si="2" ref="F5:F15">+E5/B5*100</f>
        <v>2.5628701714104429</v>
      </c>
      <c s="77">
        <v>1313</v>
      </c>
      <c s="76">
        <f t="shared" si="3" ref="H5:H15">+G5/B5*100</f>
        <v>6.3757458663630988</v>
      </c>
      <c s="77">
        <v>2221.3030000000008</v>
      </c>
      <c s="76">
        <f t="shared" si="4" ref="J5:J15">+I5/B5*100</f>
        <v>10.786339238530051</v>
      </c>
      <c s="77">
        <v>4995</v>
      </c>
      <c s="76">
        <f t="shared" si="5" ref="L5:L15">+K5/B5*100</f>
        <v>24.255027115372187</v>
      </c>
      <c s="75"/>
    </row>
    <row r="6" spans="1:13" ht="15" hidden="1">
      <c r="A6" s="33">
        <v>2009</v>
      </c>
      <c s="34">
        <f t="shared" si="0"/>
        <v>18713.972999999991</v>
      </c>
      <c s="77">
        <v>11017.556999999984</v>
      </c>
      <c s="76">
        <f t="shared" si="1"/>
        <v>58.873425755182986</v>
      </c>
      <c s="77">
        <v>388.82499999999993</v>
      </c>
      <c s="76">
        <f t="shared" si="2"/>
        <v>2.0777255583301319</v>
      </c>
      <c s="77">
        <v>1427.9440000000004</v>
      </c>
      <c s="76">
        <f t="shared" si="3"/>
        <v>7.6303626172806869</v>
      </c>
      <c s="77">
        <v>2461.0329999999999</v>
      </c>
      <c s="76">
        <f t="shared" si="4"/>
        <v>13.150777763759738</v>
      </c>
      <c s="77">
        <v>3418.6140000000059</v>
      </c>
      <c s="76">
        <f t="shared" si="5"/>
        <v>18.267708305446458</v>
      </c>
      <c s="75"/>
    </row>
    <row r="7" spans="1:13" ht="15.6" customHeight="1">
      <c r="A7" s="33">
        <v>2010</v>
      </c>
      <c s="34">
        <f t="shared" si="0"/>
        <v>18325.280000000006</v>
      </c>
      <c s="77">
        <v>10219.808000000006</v>
      </c>
      <c s="76">
        <f t="shared" si="1"/>
        <v>55.768905031737589</v>
      </c>
      <c s="77">
        <v>468</v>
      </c>
      <c s="76">
        <f t="shared" si="2"/>
        <v>2.5538491089904212</v>
      </c>
      <c s="77">
        <v>1175.7449999999992</v>
      </c>
      <c s="76">
        <f t="shared" si="3"/>
        <v>6.4159729073716685</v>
      </c>
      <c s="77">
        <v>2147.7270000000017</v>
      </c>
      <c s="76">
        <f t="shared" si="4"/>
        <v>11.720022831847594</v>
      </c>
      <c s="77">
        <v>4314</v>
      </c>
      <c s="76">
        <f t="shared" si="5"/>
        <v>23.54125012005273</v>
      </c>
      <c s="75"/>
    </row>
    <row r="8" spans="1:13" ht="15.6" customHeight="1" hidden="1">
      <c r="A8" s="33">
        <v>2011</v>
      </c>
      <c s="34">
        <f t="shared" si="0"/>
        <v>18461.832999999984</v>
      </c>
      <c s="77">
        <v>7969.6969999999901</v>
      </c>
      <c s="76">
        <f t="shared" si="1"/>
        <v>43.168503365835868</v>
      </c>
      <c s="77">
        <v>603.7320000000002</v>
      </c>
      <c s="76">
        <f t="shared" si="2"/>
        <v>3.2701628272772303</v>
      </c>
      <c s="77">
        <v>1648.9110000000005</v>
      </c>
      <c s="76">
        <f t="shared" si="3"/>
        <v>8.93145875601844</v>
      </c>
      <c s="77">
        <v>3239.083999999998</v>
      </c>
      <c s="76">
        <f t="shared" si="4"/>
        <v>17.544758421333356</v>
      </c>
      <c s="77">
        <v>5000.4089999999978</v>
      </c>
      <c s="76">
        <f t="shared" si="5"/>
        <v>27.085116629535115</v>
      </c>
      <c s="118"/>
    </row>
    <row r="9" spans="1:13" ht="15.6" customHeight="1" hidden="1">
      <c r="A9" s="74">
        <v>2012</v>
      </c>
      <c s="34">
        <f t="shared" si="0"/>
        <v>18631.178</v>
      </c>
      <c s="34">
        <v>6054.1130000000003</v>
      </c>
      <c s="76">
        <f t="shared" si="1"/>
        <v>32.494526111016711</v>
      </c>
      <c s="77">
        <v>472.59999999999997</v>
      </c>
      <c s="76">
        <f t="shared" si="2"/>
        <v>2.5366082595528847</v>
      </c>
      <c s="77">
        <v>3198.6620000000003</v>
      </c>
      <c s="76">
        <f t="shared" si="3"/>
        <v>17.168329345573319</v>
      </c>
      <c s="77">
        <v>4355.8530000000001</v>
      </c>
      <c s="76">
        <f t="shared" si="4"/>
        <v>23.37937515276812</v>
      </c>
      <c s="77">
        <v>4549.9499999999998</v>
      </c>
      <c s="76">
        <f t="shared" si="5"/>
        <v>24.421161131088972</v>
      </c>
      <c s="118"/>
    </row>
    <row r="10" spans="1:13" ht="15.6" customHeight="1" hidden="1">
      <c r="A10" s="74">
        <v>2013</v>
      </c>
      <c s="34">
        <f t="shared" si="0"/>
        <v>23910.330000000002</v>
      </c>
      <c s="34">
        <v>7822.6000000000004</v>
      </c>
      <c s="76">
        <f t="shared" si="1"/>
        <v>32.716403328603164</v>
      </c>
      <c s="77">
        <v>403.69999999999999</v>
      </c>
      <c s="76">
        <f t="shared" si="2"/>
        <v>1.6883915863980126</v>
      </c>
      <c s="77">
        <v>3884.3099999999999</v>
      </c>
      <c s="76">
        <f t="shared" si="3"/>
        <v>16.245321582763601</v>
      </c>
      <c s="77">
        <v>4153.1700000000001</v>
      </c>
      <c s="76">
        <f t="shared" si="4"/>
        <v>17.369772813675095</v>
      </c>
      <c s="77">
        <v>7646.5500000000002</v>
      </c>
      <c s="76">
        <f t="shared" si="5"/>
        <v>31.980110688560131</v>
      </c>
      <c s="39"/>
    </row>
    <row r="11" spans="1:13" ht="15.6" customHeight="1">
      <c r="A11" s="74">
        <v>2014</v>
      </c>
      <c s="34">
        <f t="shared" si="0"/>
        <v>26320.079999999998</v>
      </c>
      <c s="73">
        <v>8447.8500000000004</v>
      </c>
      <c s="76">
        <f t="shared" si="1"/>
        <v>32.096596970829879</v>
      </c>
      <c s="73">
        <v>547.32000000000005</v>
      </c>
      <c s="76">
        <f t="shared" si="2"/>
        <v>2.0794769620761033</v>
      </c>
      <c s="73">
        <v>4324.3599999999997</v>
      </c>
      <c s="76">
        <f t="shared" si="3"/>
        <v>16.42988927085328</v>
      </c>
      <c s="73">
        <v>3076.8499999999999</v>
      </c>
      <c s="76">
        <f t="shared" si="4"/>
        <v>11.690124042176164</v>
      </c>
      <c s="73">
        <v>9923.7000000000007</v>
      </c>
      <c s="76">
        <f t="shared" si="5"/>
        <v>37.703912754064582</v>
      </c>
      <c s="39"/>
    </row>
    <row r="12" spans="1:13" ht="15.6" customHeight="1">
      <c r="A12" s="74">
        <v>2015</v>
      </c>
      <c s="34">
        <f t="shared" si="0"/>
        <v>17461.130000000001</v>
      </c>
      <c s="73">
        <v>2064.9400000000001</v>
      </c>
      <c s="76">
        <f t="shared" si="1"/>
        <v>11.825924209945175</v>
      </c>
      <c s="73">
        <v>673.21000000000004</v>
      </c>
      <c s="76">
        <f t="shared" si="2"/>
        <v>3.8554778528079225</v>
      </c>
      <c s="73">
        <v>4391.6700000000001</v>
      </c>
      <c s="76">
        <f t="shared" si="3"/>
        <v>25.151121376451581</v>
      </c>
      <c s="73">
        <v>2288.6100000000001</v>
      </c>
      <c s="76">
        <f t="shared" si="4"/>
        <v>13.106883689658114</v>
      </c>
      <c s="73">
        <v>8042.6999999999998</v>
      </c>
      <c s="76">
        <f t="shared" si="5"/>
        <v>46.060592871137203</v>
      </c>
      <c s="242"/>
    </row>
    <row r="13" spans="1:13" ht="15.6" customHeight="1" hidden="1">
      <c r="A13" s="74">
        <v>2016</v>
      </c>
      <c s="34">
        <f t="shared" si="0"/>
        <v>17593.035884000012</v>
      </c>
      <c s="73">
        <v>2541.5950700000026</v>
      </c>
      <c s="76">
        <f t="shared" si="1"/>
        <v>14.44659743069959</v>
      </c>
      <c s="73">
        <v>612.80560000000082</v>
      </c>
      <c s="76">
        <f t="shared" si="2"/>
        <v>3.483228273053868</v>
      </c>
      <c s="73">
        <v>4719.2110999999968</v>
      </c>
      <c s="76">
        <f t="shared" si="3"/>
        <v>26.824313501752613</v>
      </c>
      <c s="73">
        <v>2052.4930099999997</v>
      </c>
      <c s="76">
        <f t="shared" si="4"/>
        <v>11.66650840442291</v>
      </c>
      <c s="73">
        <v>7666.9311040000102</v>
      </c>
      <c s="76">
        <f t="shared" si="5"/>
        <v>43.579352390071016</v>
      </c>
      <c s="242"/>
    </row>
    <row r="14" spans="1:13" ht="15.6" customHeight="1" hidden="1">
      <c r="A14" s="74">
        <v>2017</v>
      </c>
      <c s="34">
        <f t="shared" si="0"/>
        <v>24826.800000000003</v>
      </c>
      <c s="77">
        <v>5725.1999999999998</v>
      </c>
      <c s="76">
        <f t="shared" si="1"/>
        <v>23.060563584513506</v>
      </c>
      <c s="77">
        <v>855.79999999999995</v>
      </c>
      <c s="76">
        <f t="shared" si="2"/>
        <v>3.4470813797992488</v>
      </c>
      <c s="77">
        <v>4408</v>
      </c>
      <c s="76">
        <f t="shared" si="3"/>
        <v>17.755006686322844</v>
      </c>
      <c s="77">
        <v>2030.0999999999999</v>
      </c>
      <c s="76">
        <f t="shared" si="4"/>
        <v>8.1770506066025419</v>
      </c>
      <c s="77">
        <v>11807.700000000001</v>
      </c>
      <c s="76">
        <f t="shared" si="5"/>
        <v>47.560297742761854</v>
      </c>
      <c s="242"/>
    </row>
    <row r="15" spans="1:13" ht="15.6" customHeight="1" hidden="1">
      <c r="A15" s="74">
        <v>2018</v>
      </c>
      <c s="34">
        <f t="shared" si="0"/>
        <v>27998.099999999999</v>
      </c>
      <c s="35">
        <v>7597</v>
      </c>
      <c s="76">
        <f t="shared" si="1"/>
        <v>27.133984091777659</v>
      </c>
      <c s="77">
        <v>848.89999999999998</v>
      </c>
      <c s="76">
        <f t="shared" si="2"/>
        <v>3.0319914565631239</v>
      </c>
      <c s="77">
        <v>4193</v>
      </c>
      <c s="76">
        <f t="shared" si="3"/>
        <v>14.976016229672728</v>
      </c>
      <c s="77">
        <v>2184.6999999999998</v>
      </c>
      <c s="76">
        <f t="shared" si="4"/>
        <v>7.8030294912869085</v>
      </c>
      <c s="77">
        <v>13174.5</v>
      </c>
      <c s="76">
        <f t="shared" si="5"/>
        <v>47.054978730699588</v>
      </c>
      <c s="242"/>
    </row>
    <row r="16" spans="1:16" s="60" customFormat="1" ht="15.6" customHeight="1">
      <c r="A16" s="90">
        <v>2019</v>
      </c>
      <c s="91">
        <f t="shared" si="6" ref="B16:B21">+C16+E16+G16+I16+K16</f>
        <v>28770.800000000003</v>
      </c>
      <c s="92">
        <v>8979.7000000000007</v>
      </c>
      <c s="93">
        <f t="shared" si="7" ref="D16:D21">+C16/B16*100</f>
        <v>31.211158535737621</v>
      </c>
      <c s="94">
        <v>1034.0999999999999</v>
      </c>
      <c s="93">
        <f t="shared" si="8" ref="F16:F21">+E16/B16*100</f>
        <v>3.5942691895950056</v>
      </c>
      <c s="94">
        <v>3498.8000000000002</v>
      </c>
      <c s="93">
        <f t="shared" si="9" ref="H16:H21">+G16/B16*100</f>
        <v>12.160940954022829</v>
      </c>
      <c s="94">
        <v>1732.7</v>
      </c>
      <c s="93">
        <f t="shared" si="10" ref="J16:J21">+I16/B16*100</f>
        <v>6.0224255147580186</v>
      </c>
      <c s="94">
        <v>13525.5</v>
      </c>
      <c s="93">
        <f t="shared" si="11" ref="L16:L21">+K16/B16*100</f>
        <v>47.011205805886519</v>
      </c>
      <c s="242"/>
      <c r="O16" s="39"/>
      <c s="39"/>
    </row>
    <row r="17" spans="1:16" s="60" customFormat="1" ht="15.6" customHeight="1">
      <c r="A17" s="300">
        <v>2020</v>
      </c>
      <c s="91">
        <f t="shared" si="6"/>
        <v>21298.340255000006</v>
      </c>
      <c s="92">
        <v>6750.2323100000058</v>
      </c>
      <c s="93">
        <f t="shared" si="7"/>
        <v>31.693701148451314</v>
      </c>
      <c s="94">
        <v>2015.3392400000002</v>
      </c>
      <c s="93">
        <f t="shared" si="8"/>
        <v>9.4624239066087714</v>
      </c>
      <c s="94">
        <v>1718.5234599999997</v>
      </c>
      <c s="93">
        <f t="shared" si="9"/>
        <v>8.0688139987648029</v>
      </c>
      <c s="94">
        <v>1461.9841399999996</v>
      </c>
      <c s="93">
        <f t="shared" si="10"/>
        <v>6.8643101880052999</v>
      </c>
      <c s="94">
        <v>9352.2611050000014</v>
      </c>
      <c s="93">
        <f t="shared" si="11"/>
        <v>43.910750758169812</v>
      </c>
      <c s="242"/>
      <c r="O17" s="39"/>
      <c s="39"/>
    </row>
    <row r="18" spans="1:18" s="60" customFormat="1" ht="15.6" customHeight="1">
      <c r="A18" s="300">
        <v>2021</v>
      </c>
      <c s="91">
        <f t="shared" si="6"/>
        <v>26749.257730000016</v>
      </c>
      <c s="92">
        <v>8526.9323700000077</v>
      </c>
      <c s="93">
        <f t="shared" si="7"/>
        <v>31.877267235108441</v>
      </c>
      <c s="94">
        <v>3108.3167499999968</v>
      </c>
      <c s="93">
        <f t="shared" si="8"/>
        <v>11.620198142971031</v>
      </c>
      <c s="94">
        <v>2140.6112999999987</v>
      </c>
      <c s="93">
        <f t="shared" si="9"/>
        <v>8.0025072905078964</v>
      </c>
      <c s="94">
        <v>2141.6185599999999</v>
      </c>
      <c s="93">
        <f t="shared" si="10"/>
        <v>8.006272852940203</v>
      </c>
      <c s="94">
        <v>10831.778750000012</v>
      </c>
      <c s="93">
        <f t="shared" si="11"/>
        <v>40.493754478472418</v>
      </c>
      <c s="286"/>
      <c r="O18" s="39"/>
      <c s="39"/>
      <c s="403"/>
      <c s="403"/>
    </row>
    <row r="19" spans="1:18" s="60" customFormat="1" ht="15.6" customHeight="1">
      <c r="A19" s="300">
        <v>2022</v>
      </c>
      <c s="91">
        <f t="shared" si="6"/>
        <v>25729.917790000021</v>
      </c>
      <c s="92">
        <v>8211.4652100000094</v>
      </c>
      <c s="93">
        <f t="shared" si="7"/>
        <v>31.914074802024473</v>
      </c>
      <c s="314">
        <v>2981.928370000001</v>
      </c>
      <c s="93">
        <f t="shared" si="8"/>
        <v>11.589342781184216</v>
      </c>
      <c s="314">
        <v>2172.5441099999998</v>
      </c>
      <c s="93">
        <f t="shared" si="9"/>
        <v>8.4436496367056524</v>
      </c>
      <c s="314">
        <v>2046.3772000000001</v>
      </c>
      <c s="93">
        <f t="shared" si="10"/>
        <v>7.9532986335281972</v>
      </c>
      <c s="314">
        <v>10317.602900000011</v>
      </c>
      <c s="93">
        <f t="shared" si="11"/>
        <v>40.099634146557463</v>
      </c>
      <c s="286"/>
      <c r="O19" s="39"/>
      <c s="39"/>
      <c s="403"/>
      <c s="403"/>
    </row>
    <row r="20" spans="1:18" s="209" customFormat="1" ht="15.6" customHeight="1">
      <c r="A20" s="301">
        <v>2023</v>
      </c>
      <c s="210">
        <f t="shared" si="6"/>
        <v>24503.15367</v>
      </c>
      <c s="206">
        <v>7492.1120700000001</v>
      </c>
      <c s="207">
        <f t="shared" si="7"/>
        <v>30.576113470540058</v>
      </c>
      <c s="303">
        <v>2861.2570099999998</v>
      </c>
      <c s="207">
        <f t="shared" si="8"/>
        <v>11.67709695059836</v>
      </c>
      <c s="303">
        <v>2703.5434299999997</v>
      </c>
      <c s="207">
        <f t="shared" si="9"/>
        <v>11.033450903546489</v>
      </c>
      <c s="303">
        <v>1492.2399600000003</v>
      </c>
      <c s="207">
        <f t="shared" si="10"/>
        <v>6.0899914357840306</v>
      </c>
      <c s="303">
        <v>9954.001199999997</v>
      </c>
      <c s="207">
        <f t="shared" si="11"/>
        <v>40.623347239531057</v>
      </c>
      <c/>
      <c r="O20" s="39"/>
      <c s="39"/>
      <c s="403"/>
      <c s="403"/>
    </row>
    <row r="21" spans="1:18" s="209" customFormat="1" ht="15.6" customHeight="1">
      <c r="A21" s="301">
        <v>2024</v>
      </c>
      <c s="210">
        <f t="shared" si="6"/>
        <v>22556.264409999996</v>
      </c>
      <c s="206">
        <v>6617.6382799999983</v>
      </c>
      <c s="207">
        <f t="shared" si="7"/>
        <v>29.338360996806561</v>
      </c>
      <c s="303">
        <v>3108.9607699999988</v>
      </c>
      <c s="207">
        <f t="shared" si="8"/>
        <v>13.783136753006342</v>
      </c>
      <c s="303">
        <v>3437.9847200000004</v>
      </c>
      <c s="207">
        <f t="shared" si="9"/>
        <v>15.241817782894135</v>
      </c>
      <c s="303">
        <v>908.99251000000015</v>
      </c>
      <c s="207">
        <f t="shared" si="10"/>
        <v>4.0298894066741449</v>
      </c>
      <c s="303">
        <v>8482.6881300000005</v>
      </c>
      <c s="207">
        <f t="shared" si="11"/>
        <v>37.606795060618822</v>
      </c>
      <c/>
      <c r="O21" s="39"/>
      <c s="39"/>
      <c s="403"/>
      <c s="403"/>
    </row>
    <row r="22" spans="1:18" ht="15">
      <c r="A22" s="72"/>
      <c s="36"/>
      <c s="36"/>
      <c r="H22" s="78"/>
      <c s="71"/>
      <c s="78"/>
      <c s="71"/>
      <c s="70"/>
      <c s="240"/>
      <c r="O22" s="39"/>
      <c s="39"/>
      <c s="404"/>
      <c s="404"/>
    </row>
    <row r="23" spans="1:18" ht="15">
      <c r="A23" s="38" t="s">
        <v>46</v>
      </c>
      <c r="M23"/>
      <c s="211"/>
      <c s="291"/>
      <c s="291"/>
      <c s="404"/>
      <c s="404"/>
    </row>
    <row r="24" spans="1:18" ht="15">
      <c r="A24" s="416" t="s">
        <v>27</v>
      </c>
      <c s="417" t="s">
        <v>37</v>
      </c>
      <c s="418" t="s">
        <v>38</v>
      </c>
      <c s="419"/>
      <c s="419"/>
      <c s="419"/>
      <c s="419"/>
      <c s="419"/>
      <c s="419"/>
      <c s="419"/>
      <c s="419"/>
      <c s="420"/>
      <c r="N24" s="211"/>
      <c s="245"/>
      <c s="245"/>
      <c s="404"/>
      <c s="404"/>
    </row>
    <row r="25" spans="1:18" ht="15">
      <c r="A25" s="416"/>
      <c s="417"/>
      <c s="417" t="s">
        <v>30</v>
      </c>
      <c s="417"/>
      <c s="417" t="s">
        <v>31</v>
      </c>
      <c s="417"/>
      <c s="417" t="s">
        <v>32</v>
      </c>
      <c s="417"/>
      <c s="417" t="s">
        <v>33</v>
      </c>
      <c s="417"/>
      <c s="417" t="s">
        <v>34</v>
      </c>
      <c s="417"/>
      <c r="N25" s="234"/>
      <c r="Q25" s="404"/>
      <c s="404"/>
    </row>
    <row r="26" spans="1:18" ht="28.5">
      <c r="A26" s="416"/>
      <c s="417"/>
      <c s="45" t="s">
        <v>39</v>
      </c>
      <c s="45" t="s">
        <v>36</v>
      </c>
      <c s="45" t="s">
        <v>39</v>
      </c>
      <c s="45" t="s">
        <v>36</v>
      </c>
      <c s="45" t="s">
        <v>39</v>
      </c>
      <c s="45" t="s">
        <v>36</v>
      </c>
      <c s="45" t="s">
        <v>39</v>
      </c>
      <c s="45" t="s">
        <v>36</v>
      </c>
      <c s="45" t="s">
        <v>39</v>
      </c>
      <c s="45" t="s">
        <v>36</v>
      </c>
      <c r="N26" s="66"/>
      <c r="Q26" s="404"/>
      <c s="404"/>
    </row>
    <row r="27" spans="1:14" ht="15" hidden="1">
      <c r="A27" s="33">
        <v>2008</v>
      </c>
      <c s="34">
        <f t="shared" si="12" ref="B27:B37">+C27+E27+G27+I27+K27</f>
        <v>19077.283744000015</v>
      </c>
      <c s="77">
        <v>13829.852680000013</v>
      </c>
      <c s="76">
        <f t="shared" si="13" ref="D27:D37">+C27/B27*100</f>
        <v>72.493824936422783</v>
      </c>
      <c s="77">
        <v>463.82043700000003</v>
      </c>
      <c s="76">
        <f t="shared" si="14" ref="F27:F37">+E27/B27*100</f>
        <v>2.4312708414051656</v>
      </c>
      <c s="77">
        <v>766.96457199999998</v>
      </c>
      <c s="76">
        <f t="shared" si="15" ref="H27:H37">+G27/B27*100</f>
        <v>4.0203027972533958</v>
      </c>
      <c s="77">
        <v>1290.646054999999</v>
      </c>
      <c s="76">
        <f t="shared" si="16" ref="J27:J37">+I27/B27*100</f>
        <v>6.7653554474489548</v>
      </c>
      <c s="77">
        <v>2726</v>
      </c>
      <c s="76">
        <f t="shared" si="17" ref="L27:L37">+K27/B27*100</f>
        <v>14.289245977469683</v>
      </c>
      <c s="75"/>
      <c s="66"/>
    </row>
    <row r="28" spans="1:14" ht="15" hidden="1">
      <c r="A28" s="33">
        <v>2009</v>
      </c>
      <c s="34">
        <f t="shared" si="12"/>
        <v>21014.972463000006</v>
      </c>
      <c s="77">
        <v>14853.127467000004</v>
      </c>
      <c s="76">
        <f t="shared" si="13"/>
        <v>70.678786247049104</v>
      </c>
      <c s="77">
        <v>428.98210599999982</v>
      </c>
      <c s="76">
        <f t="shared" si="14"/>
        <v>2.0413165268490681</v>
      </c>
      <c s="77">
        <v>1095.6838119999998</v>
      </c>
      <c s="76">
        <f t="shared" si="15"/>
        <v>5.2138246382626221</v>
      </c>
      <c s="77">
        <v>1951.1790780000019</v>
      </c>
      <c s="76">
        <f t="shared" si="16"/>
        <v>9.2847091826332093</v>
      </c>
      <c s="77">
        <v>2686</v>
      </c>
      <c s="76">
        <f t="shared" si="17"/>
        <v>12.781363405205997</v>
      </c>
      <c s="75"/>
      <c s="66"/>
    </row>
    <row r="29" spans="1:14" ht="15.6" customHeight="1">
      <c r="A29" s="33">
        <v>2010</v>
      </c>
      <c s="34">
        <f t="shared" si="12"/>
        <v>19834.013771000002</v>
      </c>
      <c s="77">
        <v>12987</v>
      </c>
      <c s="76">
        <f t="shared" si="13"/>
        <v>65.478425849379732</v>
      </c>
      <c s="77">
        <v>446.1771470000001</v>
      </c>
      <c s="76">
        <f t="shared" si="14"/>
        <v>2.2495554966910993</v>
      </c>
      <c s="77">
        <v>1150.0035589999998</v>
      </c>
      <c s="76">
        <f t="shared" si="15"/>
        <v>5.7981383510051794</v>
      </c>
      <c s="77">
        <v>1866.8330650000019</v>
      </c>
      <c s="76">
        <f t="shared" si="16"/>
        <v>9.4122807746032873</v>
      </c>
      <c s="77">
        <v>3384</v>
      </c>
      <c s="76">
        <f t="shared" si="17"/>
        <v>17.061599528320706</v>
      </c>
      <c/>
      <c s="66"/>
    </row>
    <row r="30" spans="1:14" ht="15.6" customHeight="1" hidden="1">
      <c r="A30" s="33">
        <v>2011</v>
      </c>
      <c s="34">
        <f t="shared" si="12"/>
        <v>21875.852472000002</v>
      </c>
      <c s="77">
        <v>11272</v>
      </c>
      <c s="76">
        <f t="shared" si="13"/>
        <v>51.527134837042787</v>
      </c>
      <c s="77">
        <v>632.7753409999998</v>
      </c>
      <c s="76">
        <f t="shared" si="14"/>
        <v>2.8925745490829242</v>
      </c>
      <c s="77">
        <v>1920.6013349999998</v>
      </c>
      <c s="76">
        <f t="shared" si="15"/>
        <v>8.7795496767875605</v>
      </c>
      <c s="77">
        <v>3429.4757960000015</v>
      </c>
      <c s="76">
        <f t="shared" si="16"/>
        <v>15.676992704122316</v>
      </c>
      <c s="77">
        <v>4621</v>
      </c>
      <c s="76">
        <f t="shared" si="17"/>
        <v>21.123748232964402</v>
      </c>
      <c s="153"/>
      <c s="66"/>
    </row>
    <row r="31" spans="1:14" ht="15.6" customHeight="1" hidden="1">
      <c r="A31" s="74">
        <v>2012</v>
      </c>
      <c s="34">
        <f t="shared" si="12"/>
        <v>26363.092374</v>
      </c>
      <c s="77">
        <v>10676.860244</v>
      </c>
      <c s="76">
        <f t="shared" si="13"/>
        <v>40.499271073866169</v>
      </c>
      <c s="77">
        <v>619.58471699999996</v>
      </c>
      <c s="76">
        <f t="shared" si="14"/>
        <v>2.3501974207360106</v>
      </c>
      <c s="77">
        <v>5100.7020149999998</v>
      </c>
      <c s="76">
        <f t="shared" si="15"/>
        <v>19.347889627813355</v>
      </c>
      <c s="77">
        <v>5375.5066720000004</v>
      </c>
      <c s="76">
        <f t="shared" si="16"/>
        <v>20.39027362852725</v>
      </c>
      <c s="77">
        <v>4590.4387259999994</v>
      </c>
      <c s="76">
        <f t="shared" si="17"/>
        <v>17.412368249057213</v>
      </c>
      <c s="39"/>
      <c s="66"/>
    </row>
    <row r="32" spans="1:14" ht="15.6" customHeight="1" hidden="1">
      <c r="A32" s="74">
        <v>2013</v>
      </c>
      <c s="34">
        <f t="shared" si="12"/>
        <v>31792.049999999999</v>
      </c>
      <c s="77">
        <v>13376.65</v>
      </c>
      <c s="76">
        <f t="shared" si="13"/>
        <v>42.075455970910966</v>
      </c>
      <c s="77">
        <v>610</v>
      </c>
      <c s="76">
        <f t="shared" si="14"/>
        <v>1.9187186733790367</v>
      </c>
      <c s="77">
        <v>5623.7600000000002</v>
      </c>
      <c s="76">
        <f t="shared" si="15"/>
        <v>17.689202174757526</v>
      </c>
      <c s="77">
        <v>4909.3699999999999</v>
      </c>
      <c s="76">
        <f t="shared" si="16"/>
        <v>15.442130972994821</v>
      </c>
      <c s="77">
        <v>7272.2700000000004</v>
      </c>
      <c s="76">
        <f t="shared" si="17"/>
        <v>22.874492207957651</v>
      </c>
      <c s="39"/>
      <c s="66"/>
    </row>
    <row r="33" spans="1:14" ht="15.6" customHeight="1">
      <c r="A33" s="74">
        <v>2014</v>
      </c>
      <c s="34">
        <f t="shared" si="12"/>
        <v>34797.169999999998</v>
      </c>
      <c s="73">
        <v>14138.17</v>
      </c>
      <c s="76">
        <f t="shared" si="13"/>
        <v>40.630229412334394</v>
      </c>
      <c s="73">
        <v>855.28999999999996</v>
      </c>
      <c s="76">
        <f t="shared" si="14"/>
        <v>2.4579297684265704</v>
      </c>
      <c s="73">
        <v>6880.7799999999997</v>
      </c>
      <c s="76">
        <f t="shared" si="15"/>
        <v>19.773964376988129</v>
      </c>
      <c s="73">
        <v>4260.6300000000001</v>
      </c>
      <c s="76">
        <f t="shared" si="16"/>
        <v>12.244185374845138</v>
      </c>
      <c s="77">
        <v>8662.2999999999993</v>
      </c>
      <c s="76">
        <f t="shared" si="17"/>
        <v>24.893691067405769</v>
      </c>
      <c s="39"/>
      <c s="66"/>
    </row>
    <row r="34" spans="1:17" ht="15.6" customHeight="1">
      <c r="A34" s="74">
        <v>2015</v>
      </c>
      <c s="34">
        <f t="shared" si="12"/>
        <v>24716.07</v>
      </c>
      <c s="73">
        <v>4773.8800000000001</v>
      </c>
      <c s="76">
        <f t="shared" si="13"/>
        <v>19.314882989083621</v>
      </c>
      <c s="73">
        <v>1096.0899999999999</v>
      </c>
      <c s="76">
        <f t="shared" si="14"/>
        <v>4.4347260709327978</v>
      </c>
      <c s="73">
        <v>7550.8000000000002</v>
      </c>
      <c s="76">
        <f t="shared" si="15"/>
        <v>30.550164326286499</v>
      </c>
      <c s="73">
        <v>2712.4299999999998</v>
      </c>
      <c s="76">
        <f t="shared" si="16"/>
        <v>10.974357978432653</v>
      </c>
      <c s="77">
        <v>8582.8700000000008</v>
      </c>
      <c s="76">
        <f t="shared" si="17"/>
        <v>34.725868635264426</v>
      </c>
      <c s="39"/>
      <c s="37"/>
      <c/>
      <c/>
      <c s="298"/>
    </row>
    <row r="35" spans="1:18" ht="15.6" customHeight="1" hidden="1">
      <c r="A35" s="74">
        <v>2016</v>
      </c>
      <c s="34">
        <f t="shared" si="12"/>
        <v>26801.647560600002</v>
      </c>
      <c s="73">
        <v>5238.913168</v>
      </c>
      <c s="76">
        <f t="shared" si="13"/>
        <v>19.546981789662475</v>
      </c>
      <c s="73">
        <v>1091.1512449999996</v>
      </c>
      <c s="76">
        <f t="shared" si="14"/>
        <v>4.0712095871451428</v>
      </c>
      <c s="73">
        <v>8776.5504469999905</v>
      </c>
      <c s="76">
        <f t="shared" si="15"/>
        <v>32.746309446670118</v>
      </c>
      <c s="73">
        <v>2756.6271339999985</v>
      </c>
      <c s="76">
        <f t="shared" si="16"/>
        <v>10.285289841854359</v>
      </c>
      <c s="77">
        <v>8938.4055666000149</v>
      </c>
      <c s="76">
        <f t="shared" si="17"/>
        <v>33.350209334667909</v>
      </c>
      <c s="39"/>
      <c r="R35"/>
    </row>
    <row r="36" spans="1:18" ht="15.6" customHeight="1" hidden="1">
      <c r="A36" s="74">
        <v>2017</v>
      </c>
      <c s="34">
        <f t="shared" si="12"/>
        <v>39229.5</v>
      </c>
      <c s="77">
        <v>11052.200000000001</v>
      </c>
      <c s="76">
        <f t="shared" si="13"/>
        <v>28.17318599523318</v>
      </c>
      <c s="77">
        <v>1457.7</v>
      </c>
      <c s="76">
        <f t="shared" si="14"/>
        <v>3.715826100256185</v>
      </c>
      <c s="77">
        <v>10139.9</v>
      </c>
      <c s="76">
        <f t="shared" si="15"/>
        <v>25.847640168750559</v>
      </c>
      <c s="77">
        <v>3190</v>
      </c>
      <c s="76">
        <f t="shared" si="16"/>
        <v>8.1316356313488569</v>
      </c>
      <c s="77">
        <f>13358.4+31.3</f>
        <v>13389.699999999999</v>
      </c>
      <c s="76">
        <f t="shared" si="17"/>
        <v>34.131712104411214</v>
      </c>
      <c s="39"/>
      <c r="O36"/>
      <c r="R36"/>
    </row>
    <row r="37" spans="1:18" ht="15.6" customHeight="1" hidden="1">
      <c r="A37" s="74">
        <v>2018</v>
      </c>
      <c s="35">
        <f t="shared" si="12"/>
        <v>47948.700000000004</v>
      </c>
      <c s="35">
        <v>16024.200000000001</v>
      </c>
      <c s="76">
        <f t="shared" si="13"/>
        <v>33.419467055415474</v>
      </c>
      <c s="77">
        <v>1496.0999999999999</v>
      </c>
      <c s="76">
        <f t="shared" si="14"/>
        <v>3.1202097241426769</v>
      </c>
      <c s="77">
        <v>11239.1</v>
      </c>
      <c s="76">
        <f t="shared" si="15"/>
        <v>23.439842998871711</v>
      </c>
      <c s="77">
        <v>3782.6999999999998</v>
      </c>
      <c s="76">
        <f t="shared" si="16"/>
        <v>7.889056429058555</v>
      </c>
      <c s="77">
        <v>15406.6</v>
      </c>
      <c s="76">
        <f t="shared" si="17"/>
        <v>32.131423792511576</v>
      </c>
      <c s="39"/>
      <c r="O37"/>
      <c r="R37"/>
    </row>
    <row r="38" spans="1:16" s="60" customFormat="1" ht="15.6" customHeight="1">
      <c r="A38" s="90">
        <v>2019</v>
      </c>
      <c s="92">
        <f t="shared" si="18" ref="B38:B43">+C38+E38+G38+I38+K38</f>
        <v>53483.000000000007</v>
      </c>
      <c s="92">
        <f>20289.2+10.9</f>
        <v>20300.100000000002</v>
      </c>
      <c s="93">
        <f t="shared" si="19" ref="D38:D43">+C38/B38*100</f>
        <v>37.956172989548079</v>
      </c>
      <c s="94">
        <v>1897.9000000000001</v>
      </c>
      <c s="93">
        <f t="shared" si="20" ref="F38:F43">+E38/B38*100</f>
        <v>3.5486042293812985</v>
      </c>
      <c s="94">
        <v>10181.299999999999</v>
      </c>
      <c s="93">
        <f t="shared" si="21" ref="H38:H43">+G38/B38*100</f>
        <v>19.036516276199912</v>
      </c>
      <c s="94">
        <v>2876.8000000000002</v>
      </c>
      <c s="93">
        <f t="shared" si="22" ref="J38:J43">+I38/B38*100</f>
        <v>5.3789054465905055</v>
      </c>
      <c s="94">
        <v>18226.900000000001</v>
      </c>
      <c s="93">
        <f t="shared" si="23" ref="L38:L43">+K38/B38*100</f>
        <v>34.079801058280204</v>
      </c>
      <c s="39"/>
      <c s="79"/>
      <c s="39"/>
      <c s="39"/>
    </row>
    <row r="39" spans="1:16" s="60" customFormat="1" ht="15.6" customHeight="1">
      <c r="A39" s="85">
        <v>2020</v>
      </c>
      <c s="92">
        <f t="shared" si="18"/>
        <v>39873.974728000001</v>
      </c>
      <c s="92">
        <v>16118.051258</v>
      </c>
      <c s="93">
        <f t="shared" si="19"/>
        <v>40.422484510132627</v>
      </c>
      <c s="94">
        <v>4005.3943009999998</v>
      </c>
      <c s="93">
        <f t="shared" si="20"/>
        <v>10.045134271972547</v>
      </c>
      <c s="94">
        <v>5203.3122300000005</v>
      </c>
      <c s="93">
        <f t="shared" si="21"/>
        <v>13.049394412005208</v>
      </c>
      <c s="94">
        <v>2595.9807460000002</v>
      </c>
      <c s="93">
        <f t="shared" si="22"/>
        <v>6.5104639397212392</v>
      </c>
      <c s="94">
        <v>11951.236193000001</v>
      </c>
      <c s="93">
        <f t="shared" si="23"/>
        <v>29.972522866168376</v>
      </c>
      <c s="39"/>
      <c r="P39" s="397"/>
    </row>
    <row r="40" spans="1:16" s="60" customFormat="1" ht="15.6" customHeight="1">
      <c r="A40" s="300">
        <v>2021</v>
      </c>
      <c s="92">
        <f t="shared" si="18"/>
        <v>63222.485356999998</v>
      </c>
      <c s="92">
        <v>24653.618652000001</v>
      </c>
      <c s="93">
        <f t="shared" si="19"/>
        <v>38.995016587512801</v>
      </c>
      <c s="94">
        <v>7147.5631700000004</v>
      </c>
      <c s="93">
        <f t="shared" si="20"/>
        <v>11.305413144769105</v>
      </c>
      <c s="94">
        <v>8864.3166930000007</v>
      </c>
      <c s="93">
        <f t="shared" si="21"/>
        <v>14.020829208066782</v>
      </c>
      <c s="94">
        <v>4503.1562860000004</v>
      </c>
      <c s="93">
        <f t="shared" si="22"/>
        <v>7.1227131622110624</v>
      </c>
      <c s="94">
        <v>18053.830556000001</v>
      </c>
      <c s="93">
        <f t="shared" si="23"/>
        <v>28.556027897440256</v>
      </c>
      <c s="287"/>
      <c r="P40" s="397"/>
    </row>
    <row r="41" spans="1:16" s="60" customFormat="1" ht="15.6" customHeight="1">
      <c r="A41" s="300">
        <v>2022</v>
      </c>
      <c s="92">
        <f t="shared" si="18"/>
        <v>97242.840004999991</v>
      </c>
      <c s="314">
        <v>37905.585766999997</v>
      </c>
      <c s="93">
        <f t="shared" si="19"/>
        <v>38.980335997026607</v>
      </c>
      <c s="94">
        <v>10447.934742000001</v>
      </c>
      <c s="93">
        <f t="shared" si="20"/>
        <v>10.744168662148075</v>
      </c>
      <c s="314">
        <v>12829.748694</v>
      </c>
      <c s="93">
        <f t="shared" si="21"/>
        <v>13.193515011840795</v>
      </c>
      <c s="314">
        <v>6606.6996339999996</v>
      </c>
      <c s="93">
        <f t="shared" si="22"/>
        <v>6.7940216818639803</v>
      </c>
      <c s="314">
        <v>29452.871168000001</v>
      </c>
      <c s="93">
        <f t="shared" si="23"/>
        <v>30.287958647120554</v>
      </c>
      <c s="287"/>
      <c s="286"/>
      <c r="P41" s="397"/>
    </row>
    <row r="42" spans="1:16" s="209" customFormat="1" ht="15.6" customHeight="1">
      <c r="A42" s="301">
        <v>2023</v>
      </c>
      <c s="206">
        <f t="shared" si="18"/>
        <v>99118.048064845992</v>
      </c>
      <c s="303">
        <v>34157.391629999998</v>
      </c>
      <c s="207">
        <f t="shared" si="19"/>
        <v>34.46132394339849</v>
      </c>
      <c s="208">
        <v>10508.291073846</v>
      </c>
      <c s="207">
        <f t="shared" si="20"/>
        <v>10.60179379942103</v>
      </c>
      <c s="303">
        <v>17691.268558</v>
      </c>
      <c s="207">
        <f t="shared" si="21"/>
        <v>17.848685384145018</v>
      </c>
      <c s="303">
        <v>4669.937347</v>
      </c>
      <c s="207">
        <f t="shared" si="22"/>
        <v>4.7114904280043808</v>
      </c>
      <c s="303">
        <v>32091.159456000001</v>
      </c>
      <c s="207">
        <f t="shared" si="23"/>
        <v>32.376706445031083</v>
      </c>
      <c s="302"/>
      <c s="42"/>
      <c s="60"/>
      <c s="397"/>
    </row>
    <row r="43" spans="1:16" s="209" customFormat="1" ht="15.6" customHeight="1">
      <c r="A43" s="301">
        <v>2024</v>
      </c>
      <c s="206">
        <f t="shared" si="18"/>
        <v>86240.907007049173</v>
      </c>
      <c s="303">
        <v>30459.804571985002</v>
      </c>
      <c s="207">
        <f t="shared" si="19"/>
        <v>35.319439033143837</v>
      </c>
      <c s="208">
        <v>10635.982292943179</v>
      </c>
      <c s="207">
        <f t="shared" si="20"/>
        <v>12.332873878603587</v>
      </c>
      <c s="303">
        <v>17894.822080999998</v>
      </c>
      <c s="207">
        <f t="shared" si="21"/>
        <v>20.749807373358571</v>
      </c>
      <c s="303">
        <v>3076.226701</v>
      </c>
      <c s="207">
        <f t="shared" si="22"/>
        <v>3.5670157095501733</v>
      </c>
      <c s="303">
        <v>24174.071360120997</v>
      </c>
      <c s="207">
        <f t="shared" si="23"/>
        <v>28.030864005343837</v>
      </c>
      <c/>
      <c r="P43" s="397"/>
    </row>
    <row r="44" spans="1:242" ht="15">
      <c r="A44" s="204" t="s">
        <v>186</v>
      </c>
      <c s="65"/>
      <c s="65"/>
      <c s="65"/>
      <c s="65"/>
      <c s="65"/>
      <c s="65"/>
      <c s="65"/>
      <c s="69"/>
      <c s="70"/>
      <c s="68"/>
      <c s="70"/>
      <c s="241"/>
      <c/>
      <c s="209"/>
      <c s="397"/>
      <c r="S44"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</row>
    <row r="45" spans="1:250" s="43" customFormat="1" ht="15">
      <c r="A45" s="160" t="s">
        <v>79</v>
      </c>
      <c s="96"/>
      <c s="44"/>
      <c s="44"/>
      <c s="89"/>
      <c s="89"/>
      <c s="44"/>
      <c s="44"/>
      <c s="44"/>
      <c s="44"/>
      <c s="44"/>
      <c s="44"/>
      <c s="44"/>
      <c s="288"/>
      <c/>
      <c s="39"/>
      <c s="37"/>
      <c s="37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</row>
    <row r="46" spans="1:242" ht="15">
      <c r="A46" s="78"/>
      <c r="G46" s="67"/>
      <c s="65"/>
      <c s="78"/>
      <c s="78"/>
      <c s="78"/>
      <c s="78"/>
      <c s="66"/>
      <c s="66"/>
      <c s="209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</row>
    <row r="47" spans="1:242" ht="15">
      <c r="A47" s="64"/>
      <c r="G47" s="65"/>
      <c s="65"/>
      <c s="46"/>
      <c s="78"/>
      <c s="78"/>
      <c s="78"/>
      <c s="66"/>
      <c s="66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</row>
    <row r="48" spans="1:242" ht="15">
      <c r="A48" s="313"/>
      <c r="G48" s="65"/>
      <c s="65"/>
      <c s="46"/>
      <c s="78"/>
      <c s="78"/>
      <c s="78"/>
      <c s="66"/>
      <c s="66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</row>
    <row r="49" spans="1:242" ht="15">
      <c r="A49" s="64"/>
      <c r="G49" s="46"/>
      <c s="78"/>
      <c s="46"/>
      <c s="78"/>
      <c s="78"/>
      <c s="78"/>
      <c s="66"/>
      <c s="66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</row>
    <row r="50" spans="1:242" ht="15">
      <c r="A50" s="64"/>
      <c r="G50" s="71"/>
      <c s="71"/>
      <c s="78"/>
      <c s="78"/>
      <c s="78"/>
      <c s="78"/>
      <c s="66"/>
      <c s="66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</row>
    <row r="51" spans="1:242" ht="15">
      <c r="A51" s="78"/>
      <c r="G51" s="78"/>
      <c s="78"/>
      <c s="78"/>
      <c s="78"/>
      <c s="78"/>
      <c s="78"/>
      <c s="66"/>
      <c s="66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  <c s="78"/>
    </row>
  </sheetData>
  <mergeCells count="16">
    <mergeCell ref="A24:A26"/>
    <mergeCell ref="B24:B26"/>
    <mergeCell ref="C24:L24"/>
    <mergeCell ref="C25:D25"/>
    <mergeCell ref="E25:F25"/>
    <mergeCell ref="G25:H25"/>
    <mergeCell ref="I25:J25"/>
    <mergeCell ref="K25:L25"/>
    <mergeCell ref="A2:A4"/>
    <mergeCell ref="B2:B4"/>
    <mergeCell ref="C2:L2"/>
    <mergeCell ref="C3:D3"/>
    <mergeCell ref="E3:F3"/>
    <mergeCell ref="G3:H3"/>
    <mergeCell ref="I3:J3"/>
    <mergeCell ref="K3:L3"/>
  </mergeCells>
  <pageMargins left="0.7" right="0.7" top="0.75" bottom="0.75" header="0.3" footer="0.3"/>
  <pageSetup horizontalDpi="300" verticalDpi="300" orientation="landscape" paperSize="9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"/>
  <sheetViews>
    <sheetView zoomScale="115" zoomScaleNormal="115" workbookViewId="0" topLeftCell="A1">
      <selection pane="topLeft" activeCell="BV22" sqref="BV1:BX16384"/>
    </sheetView>
  </sheetViews>
  <sheetFormatPr defaultRowHeight="12.75"/>
  <sheetData/>
  <pageMargins left="0.511811023622047" right="0.118110236220472" top="0.748031496062992" bottom="0.748031496062992" header="0.31496062992126" footer="0.31496062992126"/>
  <pageSetup horizontalDpi="300" verticalDpi="300" orientation="portrait" paperSize="9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IN47"/>
  <sheetViews>
    <sheetView workbookViewId="0" topLeftCell="A4">
      <selection pane="topLeft" activeCell="B38" sqref="B38"/>
    </sheetView>
  </sheetViews>
  <sheetFormatPr defaultColWidth="8.85428571428571" defaultRowHeight="12.75"/>
  <cols>
    <col min="1" max="1" width="15" style="43" customWidth="1"/>
    <col min="2" max="2" width="10" style="43" customWidth="1"/>
    <col min="3" max="3" width="11.7142857142857" style="43" customWidth="1"/>
    <col min="4" max="4" width="7.71428571428571" style="43" customWidth="1"/>
    <col min="5" max="5" width="11.7142857142857" style="43" customWidth="1"/>
    <col min="6" max="6" width="7.71428571428571" style="43" customWidth="1"/>
    <col min="7" max="7" width="11.7142857142857" style="43" customWidth="1"/>
    <col min="8" max="8" width="7.71428571428571" style="43" customWidth="1"/>
    <col min="9" max="9" width="11.7142857142857" style="43" customWidth="1"/>
    <col min="10" max="10" width="7.71428571428571" style="43" customWidth="1"/>
    <col min="11" max="11" width="11.7142857142857" style="43" customWidth="1"/>
    <col min="12" max="12" width="7.71428571428571" style="43" customWidth="1"/>
    <col min="13" max="13" width="9.42857142857143" style="43" customWidth="1"/>
    <col min="14" max="14" width="12.1428571428571" style="43" bestFit="1" customWidth="1"/>
    <col min="15" max="15" width="10.5714285714286" style="43" bestFit="1" customWidth="1"/>
    <col min="16" max="16384" width="8.85714285714286" style="43"/>
  </cols>
  <sheetData>
    <row r="1" spans="1:1" ht="15">
      <c r="A1" s="47" t="s">
        <v>47</v>
      </c>
    </row>
    <row r="2" spans="1:12" ht="14.25">
      <c r="A2" s="421" t="s">
        <v>27</v>
      </c>
      <c s="424" t="s">
        <v>40</v>
      </c>
      <c s="418" t="s">
        <v>29</v>
      </c>
      <c s="419"/>
      <c s="419"/>
      <c s="419"/>
      <c s="419"/>
      <c s="419"/>
      <c s="419"/>
      <c s="419"/>
      <c s="419"/>
      <c s="420"/>
    </row>
    <row r="3" spans="1:12" ht="14.25">
      <c r="A3" s="422"/>
      <c s="425"/>
      <c s="427" t="s">
        <v>41</v>
      </c>
      <c s="428"/>
      <c s="427" t="s">
        <v>42</v>
      </c>
      <c s="428"/>
      <c s="427" t="s">
        <v>32</v>
      </c>
      <c s="428"/>
      <c s="427" t="s">
        <v>33</v>
      </c>
      <c s="428"/>
      <c s="427" t="s">
        <v>43</v>
      </c>
      <c s="428"/>
    </row>
    <row r="4" spans="1:13" ht="28.5">
      <c r="A4" s="423"/>
      <c s="426"/>
      <c s="45" t="s">
        <v>35</v>
      </c>
      <c s="45" t="s">
        <v>36</v>
      </c>
      <c s="45" t="s">
        <v>35</v>
      </c>
      <c s="45" t="s">
        <v>36</v>
      </c>
      <c s="45" t="s">
        <v>35</v>
      </c>
      <c s="45" t="s">
        <v>36</v>
      </c>
      <c s="45" t="s">
        <v>35</v>
      </c>
      <c s="45" t="s">
        <v>36</v>
      </c>
      <c s="45" t="s">
        <v>35</v>
      </c>
      <c s="45" t="s">
        <v>36</v>
      </c>
      <c s="44"/>
    </row>
    <row r="5" spans="1:13" ht="15" hidden="1">
      <c r="A5" s="48">
        <v>2008</v>
      </c>
      <c s="49">
        <f t="shared" si="0" ref="B5:B15">+C5+E5+G5+I5+K5</f>
        <v>6146.9319999999989</v>
      </c>
      <c s="50">
        <v>4072.5379999999996</v>
      </c>
      <c s="51">
        <f t="shared" si="1" ref="D5:D15">+C5/B5*100</f>
        <v>66.253181261806702</v>
      </c>
      <c s="50">
        <v>121.14</v>
      </c>
      <c s="51">
        <f t="shared" si="2" ref="F5:F15">+E5/B5*100</f>
        <v>1.9707392240551873</v>
      </c>
      <c s="50">
        <v>650.72299999999996</v>
      </c>
      <c s="51">
        <f t="shared" si="3" ref="H5:H15">+G5/B5*100</f>
        <v>10.586142810755025</v>
      </c>
      <c s="50">
        <v>1083.3449999999998</v>
      </c>
      <c s="51">
        <f t="shared" si="4" ref="J5:J15">+I5/B5*100</f>
        <v>17.624157872577733</v>
      </c>
      <c s="50">
        <v>219.18599999999998</v>
      </c>
      <c s="52">
        <f t="shared" si="5" ref="L5:L15">+K5/B5*100</f>
        <v>3.5657788308053515</v>
      </c>
      <c s="44"/>
    </row>
    <row r="6" spans="1:13" ht="15" hidden="1">
      <c r="A6" s="48">
        <v>2009</v>
      </c>
      <c s="49">
        <f t="shared" si="0"/>
        <v>5213.9859999999999</v>
      </c>
      <c s="50">
        <v>3262.5169999999998</v>
      </c>
      <c s="51">
        <f t="shared" si="1"/>
        <v>62.572415806256473</v>
      </c>
      <c s="50">
        <v>161.726</v>
      </c>
      <c s="51">
        <f t="shared" si="2"/>
        <v>3.1017728087493905</v>
      </c>
      <c s="50">
        <v>461.83599999999996</v>
      </c>
      <c s="51">
        <f t="shared" si="3"/>
        <v>8.8576378992962397</v>
      </c>
      <c s="50">
        <v>830.11099999999999</v>
      </c>
      <c s="51">
        <f t="shared" si="4"/>
        <v>15.92085210815679</v>
      </c>
      <c s="50">
        <v>497.79599999999999</v>
      </c>
      <c s="52">
        <f t="shared" si="5"/>
        <v>9.547321377541099</v>
      </c>
      <c s="44"/>
    </row>
    <row r="7" spans="1:13" ht="15.6" customHeight="1">
      <c r="A7" s="53">
        <v>2010</v>
      </c>
      <c s="49">
        <f t="shared" si="0"/>
        <v>4856.1269999999995</v>
      </c>
      <c s="50">
        <v>3137.9030000000002</v>
      </c>
      <c s="51">
        <f t="shared" si="1"/>
        <v>64.617399833241606</v>
      </c>
      <c s="50">
        <v>160.334</v>
      </c>
      <c s="51">
        <f t="shared" si="2"/>
        <v>3.3016846552818744</v>
      </c>
      <c s="50">
        <v>286.21600000000001</v>
      </c>
      <c s="51">
        <f t="shared" si="3"/>
        <v>5.8939150479384095</v>
      </c>
      <c s="50">
        <v>787.62999999999988</v>
      </c>
      <c s="51">
        <f t="shared" si="4"/>
        <v>16.21930398443039</v>
      </c>
      <c s="50">
        <v>484.04399999999998</v>
      </c>
      <c s="52">
        <f t="shared" si="5"/>
        <v>9.9676964791077332</v>
      </c>
      <c s="44"/>
    </row>
    <row r="8" spans="1:13" ht="15.6" customHeight="1" hidden="1">
      <c r="A8" s="53">
        <v>2011</v>
      </c>
      <c s="49">
        <f t="shared" si="0"/>
        <v>4330</v>
      </c>
      <c s="50">
        <v>2145</v>
      </c>
      <c s="51">
        <f t="shared" si="1"/>
        <v>49.53810623556582</v>
      </c>
      <c s="50">
        <v>160</v>
      </c>
      <c s="51">
        <f t="shared" si="2"/>
        <v>3.695150115473441</v>
      </c>
      <c s="54">
        <v>404</v>
      </c>
      <c s="51">
        <f t="shared" si="3"/>
        <v>9.3302540415704396</v>
      </c>
      <c s="50">
        <v>1052</v>
      </c>
      <c s="51">
        <f t="shared" si="4"/>
        <v>24.295612009237875</v>
      </c>
      <c s="50">
        <v>569</v>
      </c>
      <c s="52">
        <f t="shared" si="5"/>
        <v>13.140877598152425</v>
      </c>
      <c s="44"/>
    </row>
    <row r="9" spans="1:13" ht="15.6" customHeight="1" hidden="1">
      <c r="A9" s="53">
        <v>2012</v>
      </c>
      <c s="49">
        <f t="shared" si="0"/>
        <v>6249</v>
      </c>
      <c s="50">
        <v>2209</v>
      </c>
      <c s="51">
        <f t="shared" si="1"/>
        <v>35.349655944951195</v>
      </c>
      <c s="50">
        <v>145</v>
      </c>
      <c s="51">
        <f t="shared" si="2"/>
        <v>2.3203712594015045</v>
      </c>
      <c s="54">
        <v>1176</v>
      </c>
      <c s="51">
        <f t="shared" si="3"/>
        <v>18.819011041766682</v>
      </c>
      <c s="50">
        <v>2146</v>
      </c>
      <c s="51">
        <f t="shared" si="4"/>
        <v>34.341494639142262</v>
      </c>
      <c s="50">
        <v>573</v>
      </c>
      <c s="52">
        <f t="shared" si="5"/>
        <v>9.1694671147383584</v>
      </c>
      <c s="44"/>
    </row>
    <row r="10" spans="1:13" ht="15.6" customHeight="1" hidden="1">
      <c r="A10" s="53">
        <v>2013</v>
      </c>
      <c s="49">
        <f t="shared" si="0"/>
        <v>13138.360000000001</v>
      </c>
      <c s="50">
        <v>5403.6400000000003</v>
      </c>
      <c s="51">
        <f t="shared" si="1"/>
        <v>41.128725350804821</v>
      </c>
      <c s="50">
        <v>248.80000000000001</v>
      </c>
      <c s="51">
        <f t="shared" si="2"/>
        <v>1.8936914500744386</v>
      </c>
      <c s="54">
        <v>2253.48</v>
      </c>
      <c s="51">
        <f t="shared" si="3"/>
        <v>17.151912415248173</v>
      </c>
      <c s="50">
        <v>2130.6100000000001</v>
      </c>
      <c s="51">
        <f t="shared" si="4"/>
        <v>16.216711979272908</v>
      </c>
      <c s="50">
        <v>3101.8299999999999</v>
      </c>
      <c s="52">
        <f t="shared" si="5"/>
        <v>23.608958804599659</v>
      </c>
      <c s="44"/>
    </row>
    <row r="11" spans="1:13" ht="15.6" customHeight="1">
      <c r="A11" s="53">
        <v>2014</v>
      </c>
      <c s="49">
        <f t="shared" si="0"/>
        <v>15375.330000000002</v>
      </c>
      <c s="50">
        <v>6367.2200000000003</v>
      </c>
      <c s="51">
        <f t="shared" si="1"/>
        <v>41.411924166830886</v>
      </c>
      <c s="50">
        <v>376.32999999999998</v>
      </c>
      <c s="51">
        <f t="shared" si="2"/>
        <v>2.4476222624164814</v>
      </c>
      <c s="50">
        <v>2948.1199999999999</v>
      </c>
      <c s="51">
        <f t="shared" si="3"/>
        <v>19.17435268056035</v>
      </c>
      <c s="50">
        <v>1044.71</v>
      </c>
      <c s="51">
        <f t="shared" si="4"/>
        <v>6.7947159508121118</v>
      </c>
      <c s="50">
        <v>4638.9499999999998</v>
      </c>
      <c s="52">
        <f t="shared" si="5"/>
        <v>30.171384939380157</v>
      </c>
      <c s="44"/>
    </row>
    <row r="12" spans="1:12" ht="15.6" customHeight="1">
      <c r="A12" s="53">
        <v>2015</v>
      </c>
      <c s="49">
        <f t="shared" si="0"/>
        <v>9845.0499999999993</v>
      </c>
      <c s="50">
        <v>1491.47</v>
      </c>
      <c s="51">
        <f t="shared" si="1"/>
        <v>15.149440581815229</v>
      </c>
      <c s="50">
        <v>516.74000000000001</v>
      </c>
      <c s="51">
        <f t="shared" si="2"/>
        <v>5.2487290567340947</v>
      </c>
      <c s="50">
        <v>3026.5799999999999</v>
      </c>
      <c s="51">
        <f t="shared" si="3"/>
        <v>30.742149608178732</v>
      </c>
      <c s="50">
        <v>907.95000000000005</v>
      </c>
      <c s="51">
        <f t="shared" si="4"/>
        <v>9.222401105123895</v>
      </c>
      <c s="50">
        <v>3902.3099999999999</v>
      </c>
      <c s="52">
        <f t="shared" si="5"/>
        <v>39.637279648148052</v>
      </c>
    </row>
    <row r="13" spans="1:12" ht="15.6" customHeight="1" hidden="1">
      <c r="A13" s="53">
        <v>2016</v>
      </c>
      <c s="49">
        <f t="shared" si="0"/>
        <v>8863.0429999999997</v>
      </c>
      <c s="55">
        <v>1738.5609999999999</v>
      </c>
      <c s="51">
        <f t="shared" si="1"/>
        <v>19.615847514222821</v>
      </c>
      <c s="55">
        <v>451.68299999999999</v>
      </c>
      <c s="51">
        <f t="shared" si="2"/>
        <v>5.0962519306292435</v>
      </c>
      <c s="55">
        <v>2782.79</v>
      </c>
      <c s="51">
        <f t="shared" si="3"/>
        <v>31.397681360679396</v>
      </c>
      <c s="55">
        <v>294.27999999999997</v>
      </c>
      <c s="51">
        <f t="shared" si="4"/>
        <v>3.3203043243725658</v>
      </c>
      <c s="55">
        <v>3595.7289999999998</v>
      </c>
      <c s="52">
        <f t="shared" si="5"/>
        <v>40.569914870095971</v>
      </c>
    </row>
    <row r="14" spans="1:12" ht="15.6" customHeight="1" hidden="1">
      <c r="A14" s="53">
        <v>2017</v>
      </c>
      <c s="49">
        <f t="shared" si="0"/>
        <v>13278.9</v>
      </c>
      <c s="56">
        <v>4142</v>
      </c>
      <c s="51">
        <f t="shared" si="1"/>
        <v>31.19234273923292</v>
      </c>
      <c s="56">
        <v>238.19999999999999</v>
      </c>
      <c s="51">
        <f t="shared" si="2"/>
        <v>1.7938232835551138</v>
      </c>
      <c s="56">
        <v>2699.3000000000002</v>
      </c>
      <c s="51">
        <f t="shared" si="3"/>
        <v>20.327737990345586</v>
      </c>
      <c s="56">
        <v>347.19999999999999</v>
      </c>
      <c s="51">
        <f t="shared" si="4"/>
        <v>2.6146744082717692</v>
      </c>
      <c s="56">
        <v>5852.1999999999998</v>
      </c>
      <c s="52">
        <f t="shared" si="5"/>
        <v>44.07142157859461</v>
      </c>
    </row>
    <row r="15" spans="1:12" ht="15.6" customHeight="1" hidden="1">
      <c r="A15" s="53">
        <v>2018</v>
      </c>
      <c s="49">
        <f t="shared" si="0"/>
        <v>13447.699999999999</v>
      </c>
      <c s="56">
        <v>4936.3000000000002</v>
      </c>
      <c s="51">
        <f t="shared" si="1"/>
        <v>36.70739234218491</v>
      </c>
      <c s="56">
        <v>601.89999999999998</v>
      </c>
      <c s="51">
        <f t="shared" si="2"/>
        <v>4.4758583252154649</v>
      </c>
      <c s="56">
        <v>2416</v>
      </c>
      <c s="51">
        <f t="shared" si="3"/>
        <v>17.965897514073038</v>
      </c>
      <c s="56">
        <v>269.10000000000002</v>
      </c>
      <c s="51">
        <f t="shared" si="4"/>
        <v>2.0010856875153373</v>
      </c>
      <c s="56">
        <v>5224.3999999999996</v>
      </c>
      <c s="52">
        <f t="shared" si="5"/>
        <v>38.849766131011251</v>
      </c>
    </row>
    <row r="16" spans="1:15" s="63" customFormat="1" ht="15.6" customHeight="1">
      <c r="A16" s="95">
        <v>2019</v>
      </c>
      <c s="49">
        <f t="shared" si="6" ref="B16:B21">+C16+E16+G16+I16+K16</f>
        <v>14252.400000000001</v>
      </c>
      <c s="50">
        <v>5199.5</v>
      </c>
      <c s="51">
        <f t="shared" si="7" ref="D16:D21">+C16/B16*100</f>
        <v>36.481575032976899</v>
      </c>
      <c s="50">
        <v>745.60000000000002</v>
      </c>
      <c s="51">
        <f t="shared" si="8" ref="F16:F21">+E16/B16*100</f>
        <v>5.2313996239229876</v>
      </c>
      <c s="50">
        <v>2182.8000000000002</v>
      </c>
      <c s="51">
        <f t="shared" si="9" ref="H16:H21">+G16/B16*100</f>
        <v>15.315315315315313</v>
      </c>
      <c s="50">
        <v>247.30000000000001</v>
      </c>
      <c s="51">
        <f t="shared" si="10" ref="J16:J21">+I16/B16*100</f>
        <v>1.7351463613145854</v>
      </c>
      <c s="50">
        <v>5877.1999999999998</v>
      </c>
      <c s="51">
        <f t="shared" si="11" ref="L16:L21">+K16/B16*100</f>
        <v>41.236563666470204</v>
      </c>
      <c/>
      <c/>
      <c/>
    </row>
    <row r="17" spans="1:15" s="63" customFormat="1" ht="15.6" customHeight="1">
      <c r="A17" s="300">
        <v>2020</v>
      </c>
      <c s="49">
        <f t="shared" si="6"/>
        <v>8992.2619599999998</v>
      </c>
      <c s="50">
        <v>3575.9978899999987</v>
      </c>
      <c s="51">
        <f t="shared" si="7"/>
        <v>39.767501279511194</v>
      </c>
      <c s="50">
        <v>1317.2254300000004</v>
      </c>
      <c s="51">
        <f t="shared" si="8"/>
        <v>14.64843257302082</v>
      </c>
      <c s="50">
        <v>863.81736000000001</v>
      </c>
      <c s="51">
        <f t="shared" si="9"/>
        <v>9.6062299323851104</v>
      </c>
      <c s="50">
        <v>164.27509000000001</v>
      </c>
      <c s="51">
        <f t="shared" si="10"/>
        <v>1.8268494704751683</v>
      </c>
      <c s="50">
        <v>3070.9461899999997</v>
      </c>
      <c s="51">
        <f t="shared" si="11"/>
        <v>34.150986744607692</v>
      </c>
      <c/>
      <c s="405"/>
      <c s="405"/>
    </row>
    <row r="18" spans="1:15" s="63" customFormat="1" ht="15.6" customHeight="1">
      <c r="A18" s="300">
        <v>2021</v>
      </c>
      <c s="49">
        <f t="shared" si="6"/>
        <v>9935.5306199999995</v>
      </c>
      <c s="50">
        <v>4601.1517099999992</v>
      </c>
      <c s="51">
        <f t="shared" si="7"/>
        <v>46.310075284132125</v>
      </c>
      <c s="50">
        <v>1911.7902000000001</v>
      </c>
      <c s="51">
        <f t="shared" si="8"/>
        <v>19.241953682389237</v>
      </c>
      <c s="50">
        <v>457.44538</v>
      </c>
      <c s="51">
        <f t="shared" si="9"/>
        <v>4.6041363817969891</v>
      </c>
      <c s="50">
        <v>2.0329000000000002</v>
      </c>
      <c s="51">
        <f t="shared" si="10"/>
        <v>0.020460910219609392</v>
      </c>
      <c s="50">
        <v>2963.1104299999993</v>
      </c>
      <c s="51">
        <f t="shared" si="11"/>
        <v>29.823373741462028</v>
      </c>
      <c/>
      <c s="405"/>
      <c s="405"/>
    </row>
    <row r="19" spans="1:15" s="63" customFormat="1" ht="15.6" customHeight="1">
      <c r="A19" s="300">
        <v>2022</v>
      </c>
      <c s="49">
        <f t="shared" si="6"/>
        <v>9317.1567499999983</v>
      </c>
      <c s="314">
        <v>4158.6166999999987</v>
      </c>
      <c s="51">
        <f t="shared" si="7"/>
        <v>44.633967331289128</v>
      </c>
      <c s="314">
        <v>1831.5113599999997</v>
      </c>
      <c s="51">
        <f t="shared" si="8"/>
        <v>19.65740632194473</v>
      </c>
      <c s="314">
        <v>646.38576999999998</v>
      </c>
      <c s="51">
        <f t="shared" si="9"/>
        <v>6.9375860827929081</v>
      </c>
      <c s="314">
        <v>0.050779999999999999</v>
      </c>
      <c s="51">
        <f t="shared" si="10"/>
        <v>0.00054501605331476271</v>
      </c>
      <c s="314">
        <v>2680.5921400000007</v>
      </c>
      <c s="51">
        <f t="shared" si="11"/>
        <v>28.770495247919932</v>
      </c>
      <c/>
      <c s="405"/>
      <c s="405"/>
    </row>
    <row r="20" spans="1:15" s="86" customFormat="1" ht="15.6" customHeight="1">
      <c r="A20" s="301">
        <v>2023</v>
      </c>
      <c s="212">
        <f t="shared" si="6"/>
        <v>8005.7301800000023</v>
      </c>
      <c s="303">
        <v>3114.9820300000001</v>
      </c>
      <c s="213">
        <f t="shared" si="7"/>
        <v>38.909405637750325</v>
      </c>
      <c s="303">
        <v>1431.4745500000006</v>
      </c>
      <c s="213">
        <f t="shared" si="8"/>
        <v>17.880624475405444</v>
      </c>
      <c s="303">
        <v>1134.8516400000001</v>
      </c>
      <c s="213">
        <f t="shared" si="9"/>
        <v>14.17549198491723</v>
      </c>
      <c s="303">
        <v>3.7961</v>
      </c>
      <c s="213">
        <f t="shared" si="10"/>
        <v>0.047417286301797382</v>
      </c>
      <c s="303">
        <v>2320.6258600000015</v>
      </c>
      <c s="213">
        <f t="shared" si="11"/>
        <v>28.987060615625204</v>
      </c>
      <c/>
      <c s="405"/>
      <c s="405"/>
    </row>
    <row r="21" spans="1:15" s="86" customFormat="1" ht="15.6" customHeight="1">
      <c r="A21" s="301">
        <v>2024</v>
      </c>
      <c s="212">
        <f t="shared" si="6"/>
        <v>4813.2930699999988</v>
      </c>
      <c s="303">
        <v>1824.3846499999995</v>
      </c>
      <c s="213">
        <f t="shared" si="7"/>
        <v>37.903045242994104</v>
      </c>
      <c s="303">
        <v>697.56107999999983</v>
      </c>
      <c s="213">
        <f t="shared" si="8"/>
        <v>14.492387433204851</v>
      </c>
      <c s="303">
        <v>802.98097000000007</v>
      </c>
      <c s="213">
        <f t="shared" si="9"/>
        <v>16.682569673655884</v>
      </c>
      <c s="303">
        <v>0.0054000000000000003</v>
      </c>
      <c s="213">
        <f t="shared" si="10"/>
        <v>0.00011218930410983683</v>
      </c>
      <c s="303">
        <v>1488.3609699999995</v>
      </c>
      <c s="213">
        <f t="shared" si="11"/>
        <v>30.921885460841054</v>
      </c>
      <c s="407"/>
      <c s="408"/>
      <c s="405"/>
    </row>
    <row r="22" spans="1:15" ht="15">
      <c r="A22" s="246"/>
      <c s="62"/>
      <c s="410"/>
      <c r="E22" s="410"/>
      <c r="G22" s="410"/>
      <c s="57"/>
      <c s="410"/>
      <c s="57"/>
      <c s="410"/>
      <c s="58"/>
      <c/>
      <c s="405"/>
      <c s="405"/>
    </row>
    <row r="23" spans="1:1" ht="15">
      <c r="A23" s="47" t="s">
        <v>48</v>
      </c>
    </row>
    <row r="24" spans="1:13" ht="14.25">
      <c r="A24" s="421" t="s">
        <v>27</v>
      </c>
      <c s="424" t="s">
        <v>44</v>
      </c>
      <c s="418" t="s">
        <v>38</v>
      </c>
      <c s="419"/>
      <c s="419"/>
      <c s="419"/>
      <c s="419"/>
      <c s="419"/>
      <c s="419"/>
      <c s="419"/>
      <c s="419"/>
      <c s="420"/>
      <c s="309"/>
    </row>
    <row r="25" spans="1:12" ht="14.25">
      <c r="A25" s="422"/>
      <c s="425"/>
      <c s="427" t="s">
        <v>41</v>
      </c>
      <c s="428"/>
      <c s="427" t="s">
        <v>42</v>
      </c>
      <c s="428"/>
      <c s="427" t="s">
        <v>32</v>
      </c>
      <c s="428"/>
      <c s="427" t="s">
        <v>33</v>
      </c>
      <c s="428"/>
      <c s="427" t="s">
        <v>43</v>
      </c>
      <c s="428"/>
    </row>
    <row r="26" spans="1:13" ht="28.5">
      <c r="A26" s="423"/>
      <c s="426"/>
      <c s="59" t="s">
        <v>39</v>
      </c>
      <c s="59" t="s">
        <v>36</v>
      </c>
      <c s="59" t="s">
        <v>39</v>
      </c>
      <c s="59" t="s">
        <v>36</v>
      </c>
      <c s="59" t="s">
        <v>39</v>
      </c>
      <c s="59" t="s">
        <v>36</v>
      </c>
      <c s="59" t="s">
        <v>39</v>
      </c>
      <c s="59" t="s">
        <v>36</v>
      </c>
      <c s="59" t="s">
        <v>39</v>
      </c>
      <c s="59" t="s">
        <v>36</v>
      </c>
      <c s="44"/>
    </row>
    <row r="27" spans="1:13" ht="15" hidden="1">
      <c r="A27" s="48">
        <v>2008</v>
      </c>
      <c s="49">
        <f t="shared" si="12" ref="B27:B37">+C27+E27+G27+I27+K27</f>
        <v>5727</v>
      </c>
      <c s="50">
        <v>5109</v>
      </c>
      <c s="51">
        <f t="shared" si="13" ref="D27:D37">+C27/B27*100</f>
        <v>89.209009952854899</v>
      </c>
      <c s="50">
        <v>159</v>
      </c>
      <c s="51">
        <f t="shared" si="14" ref="F27:F37">+E27/B27*100</f>
        <v>2.776322682032478</v>
      </c>
      <c s="50">
        <v>117</v>
      </c>
      <c s="51">
        <f t="shared" si="15" ref="H27:H37">+G27/B27*100</f>
        <v>2.0429544264012574</v>
      </c>
      <c s="50">
        <v>209</v>
      </c>
      <c s="51">
        <f t="shared" si="16" ref="J27:J37">+I27/B27*100</f>
        <v>3.6493801292125023</v>
      </c>
      <c s="50">
        <v>133</v>
      </c>
      <c s="52">
        <f t="shared" si="17" ref="L27:L37">+K27/B27*100</f>
        <v>2.3223328094988651</v>
      </c>
      <c s="44"/>
    </row>
    <row r="28" spans="1:13" ht="15" hidden="1">
      <c r="A28" s="48">
        <v>2009</v>
      </c>
      <c s="49">
        <f t="shared" si="12"/>
        <v>5568</v>
      </c>
      <c s="50">
        <v>4812</v>
      </c>
      <c s="51">
        <f t="shared" si="13"/>
        <v>86.422413793103445</v>
      </c>
      <c s="50">
        <v>227</v>
      </c>
      <c s="51">
        <f t="shared" si="14"/>
        <v>4.076867816091954</v>
      </c>
      <c s="50">
        <v>151</v>
      </c>
      <c s="51">
        <f t="shared" si="15"/>
        <v>2.7119252873563218</v>
      </c>
      <c s="50">
        <v>218</v>
      </c>
      <c s="51">
        <f t="shared" si="16"/>
        <v>3.9152298850574709</v>
      </c>
      <c s="50">
        <v>160</v>
      </c>
      <c s="52">
        <f t="shared" si="17"/>
        <v>2.8735632183908044</v>
      </c>
      <c s="44"/>
    </row>
    <row r="29" spans="1:248" ht="15.6" customHeight="1">
      <c r="A29" s="53">
        <v>2010</v>
      </c>
      <c s="49">
        <f t="shared" si="12"/>
        <v>5260</v>
      </c>
      <c s="50">
        <v>4339</v>
      </c>
      <c s="51">
        <f t="shared" si="13"/>
        <v>82.49049429657795</v>
      </c>
      <c s="50">
        <v>208</v>
      </c>
      <c s="51">
        <f t="shared" si="14"/>
        <v>3.9543726235741441</v>
      </c>
      <c s="50">
        <v>278</v>
      </c>
      <c s="51">
        <f t="shared" si="15"/>
        <v>5.2851711026615966</v>
      </c>
      <c s="50">
        <v>241</v>
      </c>
      <c s="51">
        <f t="shared" si="16"/>
        <v>4.581749049429658</v>
      </c>
      <c s="50">
        <v>194</v>
      </c>
      <c s="52">
        <f t="shared" si="17"/>
        <v>3.6882129277566538</v>
      </c>
      <c s="61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</row>
    <row r="30" spans="1:248" ht="15.6" customHeight="1" hidden="1">
      <c r="A30" s="53">
        <v>2011</v>
      </c>
      <c s="49">
        <f t="shared" si="12"/>
        <v>5119</v>
      </c>
      <c s="50">
        <v>3148</v>
      </c>
      <c s="51">
        <f t="shared" si="13"/>
        <v>61.496386012893147</v>
      </c>
      <c s="50">
        <v>221</v>
      </c>
      <c s="51">
        <f t="shared" si="14"/>
        <v>4.3172494627856999</v>
      </c>
      <c s="54">
        <v>363</v>
      </c>
      <c s="51">
        <f t="shared" si="15"/>
        <v>7.0912287556163314</v>
      </c>
      <c s="50">
        <v>1029</v>
      </c>
      <c s="51">
        <f t="shared" si="16"/>
        <v>20.101582340300837</v>
      </c>
      <c s="50">
        <v>358</v>
      </c>
      <c s="52">
        <f t="shared" si="17"/>
        <v>6.9935534284039855</v>
      </c>
      <c s="61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</row>
    <row r="31" spans="1:248" ht="15.6" customHeight="1" hidden="1">
      <c r="A31" s="53">
        <v>2012</v>
      </c>
      <c s="49">
        <f t="shared" si="12"/>
        <v>9247</v>
      </c>
      <c s="50">
        <v>3978</v>
      </c>
      <c s="51">
        <f t="shared" si="13"/>
        <v>43.019357629501457</v>
      </c>
      <c s="50">
        <v>231</v>
      </c>
      <c s="51">
        <f t="shared" si="14"/>
        <v>2.498107494322483</v>
      </c>
      <c s="54">
        <v>1707</v>
      </c>
      <c s="51">
        <f t="shared" si="15"/>
        <v>18.460041094408997</v>
      </c>
      <c s="50">
        <v>2738</v>
      </c>
      <c s="51">
        <f t="shared" si="16"/>
        <v>29.60960311452363</v>
      </c>
      <c s="50">
        <v>593</v>
      </c>
      <c s="52">
        <f t="shared" si="17"/>
        <v>6.4128906672434303</v>
      </c>
      <c s="61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</row>
    <row r="32" spans="1:248" ht="15.6" customHeight="1" hidden="1">
      <c r="A32" s="53">
        <v>2013</v>
      </c>
      <c s="49">
        <f t="shared" si="12"/>
        <v>16594.860000000001</v>
      </c>
      <c s="50">
        <v>9271.5499999999993</v>
      </c>
      <c s="51">
        <f t="shared" si="13"/>
        <v>55.870010352603153</v>
      </c>
      <c s="50">
        <v>416.94</v>
      </c>
      <c s="51">
        <f t="shared" si="14"/>
        <v>2.5124647029260867</v>
      </c>
      <c s="54">
        <v>2873.1199999999999</v>
      </c>
      <c s="51">
        <f t="shared" si="15"/>
        <v>17.313312676334718</v>
      </c>
      <c s="50">
        <v>2035.6800000000001</v>
      </c>
      <c s="51">
        <f t="shared" si="16"/>
        <v>12.266930844851959</v>
      </c>
      <c s="50">
        <v>1997.5699999999999</v>
      </c>
      <c s="52">
        <f t="shared" si="17"/>
        <v>12.037281423284076</v>
      </c>
      <c s="61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</row>
    <row r="33" spans="1:248" ht="15.6" customHeight="1">
      <c r="A33" s="53">
        <v>2014</v>
      </c>
      <c s="49">
        <f t="shared" si="12"/>
        <v>19799.060000000001</v>
      </c>
      <c s="50">
        <v>10747.110000000001</v>
      </c>
      <c s="51">
        <f t="shared" si="13"/>
        <v>54.280910305842802</v>
      </c>
      <c s="50">
        <v>623.24000000000001</v>
      </c>
      <c s="51">
        <f t="shared" si="14"/>
        <v>3.147826209931178</v>
      </c>
      <c s="50">
        <v>4113.7200000000003</v>
      </c>
      <c s="51">
        <f t="shared" si="15"/>
        <v>20.777350035809778</v>
      </c>
      <c s="50">
        <v>973.14999999999998</v>
      </c>
      <c s="51">
        <f t="shared" si="16"/>
        <v>4.9151323345653779</v>
      </c>
      <c s="50">
        <v>3341.8400000000001</v>
      </c>
      <c s="52">
        <f t="shared" si="17"/>
        <v>16.878781113850859</v>
      </c>
      <c s="61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</row>
    <row r="34" spans="1:248" ht="15.6" customHeight="1">
      <c r="A34" s="53">
        <v>2015</v>
      </c>
      <c s="49">
        <f t="shared" si="12"/>
        <v>13687.860000000001</v>
      </c>
      <c s="50">
        <v>3018.02</v>
      </c>
      <c s="51">
        <f t="shared" si="13"/>
        <v>22.048881271433224</v>
      </c>
      <c s="50">
        <v>854.61000000000001</v>
      </c>
      <c s="51">
        <f t="shared" si="14"/>
        <v>6.2435618131687489</v>
      </c>
      <c s="50">
        <v>4969.1400000000003</v>
      </c>
      <c s="51">
        <f t="shared" si="15"/>
        <v>36.30326435249922</v>
      </c>
      <c s="50">
        <v>808.35000000000002</v>
      </c>
      <c s="51">
        <f t="shared" si="16"/>
        <v>5.9055980993376611</v>
      </c>
      <c s="50">
        <v>4037.7399999999998</v>
      </c>
      <c s="52">
        <f t="shared" si="17"/>
        <v>29.498694463561137</v>
      </c>
      <c r="N34"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</row>
    <row r="35" spans="1:248" ht="15.6" customHeight="1" hidden="1">
      <c r="A35" s="53">
        <v>2016</v>
      </c>
      <c s="49">
        <f t="shared" si="12"/>
        <v>13610.587815999999</v>
      </c>
      <c s="55">
        <v>3356.1868479999998</v>
      </c>
      <c s="51">
        <f t="shared" si="13"/>
        <v>24.658647322010712</v>
      </c>
      <c s="55">
        <v>801.27547700000002</v>
      </c>
      <c s="51">
        <f t="shared" si="14"/>
        <v>5.8871482101460479</v>
      </c>
      <c s="55">
        <v>5021.9958189999998</v>
      </c>
      <c s="51">
        <f t="shared" si="15"/>
        <v>36.897714388913947</v>
      </c>
      <c s="55">
        <v>273.74442900000003</v>
      </c>
      <c s="51">
        <f t="shared" si="16"/>
        <v>2.0112608852807834</v>
      </c>
      <c s="55">
        <v>4157.3852429999997</v>
      </c>
      <c s="52">
        <f t="shared" si="17"/>
        <v>30.545229193648517</v>
      </c>
      <c s="242"/>
      <c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  <c s="60"/>
    </row>
    <row r="36" spans="1:12" ht="15.6" customHeight="1" hidden="1">
      <c r="A36" s="53">
        <v>2017</v>
      </c>
      <c s="49">
        <f t="shared" si="12"/>
        <v>19698.100000000002</v>
      </c>
      <c s="56">
        <v>7347.5</v>
      </c>
      <c s="51">
        <f t="shared" si="13"/>
        <v>37.300551829871914</v>
      </c>
      <c s="56">
        <v>474.30000000000001</v>
      </c>
      <c s="51">
        <f t="shared" si="14"/>
        <v>2.4078464420426333</v>
      </c>
      <c s="56">
        <v>5409.8999999999996</v>
      </c>
      <c s="51">
        <f t="shared" si="15"/>
        <v>27.46407013874434</v>
      </c>
      <c s="56">
        <v>367.19999999999999</v>
      </c>
      <c s="51">
        <f t="shared" si="16"/>
        <v>1.864139180936232</v>
      </c>
      <c s="56">
        <v>6099.1999999999998</v>
      </c>
      <c s="52">
        <f t="shared" si="17"/>
        <v>30.963392408404864</v>
      </c>
    </row>
    <row r="37" spans="1:12" ht="15.6" customHeight="1" hidden="1">
      <c r="A37" s="53">
        <v>2018</v>
      </c>
      <c s="49">
        <f t="shared" si="12"/>
        <v>22277.300000000003</v>
      </c>
      <c s="56">
        <v>9876.8999999999996</v>
      </c>
      <c s="51">
        <f t="shared" si="13"/>
        <v>44.336162820449509</v>
      </c>
      <c s="56">
        <v>1003.4</v>
      </c>
      <c s="51">
        <f t="shared" si="14"/>
        <v>4.5041364976904736</v>
      </c>
      <c s="56">
        <v>5352.1999999999998</v>
      </c>
      <c s="51">
        <f t="shared" si="15"/>
        <v>24.025353162187514</v>
      </c>
      <c s="56">
        <v>564.39999999999998</v>
      </c>
      <c s="51">
        <f t="shared" si="16"/>
        <v>2.5335206690218293</v>
      </c>
      <c s="56">
        <v>5480.3999999999996</v>
      </c>
      <c s="52">
        <f t="shared" si="17"/>
        <v>24.600826850650655</v>
      </c>
    </row>
    <row r="38" spans="1:15" s="63" customFormat="1" ht="15.6" customHeight="1">
      <c r="A38" s="95">
        <v>2019</v>
      </c>
      <c s="49">
        <f t="shared" si="18" ref="B38:B43">+C38+E38+G38+I38+K38</f>
        <v>24309.400000000001</v>
      </c>
      <c s="50">
        <v>10965.9</v>
      </c>
      <c s="51">
        <f t="shared" si="19" ref="D38:D43">+C38/B38*100</f>
        <v>45.109710646910244</v>
      </c>
      <c s="50">
        <v>1341.0999999999999</v>
      </c>
      <c s="51">
        <f t="shared" si="20" ref="F38:F43">+E38/B38*100</f>
        <v>5.5167959719285538</v>
      </c>
      <c s="50">
        <v>4954.8000000000002</v>
      </c>
      <c s="51">
        <f t="shared" si="21" ref="H38:H43">+G38/B38*100</f>
        <v>20.382238969287599</v>
      </c>
      <c s="50">
        <v>266.19999999999999</v>
      </c>
      <c s="51">
        <f t="shared" si="22" ref="J38:J43">+I38/B38*100</f>
        <v>1.0950496515751107</v>
      </c>
      <c s="50">
        <v>6781.3999999999996</v>
      </c>
      <c s="51">
        <f t="shared" si="23" ref="L38:L43">+K38/B38*100</f>
        <v>27.896204760298481</v>
      </c>
      <c s="412"/>
      <c s="406"/>
      <c s="406"/>
    </row>
    <row r="39" spans="1:15" s="63" customFormat="1" ht="15.6" customHeight="1">
      <c r="A39" s="300">
        <v>2020</v>
      </c>
      <c s="49">
        <f t="shared" si="18"/>
        <v>17003.040457999999</v>
      </c>
      <c s="50">
        <v>8596.8595819999991</v>
      </c>
      <c s="51">
        <f t="shared" si="19"/>
        <v>50.560719438593949</v>
      </c>
      <c s="50">
        <v>2502.4218099999998</v>
      </c>
      <c s="51">
        <f t="shared" si="20"/>
        <v>14.717496063020894</v>
      </c>
      <c s="50">
        <v>2162.9435389999999</v>
      </c>
      <c s="51">
        <f t="shared" si="21"/>
        <v>12.720922145323286</v>
      </c>
      <c s="50">
        <v>184.533556</v>
      </c>
      <c s="51">
        <f t="shared" si="22"/>
        <v>1.0852973999316471</v>
      </c>
      <c s="50">
        <v>3556.2819709999999</v>
      </c>
      <c s="51">
        <f t="shared" si="23"/>
        <v>20.915564953130218</v>
      </c>
      <c r="N39" s="406"/>
      <c s="406"/>
    </row>
    <row r="40" spans="1:15" s="63" customFormat="1" ht="15.6" customHeight="1">
      <c r="A40" s="300">
        <v>2021</v>
      </c>
      <c s="49">
        <f t="shared" si="18"/>
        <v>24815.990275000004</v>
      </c>
      <c s="50">
        <v>13866.898637</v>
      </c>
      <c s="51">
        <f t="shared" si="19"/>
        <v>55.878884877585236</v>
      </c>
      <c s="50">
        <v>4285.7592400000003</v>
      </c>
      <c s="51">
        <f t="shared" si="20"/>
        <v>17.270151996785465</v>
      </c>
      <c s="50">
        <v>1517.1103880000001</v>
      </c>
      <c s="51">
        <f t="shared" si="21"/>
        <v>6.1134388399900343</v>
      </c>
      <c s="50">
        <v>2.6185230000000002</v>
      </c>
      <c s="51">
        <f t="shared" si="22"/>
        <v>0.01055175703642155</v>
      </c>
      <c s="50">
        <v>5143.6034870000003</v>
      </c>
      <c s="51">
        <f t="shared" si="23"/>
        <v>20.726972528602829</v>
      </c>
      <c r="N40" s="406"/>
      <c s="406"/>
    </row>
    <row r="41" spans="1:15" s="63" customFormat="1" ht="15.6" customHeight="1">
      <c r="A41" s="300">
        <v>2022</v>
      </c>
      <c s="49">
        <f t="shared" si="18"/>
        <v>37731.086315</v>
      </c>
      <c s="314">
        <v>20338.025730000001</v>
      </c>
      <c s="51">
        <f t="shared" si="19"/>
        <v>53.902571371009309</v>
      </c>
      <c s="314">
        <v>6226.3627029999998</v>
      </c>
      <c s="51">
        <f t="shared" si="20"/>
        <v>16.501943917063176</v>
      </c>
      <c s="314">
        <v>3246.9454489999998</v>
      </c>
      <c s="51">
        <f t="shared" si="21"/>
        <v>8.6054915617660761</v>
      </c>
      <c s="314">
        <v>0.15429799999999999</v>
      </c>
      <c s="51">
        <f t="shared" si="22"/>
        <v>0.00040894131356790223</v>
      </c>
      <c s="314">
        <v>7919.5981350000002</v>
      </c>
      <c s="51">
        <f t="shared" si="23"/>
        <v>20.989584208847873</v>
      </c>
      <c r="N41" s="406"/>
      <c s="406"/>
    </row>
    <row r="42" spans="1:12" s="86" customFormat="1" ht="15.6" customHeight="1">
      <c r="A42" s="301">
        <v>2023</v>
      </c>
      <c s="212">
        <f t="shared" si="18"/>
        <v>34624.456836000005</v>
      </c>
      <c s="303">
        <v>15962.93389</v>
      </c>
      <c s="213">
        <f t="shared" si="19"/>
        <v>46.103059365260265</v>
      </c>
      <c s="303">
        <v>5366.2595629999996</v>
      </c>
      <c s="213">
        <f t="shared" si="20"/>
        <v>15.498465689779575</v>
      </c>
      <c s="303">
        <v>6164.4298330000001</v>
      </c>
      <c s="213">
        <f t="shared" si="21"/>
        <v>17.80368674719735</v>
      </c>
      <c s="303">
        <v>6.0795870000000001</v>
      </c>
      <c s="213">
        <f t="shared" si="22"/>
        <v>0.017558649450578199</v>
      </c>
      <c s="303">
        <v>7124.7539630000001</v>
      </c>
      <c s="213">
        <f t="shared" si="23"/>
        <v>20.577229548312211</v>
      </c>
    </row>
    <row r="43" spans="1:17" s="86" customFormat="1" ht="15.6" customHeight="1">
      <c r="A43" s="301">
        <v>2024</v>
      </c>
      <c s="212">
        <f t="shared" si="18"/>
        <v>19776.888852643002</v>
      </c>
      <c s="303">
        <v>9216.7049468450004</v>
      </c>
      <c s="213">
        <f t="shared" si="19"/>
        <v>46.603411767737526</v>
      </c>
      <c s="303">
        <v>2489.842564</v>
      </c>
      <c s="213">
        <f t="shared" si="20"/>
        <v>12.589657466104711</v>
      </c>
      <c s="303">
        <v>4112.5829700000004</v>
      </c>
      <c s="213">
        <f t="shared" si="21"/>
        <v>20.794893477142594</v>
      </c>
      <c s="303">
        <v>0.013394</v>
      </c>
      <c s="213">
        <f t="shared" si="22"/>
        <v>6.7725515877640241E-05</v>
      </c>
      <c s="303">
        <v>3957.744977798</v>
      </c>
      <c s="213">
        <f t="shared" si="23"/>
        <v>20.011969563499282</v>
      </c>
      <c r="P43" s="407"/>
      <c s="409"/>
    </row>
    <row r="44" spans="1:14" s="86" customFormat="1" ht="15.6" customHeight="1">
      <c r="A44" s="383"/>
      <c s="384"/>
      <c s="410"/>
      <c s="43"/>
      <c s="410"/>
      <c s="43"/>
      <c s="410"/>
      <c s="57"/>
      <c s="410"/>
      <c s="57"/>
      <c s="410"/>
      <c s="385"/>
      <c s="39"/>
      <c s="63"/>
    </row>
    <row r="45" spans="1:13" ht="13.5">
      <c r="A45" s="204" t="s">
        <v>186</v>
      </c>
      <c r="M45" s="39"/>
    </row>
    <row r="46" spans="3:13" ht="12.75">
      <c r="C46" s="62"/>
      <c r="M46" s="39"/>
    </row>
    <row r="47" spans="1:248" ht="15">
      <c r="A47" s="160" t="s">
        <v>79</v>
      </c>
      <c s="96"/>
      <c s="44"/>
      <c s="44"/>
      <c s="89"/>
      <c s="89"/>
      <c s="44"/>
      <c s="44"/>
      <c s="44"/>
      <c s="44"/>
      <c s="44"/>
      <c s="44"/>
      <c s="292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  <c s="44"/>
    </row>
  </sheetData>
  <mergeCells count="16">
    <mergeCell ref="A24:A26"/>
    <mergeCell ref="B24:B26"/>
    <mergeCell ref="C24:L24"/>
    <mergeCell ref="C25:D25"/>
    <mergeCell ref="E25:F25"/>
    <mergeCell ref="G25:H25"/>
    <mergeCell ref="I25:J25"/>
    <mergeCell ref="K25:L25"/>
    <mergeCell ref="A2:A4"/>
    <mergeCell ref="B2:B4"/>
    <mergeCell ref="C2:L2"/>
    <mergeCell ref="C3:D3"/>
    <mergeCell ref="E3:F3"/>
    <mergeCell ref="G3:H3"/>
    <mergeCell ref="I3:J3"/>
    <mergeCell ref="K3:L3"/>
  </mergeCells>
  <pageMargins left="0.7" right="0.7" top="0.75" bottom="0.75" header="0.3" footer="0.3"/>
  <pageSetup horizontalDpi="300" verticalDpi="300" orientation="landscape" paperSize="9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Y87"/>
  <sheetViews>
    <sheetView workbookViewId="0" topLeftCell="A1">
      <pane xSplit="1" ySplit="4" topLeftCell="B9" activePane="bottomRight" state="frozen"/>
      <selection pane="topLeft" activeCell="BV22" sqref="BV1:BX16384"/>
      <selection pane="bottomLeft" activeCell="BV22" sqref="BV1:BX16384"/>
      <selection pane="topRight" activeCell="BV22" sqref="BV1:BX16384"/>
      <selection pane="bottomRight" activeCell="G75" sqref="G75"/>
    </sheetView>
  </sheetViews>
  <sheetFormatPr defaultRowHeight="12.75"/>
  <cols>
    <col min="1" max="1" width="17.2857142857143" customWidth="1"/>
    <col min="2" max="2" width="15" style="128" bestFit="1" customWidth="1"/>
    <col min="3" max="3" width="15.2857142857143" style="128" bestFit="1" customWidth="1"/>
    <col min="4" max="4" width="13.7142857142857" customWidth="1"/>
    <col min="5" max="5" width="15" bestFit="1" customWidth="1"/>
    <col min="6" max="6" width="15.2857142857143" bestFit="1" customWidth="1"/>
    <col min="7" max="7" width="14" customWidth="1"/>
    <col min="8" max="8" width="18.1428571428571" bestFit="1" customWidth="1"/>
    <col min="9" max="9" width="10.4285714285714" bestFit="1" customWidth="1"/>
    <col min="10" max="10" width="15.2857142857143" bestFit="1" customWidth="1"/>
    <col min="11" max="18" width="9.14285714285714" customWidth="1"/>
  </cols>
  <sheetData>
    <row r="1" spans="1:12" ht="20.25">
      <c r="A1" s="152" t="s">
        <v>78</v>
      </c>
      <c s="134"/>
      <c s="134"/>
      <c s="134"/>
      <c s="134"/>
      <c s="134"/>
      <c s="134"/>
      <c s="310"/>
      <c s="134"/>
      <c s="134"/>
      <c s="134"/>
      <c s="134"/>
    </row>
    <row r="2" ht="13.5" thickBot="1"/>
    <row r="3" spans="1:8" s="151" customFormat="1" ht="25.15" customHeight="1">
      <c r="A3" s="432" t="s">
        <v>27</v>
      </c>
      <c s="429" t="s">
        <v>50</v>
      </c>
      <c s="430"/>
      <c s="431"/>
      <c s="429" t="s">
        <v>51</v>
      </c>
      <c s="430"/>
      <c s="431"/>
      <c s="150" t="s">
        <v>53</v>
      </c>
    </row>
    <row r="4" spans="1:8" s="130" customFormat="1" ht="41.45" customHeight="1">
      <c r="A4" s="433"/>
      <c s="131" t="s">
        <v>57</v>
      </c>
      <c s="129" t="s">
        <v>58</v>
      </c>
      <c s="132" t="s">
        <v>154</v>
      </c>
      <c s="131" t="s">
        <v>57</v>
      </c>
      <c s="129" t="s">
        <v>58</v>
      </c>
      <c s="132" t="s">
        <v>157</v>
      </c>
      <c s="133" t="s">
        <v>65</v>
      </c>
    </row>
    <row r="5" spans="1:8" ht="16.5">
      <c r="A5" s="135">
        <v>2015</v>
      </c>
      <c s="136">
        <v>17461.135979999999</v>
      </c>
      <c s="137">
        <v>24716.071363440002</v>
      </c>
      <c s="138">
        <f>+C5/H5</f>
        <v>181.8189893385331</v>
      </c>
      <c s="136">
        <v>120045.58436999998</v>
      </c>
      <c s="137">
        <v>30728.640991740001</v>
      </c>
      <c s="139">
        <f t="shared" si="0" ref="G5:G37">+F5/H5</f>
        <v>226.04929265292333</v>
      </c>
      <c s="148">
        <v>135.93778874999992</v>
      </c>
    </row>
    <row r="6" spans="1:8" ht="16.5">
      <c r="A6" s="135">
        <v>2016</v>
      </c>
      <c s="136">
        <v>17593.035884000001</v>
      </c>
      <c s="140">
        <v>26801.647560599999</v>
      </c>
      <c s="138">
        <f t="shared" si="1" ref="D6:D47">+C6/H6</f>
        <v>184.07518076163029</v>
      </c>
      <c s="136">
        <v>115692.89916000002</v>
      </c>
      <c s="137">
        <v>35172.269826299998</v>
      </c>
      <c s="139">
        <f t="shared" si="0"/>
        <v>241.56507212603867</v>
      </c>
      <c s="148">
        <v>145.60163651452294</v>
      </c>
    </row>
    <row r="7" spans="1:8" ht="16.5">
      <c r="A7" s="135">
        <v>2017</v>
      </c>
      <c s="141">
        <v>24826.783906000001</v>
      </c>
      <c s="142">
        <v>39229.672826820002</v>
      </c>
      <c s="138">
        <f t="shared" si="1"/>
        <v>257.31539917775194</v>
      </c>
      <c s="141">
        <v>106020.06460999999</v>
      </c>
      <c s="142">
        <v>33969.45690936</v>
      </c>
      <c s="139">
        <f t="shared" si="0"/>
        <v>222.8125736115642</v>
      </c>
      <c s="148">
        <v>152.45754024896263</v>
      </c>
    </row>
    <row r="8" spans="1:8" ht="16.5">
      <c r="A8" s="135">
        <v>2018</v>
      </c>
      <c s="141">
        <v>27998.030129399995</v>
      </c>
      <c s="142">
        <v>47948.854065320003</v>
      </c>
      <c s="138">
        <f t="shared" si="1"/>
        <v>294.99725646191712</v>
      </c>
      <c s="143">
        <v>84463.094700000001</v>
      </c>
      <c s="142">
        <v>32726.384586309996</v>
      </c>
      <c s="139">
        <f t="shared" si="0"/>
        <v>201.34357442051186</v>
      </c>
      <c s="148">
        <v>162.53999999999999</v>
      </c>
    </row>
    <row r="9" spans="1:8" ht="16.5">
      <c r="A9" s="135">
        <v>2019</v>
      </c>
      <c s="141">
        <v>28770.772864999999</v>
      </c>
      <c s="142">
        <v>53482.916578999997</v>
      </c>
      <c s="138">
        <f t="shared" si="1"/>
        <v>299.15893590136568</v>
      </c>
      <c s="143">
        <v>95636.935070999927</v>
      </c>
      <c s="142">
        <v>38952.404584000004</v>
      </c>
      <c s="139">
        <f t="shared" si="0"/>
        <v>217.88190793477483</v>
      </c>
      <c s="148">
        <v>178.77760000000001</v>
      </c>
    </row>
    <row r="10" spans="1:8" ht="16.5" hidden="1">
      <c r="A10" s="268" t="s">
        <v>77</v>
      </c>
      <c s="144">
        <v>2879.7360300000005</v>
      </c>
      <c s="145">
        <v>5664.5508470000004</v>
      </c>
      <c s="138">
        <f t="shared" si="1"/>
        <v>31.102076817614176</v>
      </c>
      <c s="144">
        <v>8248.6882499999992</v>
      </c>
      <c s="145">
        <v>3388.8589000000002</v>
      </c>
      <c s="139">
        <f t="shared" si="0"/>
        <v>18.607044526341678</v>
      </c>
      <c s="149">
        <v>182.12773636363636</v>
      </c>
    </row>
    <row r="11" spans="1:8" ht="16.5" hidden="1">
      <c r="A11" s="268" t="s">
        <v>67</v>
      </c>
      <c s="144">
        <v>2898.9388349999999</v>
      </c>
      <c s="145">
        <v>5067.8798580000002</v>
      </c>
      <c s="138">
        <f t="shared" si="1"/>
        <v>28.354462383708096</v>
      </c>
      <c s="144">
        <v>6462.6141699999998</v>
      </c>
      <c s="145">
        <v>2682.5775939999999</v>
      </c>
      <c s="139">
        <f t="shared" si="0"/>
        <v>15.008849383116367</v>
      </c>
      <c s="149">
        <v>178.73306111111111</v>
      </c>
    </row>
    <row r="12" spans="1:8" ht="16.5" hidden="1">
      <c r="A12" s="268" t="s">
        <v>68</v>
      </c>
      <c s="144">
        <v>3256.6841900000004</v>
      </c>
      <c s="145">
        <v>5559.3795220000002</v>
      </c>
      <c s="138">
        <f t="shared" si="1"/>
        <v>31.157244103193314</v>
      </c>
      <c s="144">
        <v>7372.3856100000003</v>
      </c>
      <c s="145">
        <v>3066.7296419999998</v>
      </c>
      <c s="139">
        <f t="shared" si="0"/>
        <v>17.187321656341606</v>
      </c>
      <c s="149">
        <v>178.42975789473684</v>
      </c>
    </row>
    <row r="13" spans="1:8" ht="16.5" hidden="1">
      <c r="A13" s="268" t="s">
        <v>69</v>
      </c>
      <c s="144">
        <v>2657.32816</v>
      </c>
      <c s="145">
        <v>4458.5954680000004</v>
      </c>
      <c s="138">
        <f t="shared" si="1"/>
        <v>25.506666147600772</v>
      </c>
      <c s="144">
        <v>7043.207370000001</v>
      </c>
      <c s="145">
        <v>2823.7140469999999</v>
      </c>
      <c s="139">
        <f t="shared" si="0"/>
        <v>16.153861010724839</v>
      </c>
      <c s="149">
        <v>174.80118500000003</v>
      </c>
    </row>
    <row r="14" spans="1:8" ht="16.5" hidden="1">
      <c r="A14" s="268" t="s">
        <v>66</v>
      </c>
      <c s="144">
        <v>2071.8105599999999</v>
      </c>
      <c s="145">
        <v>3795.1455999999998</v>
      </c>
      <c s="138">
        <f t="shared" si="1"/>
        <v>21.508982175555136</v>
      </c>
      <c s="144">
        <v>12074.873250000001</v>
      </c>
      <c s="145">
        <v>4580.0304809999998</v>
      </c>
      <c s="139">
        <f t="shared" si="0"/>
        <v>25.9573160985782</v>
      </c>
      <c s="149">
        <v>176.44468571428573</v>
      </c>
    </row>
    <row r="15" spans="1:8" ht="16.5" hidden="1">
      <c r="A15" s="268" t="s">
        <v>70</v>
      </c>
      <c s="144">
        <v>2136.9286400000001</v>
      </c>
      <c s="145">
        <v>4260.7160039999999</v>
      </c>
      <c s="138">
        <f t="shared" si="1"/>
        <v>24.127886254017806</v>
      </c>
      <c s="144">
        <v>6973.0901900000017</v>
      </c>
      <c s="145">
        <v>2692.5718769999999</v>
      </c>
      <c s="139">
        <f t="shared" si="0"/>
        <v>15.247687928046007</v>
      </c>
      <c s="149">
        <v>176.58886315789474</v>
      </c>
    </row>
    <row r="16" spans="1:8" ht="16.5" hidden="1">
      <c r="A16" s="268" t="s">
        <v>71</v>
      </c>
      <c s="144">
        <v>2157.2802700000002</v>
      </c>
      <c s="145">
        <v>4089.926586</v>
      </c>
      <c s="138">
        <f t="shared" si="1"/>
        <v>23.239516858353507</v>
      </c>
      <c s="144">
        <v>9251.3774400000002</v>
      </c>
      <c s="145">
        <v>3691.8084589999999</v>
      </c>
      <c s="139">
        <f t="shared" si="0"/>
        <v>20.97735573406759</v>
      </c>
      <c s="149">
        <v>175.99017272727272</v>
      </c>
    </row>
    <row r="17" spans="1:8" ht="16.5" hidden="1">
      <c r="A17" s="268" t="s">
        <v>72</v>
      </c>
      <c s="144">
        <v>1997.1032500000003</v>
      </c>
      <c s="145">
        <v>4092.5966010000002</v>
      </c>
      <c s="138">
        <f t="shared" si="1"/>
        <v>22.995928150784998</v>
      </c>
      <c s="144">
        <v>7462.3410209999993</v>
      </c>
      <c s="145">
        <v>3235.6894670000001</v>
      </c>
      <c s="139">
        <f t="shared" si="0"/>
        <v>18.181044885587493</v>
      </c>
      <c s="149">
        <v>177.97049000000001</v>
      </c>
    </row>
    <row r="18" spans="1:8" ht="16.5" hidden="1">
      <c r="A18" s="268" t="s">
        <v>73</v>
      </c>
      <c s="144">
        <v>1595.24917</v>
      </c>
      <c s="145">
        <v>3328.9909269999998</v>
      </c>
      <c s="138">
        <f t="shared" si="1"/>
        <v>18.415088437472445</v>
      </c>
      <c s="144">
        <v>6136.4562699999997</v>
      </c>
      <c s="145">
        <v>2681.403425</v>
      </c>
      <c s="139">
        <f t="shared" si="0"/>
        <v>14.832807385394391</v>
      </c>
      <c s="149">
        <v>180.77517999999998</v>
      </c>
    </row>
    <row r="19" spans="1:8" ht="16.5" hidden="1">
      <c r="A19" s="268" t="s">
        <v>74</v>
      </c>
      <c s="144">
        <v>2248.6022599999997</v>
      </c>
      <c s="145">
        <v>4183.0141160000003</v>
      </c>
      <c s="138">
        <f t="shared" si="1"/>
        <v>23.053117974182914</v>
      </c>
      <c s="144">
        <v>8209.4041400000006</v>
      </c>
      <c s="145">
        <v>3504.5577210000001</v>
      </c>
      <c s="139">
        <f t="shared" si="0"/>
        <v>19.314059276185958</v>
      </c>
      <c s="149">
        <v>181.45112173913046</v>
      </c>
    </row>
    <row r="20" spans="1:8" ht="16.5" hidden="1">
      <c r="A20" s="268" t="s">
        <v>75</v>
      </c>
      <c s="144">
        <v>2139.5757100000001</v>
      </c>
      <c s="145">
        <v>3945.2379420000002</v>
      </c>
      <c s="138">
        <f t="shared" si="1"/>
        <v>21.8726712059558</v>
      </c>
      <c s="144">
        <v>9090.5968499999017</v>
      </c>
      <c s="145">
        <v>3712.0743080000002</v>
      </c>
      <c s="139">
        <f t="shared" si="0"/>
        <v>20.579995940574349</v>
      </c>
      <c s="149">
        <v>180.37293684210528</v>
      </c>
    </row>
    <row r="21" spans="1:8" ht="16.5" hidden="1">
      <c r="A21" s="268" t="s">
        <v>76</v>
      </c>
      <c s="144">
        <v>2731.5357899999995</v>
      </c>
      <c s="145">
        <v>5036.883108</v>
      </c>
      <c s="138">
        <f t="shared" si="1"/>
        <v>27.789100428233521</v>
      </c>
      <c s="144">
        <v>7311.9005100000004</v>
      </c>
      <c s="145">
        <v>2892.3886630000002</v>
      </c>
      <c s="139">
        <f t="shared" si="0"/>
        <v>15.957662171260196</v>
      </c>
      <c s="149">
        <v>181.25390999999999</v>
      </c>
    </row>
    <row r="22" spans="1:8" ht="16.5">
      <c r="A22" s="179">
        <v>2020</v>
      </c>
      <c s="180">
        <v>21298.340254999996</v>
      </c>
      <c s="181">
        <v>39873.974728000001</v>
      </c>
      <c s="182">
        <f>+C22/H22</f>
        <v>214.92646618924365</v>
      </c>
      <c s="180">
        <v>85809.110189000014</v>
      </c>
      <c s="181">
        <v>35504.318630000002</v>
      </c>
      <c s="182">
        <f t="shared" si="0"/>
        <v>191.37339052994818</v>
      </c>
      <c s="183">
        <v>185.52379999999999</v>
      </c>
    </row>
    <row r="23" spans="1:25" ht="16.5" hidden="1">
      <c r="A23" s="268" t="s">
        <v>77</v>
      </c>
      <c s="141">
        <v>2517.8826600000002</v>
      </c>
      <c s="142">
        <v>4796.4805809999998</v>
      </c>
      <c s="138">
        <f t="shared" si="1"/>
        <v>26.440927566031707</v>
      </c>
      <c s="141">
        <v>7859.4224200000008</v>
      </c>
      <c s="142">
        <v>3284.8815089999998</v>
      </c>
      <c s="139">
        <f t="shared" si="0"/>
        <v>18.10813419875408</v>
      </c>
      <c s="149">
        <v>181.40364285714287</v>
      </c>
      <c r="V23" s="159"/>
      <c r="Y23" s="1"/>
    </row>
    <row r="24" spans="1:25" ht="16.5" hidden="1">
      <c r="A24" s="268" t="s">
        <v>67</v>
      </c>
      <c s="141">
        <v>2510.194332</v>
      </c>
      <c s="142">
        <v>4333.1212859999996</v>
      </c>
      <c s="138">
        <f t="shared" si="1"/>
        <v>23.865688819515885</v>
      </c>
      <c s="141">
        <v>5350.7243000000008</v>
      </c>
      <c s="142">
        <v>2165.7369490000001</v>
      </c>
      <c s="139">
        <f t="shared" si="0"/>
        <v>11.928307720524247</v>
      </c>
      <c s="149">
        <v>181.56280000000004</v>
      </c>
      <c r="V24" s="159"/>
      <c r="Y24" s="1"/>
    </row>
    <row r="25" spans="1:25" ht="16.5" hidden="1">
      <c r="A25" s="268" t="s">
        <v>68</v>
      </c>
      <c s="141">
        <v>1948.7327699999996</v>
      </c>
      <c s="142">
        <v>2915.0478779999999</v>
      </c>
      <c s="138">
        <f t="shared" si="1"/>
        <v>15.752189426504357</v>
      </c>
      <c s="141">
        <v>8381.3517790000005</v>
      </c>
      <c s="142">
        <v>3307.3283419999998</v>
      </c>
      <c s="139">
        <f t="shared" si="0"/>
        <v>17.871974910605768</v>
      </c>
      <c s="149">
        <v>185.05667999999997</v>
      </c>
      <c r="V25" s="159"/>
      <c r="Y25" s="1"/>
    </row>
    <row r="26" spans="1:25" ht="16.5" hidden="1">
      <c r="A26" s="268" t="s">
        <v>69</v>
      </c>
      <c s="141">
        <v>721.85876000000019</v>
      </c>
      <c s="146">
        <v>1289.680008</v>
      </c>
      <c s="138">
        <f t="shared" si="1"/>
        <v>6.6793241275241098</v>
      </c>
      <c s="144">
        <v>8010.88465</v>
      </c>
      <c s="145">
        <v>3610.3282290000002</v>
      </c>
      <c s="139">
        <f t="shared" si="0"/>
        <v>18.698089680119388</v>
      </c>
      <c s="149">
        <v>193.08540555555555</v>
      </c>
      <c r="V26" s="159"/>
      <c r="Y26" s="1"/>
    </row>
    <row r="27" spans="1:25" ht="16.5" hidden="1">
      <c r="A27" s="268" t="s">
        <v>66</v>
      </c>
      <c s="141">
        <v>1156.2000849999999</v>
      </c>
      <c s="146">
        <v>2329.2926729999999</v>
      </c>
      <c s="138">
        <f t="shared" si="1"/>
        <v>12.398754901281139</v>
      </c>
      <c s="144">
        <v>8780.7196800000002</v>
      </c>
      <c s="145">
        <v>3669.2607760000001</v>
      </c>
      <c s="139">
        <f t="shared" si="0"/>
        <v>19.531364846442653</v>
      </c>
      <c s="149">
        <v>187.86504705882351</v>
      </c>
      <c r="V27" s="159"/>
      <c r="Y27" s="1"/>
    </row>
    <row r="28" spans="1:25" ht="16.5" hidden="1">
      <c r="A28" s="268" t="s">
        <v>70</v>
      </c>
      <c s="141">
        <v>2606.3356819999995</v>
      </c>
      <c s="145">
        <v>5063.3221100000001</v>
      </c>
      <c s="138">
        <f t="shared" si="1"/>
        <v>27.228819209509751</v>
      </c>
      <c s="144">
        <v>11212.021710000001</v>
      </c>
      <c s="145">
        <v>4215.4652900000001</v>
      </c>
      <c s="139">
        <f t="shared" si="0"/>
        <v>22.669334435326611</v>
      </c>
      <c s="149">
        <v>185.95452380952381</v>
      </c>
      <c r="V28" s="159"/>
      <c r="Y28" s="1"/>
    </row>
    <row r="29" spans="1:25" ht="16.5" hidden="1">
      <c r="A29" s="268" t="s">
        <v>71</v>
      </c>
      <c s="141">
        <v>1820.486136</v>
      </c>
      <c s="142">
        <v>3826.2261779999999</v>
      </c>
      <c s="138">
        <f t="shared" si="1"/>
        <v>20.58785596838943</v>
      </c>
      <c s="143">
        <v>9012.2474500000008</v>
      </c>
      <c s="142">
        <v>3617.7398039999998</v>
      </c>
      <c s="139">
        <f t="shared" si="0"/>
        <v>19.466048934617216</v>
      </c>
      <c s="149">
        <v>185.84869565217394</v>
      </c>
      <c r="V29" s="159"/>
      <c r="Y29" s="1"/>
    </row>
    <row r="30" spans="1:25" ht="16.5" hidden="1">
      <c r="A30" s="268" t="s">
        <v>72</v>
      </c>
      <c s="141">
        <v>1834.77988</v>
      </c>
      <c s="142">
        <v>3223.2007570000001</v>
      </c>
      <c s="138">
        <f t="shared" si="1"/>
        <v>17.432708929131259</v>
      </c>
      <c s="143">
        <v>4963.6150700000007</v>
      </c>
      <c s="142">
        <v>2356.4002839999998</v>
      </c>
      <c s="139">
        <f t="shared" si="0"/>
        <v>12.744611139185778</v>
      </c>
      <c s="149">
        <v>184.89385499999997</v>
      </c>
      <c r="V30" s="159"/>
      <c r="Y30" s="1"/>
    </row>
    <row r="31" spans="1:25" ht="16.5" hidden="1">
      <c r="A31" s="268" t="s">
        <v>73</v>
      </c>
      <c s="144">
        <v>1495.7784999999999</v>
      </c>
      <c s="145">
        <v>3451.5524289999998</v>
      </c>
      <c s="138">
        <f t="shared" si="1"/>
        <v>18.653840915006008</v>
      </c>
      <c s="147">
        <v>6046.8288899999998</v>
      </c>
      <c s="145">
        <v>2620.5657590000001</v>
      </c>
      <c s="139">
        <f t="shared" si="0"/>
        <v>14.162791318183965</v>
      </c>
      <c s="149">
        <v>185.03172857142854</v>
      </c>
      <c r="V31" s="159"/>
      <c r="Y31" s="1"/>
    </row>
    <row r="32" spans="1:25" ht="16.5" hidden="1">
      <c r="A32" s="268" t="s">
        <v>74</v>
      </c>
      <c s="144">
        <v>1551.3096399999999</v>
      </c>
      <c s="145">
        <v>3290.1923430000002</v>
      </c>
      <c s="138">
        <f t="shared" si="1"/>
        <v>17.839024216876023</v>
      </c>
      <c s="147">
        <v>5122.3270400000001</v>
      </c>
      <c s="145">
        <v>2186.7025840000001</v>
      </c>
      <c s="139">
        <f t="shared" si="0"/>
        <v>11.856036451508263</v>
      </c>
      <c s="149">
        <v>184.43790999999999</v>
      </c>
      <c r="V32" s="159"/>
      <c r="Y32" s="1"/>
    </row>
    <row r="33" spans="1:25" ht="16.5" hidden="1">
      <c r="A33" s="268" t="s">
        <v>75</v>
      </c>
      <c s="144">
        <v>1206.47083</v>
      </c>
      <c s="145">
        <v>2249.3323970000001</v>
      </c>
      <c s="138">
        <f t="shared" si="1"/>
        <v>12.172489352675116</v>
      </c>
      <c s="147">
        <v>4579.0363500000003</v>
      </c>
      <c s="145">
        <v>1991.885415</v>
      </c>
      <c s="139">
        <f t="shared" si="0"/>
        <v>10.779289018454641</v>
      </c>
      <c s="149">
        <v>184.78820000000002</v>
      </c>
      <c r="V33" s="159"/>
      <c r="Y33" s="1"/>
    </row>
    <row r="34" spans="1:25" ht="16.5" hidden="1">
      <c r="A34" s="268" t="s">
        <v>76</v>
      </c>
      <c s="144">
        <v>1928.3109800000002</v>
      </c>
      <c s="145">
        <v>3106.5260880000001</v>
      </c>
      <c s="138">
        <f t="shared" si="1"/>
        <v>16.596268282828984</v>
      </c>
      <c s="147">
        <v>6489.9308499999997</v>
      </c>
      <c s="145">
        <v>2478.0236890000001</v>
      </c>
      <c s="139">
        <f t="shared" si="0"/>
        <v>13.238564489354314</v>
      </c>
      <c s="149">
        <v>187.18220476190476</v>
      </c>
      <c r="V34" s="159"/>
      <c r="Y34" s="1"/>
    </row>
    <row r="35" spans="1:25" ht="16.5">
      <c r="A35" s="179">
        <v>2021</v>
      </c>
      <c s="180">
        <f>SUM(B36:B47)</f>
        <v>26749.257730000001</v>
      </c>
      <c s="181">
        <f>SUM(C36:C47)</f>
        <v>63222.485357000005</v>
      </c>
      <c s="182">
        <v>317.88876015787105</v>
      </c>
      <c s="180">
        <f>SUM(E36:E47)</f>
        <v>56176.253699999994</v>
      </c>
      <c s="181">
        <f>SUM(F36:F47)</f>
        <v>25080.017694999999</v>
      </c>
      <c s="182">
        <v>126.10475030808452</v>
      </c>
      <c s="183">
        <v>198.88241825726155</v>
      </c>
      <c r="Y35" s="1"/>
    </row>
    <row r="36" spans="1:25" ht="16.5" hidden="1">
      <c r="A36" s="268" t="s">
        <v>77</v>
      </c>
      <c s="176">
        <v>1924.63266</v>
      </c>
      <c s="177">
        <v>3681.2848020000001</v>
      </c>
      <c s="138">
        <f t="shared" si="1"/>
        <v>19.325160979573017</v>
      </c>
      <c s="176">
        <v>4957.19866</v>
      </c>
      <c s="177">
        <v>2329.362607</v>
      </c>
      <c s="139">
        <f t="shared" si="0"/>
        <v>12.228151251871784</v>
      </c>
      <c s="178">
        <v>190.49180526315786</v>
      </c>
      <c r="J36" s="323"/>
      <c r="Y36" s="1"/>
    </row>
    <row r="37" spans="1:25" ht="16.5" hidden="1">
      <c r="A37" s="268" t="s">
        <v>67</v>
      </c>
      <c s="176">
        <v>1864.4339399999999</v>
      </c>
      <c s="177">
        <v>3262.3541930000001</v>
      </c>
      <c s="138">
        <f t="shared" si="1"/>
        <v>16.810495884701155</v>
      </c>
      <c s="176">
        <v>2884.1010200000001</v>
      </c>
      <c s="177">
        <v>1090.583918</v>
      </c>
      <c s="139">
        <f t="shared" si="0"/>
        <v>5.6196401067663784</v>
      </c>
      <c s="178">
        <v>194.06650555555552</v>
      </c>
      <c r="J37" s="323"/>
      <c r="Y37" s="1"/>
    </row>
    <row r="38" spans="1:25" ht="16.5" hidden="1">
      <c r="A38" s="268" t="s">
        <v>68</v>
      </c>
      <c s="176">
        <v>2908.2341000000001</v>
      </c>
      <c s="177">
        <v>5705.755725</v>
      </c>
      <c s="138">
        <f t="shared" si="1"/>
        <v>28.965794787345942</v>
      </c>
      <c s="176">
        <v>3699.4835800000001</v>
      </c>
      <c s="177">
        <v>1440.625583</v>
      </c>
      <c s="139">
        <f>+F38/H38</f>
        <v>7.313468541904431</v>
      </c>
      <c s="178">
        <v>196.98253636363634</v>
      </c>
      <c r="J38" s="323"/>
      <c r="Y38" s="1"/>
    </row>
    <row r="39" spans="1:25" ht="16.5" hidden="1">
      <c r="A39" s="268" t="s">
        <v>69</v>
      </c>
      <c s="176">
        <v>2006.39544</v>
      </c>
      <c s="177">
        <v>4432.8074489999999</v>
      </c>
      <c s="138">
        <f t="shared" si="1"/>
        <v>22.453343587492935</v>
      </c>
      <c s="176">
        <v>3744.7529900000004</v>
      </c>
      <c s="177">
        <v>1678.705035</v>
      </c>
      <c s="139">
        <f t="shared" si="2" ref="G39:G47">+F39/H39</f>
        <v>8.5030855426423813</v>
      </c>
      <c s="178">
        <v>197.42304444444446</v>
      </c>
      <c r="J39" s="323"/>
      <c r="Y39" s="1"/>
    </row>
    <row r="40" spans="1:25" ht="16.5" hidden="1">
      <c r="A40" s="268" t="s">
        <v>66</v>
      </c>
      <c s="235">
        <v>1434.2887299999998</v>
      </c>
      <c s="236">
        <v>3619.5536229999998</v>
      </c>
      <c s="138">
        <f t="shared" si="1"/>
        <v>18.135424813339498</v>
      </c>
      <c s="235">
        <v>4758.2103399999996</v>
      </c>
      <c s="236">
        <v>2019.376712</v>
      </c>
      <c s="239">
        <f t="shared" si="2"/>
        <v>10.117892520661442</v>
      </c>
      <c s="237">
        <v>199.58471666666668</v>
      </c>
      <c r="J40" s="323"/>
      <c r="Y40" s="1"/>
    </row>
    <row r="41" spans="1:10" ht="16.5" hidden="1">
      <c r="A41" s="269" t="s">
        <v>70</v>
      </c>
      <c s="235">
        <v>1415.3817400000003</v>
      </c>
      <c s="236">
        <v>3611.9662730000005</v>
      </c>
      <c s="138">
        <f t="shared" si="1"/>
        <v>18.076456109527211</v>
      </c>
      <c s="236">
        <v>4881.7319799999996</v>
      </c>
      <c s="236">
        <v>2239.2995980000001</v>
      </c>
      <c s="239">
        <f t="shared" si="2"/>
        <v>11.206804781626188</v>
      </c>
      <c s="237">
        <v>199.81606190476191</v>
      </c>
      <c r="J41" s="323"/>
    </row>
    <row r="42" spans="1:10" ht="16.5" hidden="1">
      <c r="A42" s="269" t="s">
        <v>71</v>
      </c>
      <c s="235">
        <v>3693.1018599999998</v>
      </c>
      <c s="236">
        <v>9596.5996539999996</v>
      </c>
      <c s="138">
        <f t="shared" si="1"/>
        <v>47.988332173121037</v>
      </c>
      <c s="236">
        <v>6291.3518800000002</v>
      </c>
      <c s="236">
        <v>3034.7231879999999</v>
      </c>
      <c s="239">
        <f t="shared" si="2"/>
        <v>15.175302674892313</v>
      </c>
      <c s="237">
        <v>199.97777000000002</v>
      </c>
      <c r="J42" s="323"/>
    </row>
    <row r="43" spans="1:10" ht="16.5" hidden="1">
      <c r="A43" s="270" t="s">
        <v>72</v>
      </c>
      <c s="176">
        <v>1752.1751900000002</v>
      </c>
      <c s="177">
        <v>4151.6337149999999</v>
      </c>
      <c s="138">
        <f t="shared" si="1"/>
        <v>20.706761216630458</v>
      </c>
      <c s="177">
        <v>6994.6795900000006</v>
      </c>
      <c s="177">
        <v>3014.024128</v>
      </c>
      <c s="244">
        <f t="shared" si="2"/>
        <v>15.032799664904648</v>
      </c>
      <c s="178">
        <v>200.49652727272726</v>
      </c>
      <c r="J43" s="323"/>
    </row>
    <row r="44" spans="1:10" ht="16.5" hidden="1">
      <c r="A44" s="270" t="s">
        <v>73</v>
      </c>
      <c s="176">
        <v>1968.3961600000002</v>
      </c>
      <c s="177">
        <v>5044.0973039999999</v>
      </c>
      <c s="138">
        <f t="shared" si="1"/>
        <v>24.972528929007684</v>
      </c>
      <c s="177">
        <v>4255.5070300000007</v>
      </c>
      <c s="177">
        <v>1961.844687</v>
      </c>
      <c s="244">
        <f t="shared" si="2"/>
        <v>9.7127831299916423</v>
      </c>
      <c s="178">
        <v>201.98584285714284</v>
      </c>
      <c r="J44" s="323"/>
    </row>
    <row r="45" spans="1:10" ht="16.5" hidden="1">
      <c r="A45" s="270" t="s">
        <v>74</v>
      </c>
      <c s="176">
        <v>2103.8958700000003</v>
      </c>
      <c s="177">
        <v>5625.9136269999999</v>
      </c>
      <c s="247">
        <v>27.977106890997508</v>
      </c>
      <c s="177">
        <v>5555.378819999999</v>
      </c>
      <c s="177">
        <v>2203.7120199999999</v>
      </c>
      <c s="244">
        <v>10.958839901954299</v>
      </c>
      <c s="178">
        <v>201.08985789473684</v>
      </c>
      <c r="J45" s="323"/>
    </row>
    <row r="46" spans="1:10" ht="16.5" hidden="1">
      <c r="A46" s="270" t="s">
        <v>75</v>
      </c>
      <c s="176">
        <v>3157.5695900000001</v>
      </c>
      <c s="177">
        <v>8164.4946680000003</v>
      </c>
      <c s="247">
        <v>40.446691221202066</v>
      </c>
      <c s="177">
        <v>4224.0646400000005</v>
      </c>
      <c s="177">
        <v>1937.068984</v>
      </c>
      <c s="244">
        <v>9.5961886504860647</v>
      </c>
      <c s="178">
        <v>201.85815999999997</v>
      </c>
      <c r="J46" s="323"/>
    </row>
    <row r="47" spans="1:10" ht="17.25" hidden="1" thickBot="1">
      <c r="A47" s="271" t="s">
        <v>76</v>
      </c>
      <c s="230">
        <v>2520.7524499999995</v>
      </c>
      <c s="231">
        <v>6326.024324</v>
      </c>
      <c s="232">
        <f t="shared" si="1"/>
        <v>31.410409899761163</v>
      </c>
      <c s="231">
        <v>3929.7931699999999</v>
      </c>
      <c s="231">
        <v>2130.6912349999998</v>
      </c>
      <c s="238">
        <f t="shared" si="2"/>
        <v>10.579454272294122</v>
      </c>
      <c s="233">
        <v>201.39897391304345</v>
      </c>
      <c r="J47" s="323"/>
    </row>
    <row r="48" spans="1:25" ht="19.9" customHeight="1">
      <c r="A48" s="179">
        <v>2022</v>
      </c>
      <c s="180">
        <f t="shared" si="3" ref="B48:G48">SUM(B49:B60)</f>
        <v>25729.91779</v>
      </c>
      <c s="181">
        <f t="shared" si="3"/>
        <v>97242.840004999991</v>
      </c>
      <c s="182">
        <f t="shared" si="3"/>
        <v>302.180355898014</v>
      </c>
      <c s="180">
        <f t="shared" si="3"/>
        <v>41736.698849999993</v>
      </c>
      <c s="181">
        <f t="shared" si="3"/>
        <v>21664.171259999999</v>
      </c>
      <c s="181">
        <f t="shared" si="3"/>
        <v>70.332682328438111</v>
      </c>
      <c s="183">
        <v>324.55059916666653</v>
      </c>
      <c s="1"/>
      <c s="324"/>
      <c r="Y48" s="1"/>
    </row>
    <row r="49" spans="1:25" ht="16.5">
      <c r="A49" s="268" t="s">
        <v>77</v>
      </c>
      <c s="235">
        <v>2313.8625099999999</v>
      </c>
      <c s="236">
        <v>5487.952147</v>
      </c>
      <c s="138">
        <f>+C49/H49</f>
        <v>27.240270200433212</v>
      </c>
      <c s="235">
        <v>3340.7025899999999</v>
      </c>
      <c s="236">
        <v>1784.482219</v>
      </c>
      <c s="139">
        <f>+F49/H49</f>
        <v>8.8575440367134508</v>
      </c>
      <c s="237">
        <v>201.46467368421048</v>
      </c>
      <c s="304"/>
      <c s="305"/>
      <c s="307"/>
      <c r="Y49" s="1"/>
    </row>
    <row r="50" spans="1:25" ht="16.5">
      <c r="A50" s="268" t="s">
        <v>67</v>
      </c>
      <c s="235">
        <v>1998.9848900000002</v>
      </c>
      <c s="236">
        <v>4849.5498280000002</v>
      </c>
      <c s="138">
        <f>+C50/H50</f>
        <v>24.03906600798469</v>
      </c>
      <c s="235">
        <v>4045.4463900000001</v>
      </c>
      <c s="236">
        <v>1679.229327</v>
      </c>
      <c s="139">
        <f t="shared" si="4" ref="G50:G56">+F50/H50</f>
        <v>8.3238869721943818</v>
      </c>
      <c s="237">
        <v>201.73619999999997</v>
      </c>
      <c s="304"/>
      <c s="305"/>
      <c s="307"/>
      <c r="Y50" s="1"/>
    </row>
    <row r="51" spans="1:25" ht="16.5">
      <c r="A51" s="268" t="s">
        <v>68</v>
      </c>
      <c s="235">
        <v>2313.59962</v>
      </c>
      <c s="236">
        <v>6776.6994020000002</v>
      </c>
      <c s="138">
        <f>+C51/H51</f>
        <v>26.491344141151366</v>
      </c>
      <c s="235">
        <v>3045.4836400000008</v>
      </c>
      <c s="236">
        <v>1704.272469</v>
      </c>
      <c s="139">
        <f>+F51/H51</f>
        <v>6.6623094530715212</v>
      </c>
      <c s="237">
        <v>255.8080619047619</v>
      </c>
      <c s="304"/>
      <c s="305"/>
      <c s="307"/>
      <c r="Y51" s="1"/>
    </row>
    <row r="52" spans="1:25" ht="16.5">
      <c r="A52" s="268" t="s">
        <v>69</v>
      </c>
      <c s="235">
        <v>2165.2629399999996</v>
      </c>
      <c s="236">
        <v>7671.3349859999998</v>
      </c>
      <c s="138">
        <f>+C52/H52</f>
        <v>24.014915413024834</v>
      </c>
      <c s="235">
        <v>3747.6227799999997</v>
      </c>
      <c s="236">
        <v>2349.6831050000001</v>
      </c>
      <c s="139">
        <f t="shared" si="4"/>
        <v>7.3556220810285646</v>
      </c>
      <c s="237">
        <v>319.44043333333337</v>
      </c>
      <c s="304"/>
      <c s="305"/>
      <c s="307"/>
      <c r="Y52" s="1"/>
    </row>
    <row r="53" spans="1:25" ht="16.5">
      <c r="A53" s="268" t="s">
        <v>66</v>
      </c>
      <c s="235">
        <v>1682.6570299999998</v>
      </c>
      <c s="236">
        <v>6800.0197519999992</v>
      </c>
      <c s="138">
        <f>+C53/H53</f>
        <v>18.944776560206321</v>
      </c>
      <c s="235">
        <v>3502.3157799999999</v>
      </c>
      <c s="236">
        <v>2487.2993369999999</v>
      </c>
      <c s="139">
        <f t="shared" si="4"/>
        <v>6.9295872506774936</v>
      </c>
      <c s="237">
        <v>358.93903157894738</v>
      </c>
      <c s="304"/>
      <c s="305"/>
      <c s="307"/>
      <c r="Y53" s="1"/>
    </row>
    <row r="54" spans="1:25" ht="16.5">
      <c r="A54" s="297" t="s">
        <v>70</v>
      </c>
      <c s="176">
        <v>3570.7707300000002</v>
      </c>
      <c s="177">
        <v>14253.221842000001</v>
      </c>
      <c s="247">
        <v>39.565597050613619</v>
      </c>
      <c s="176">
        <v>3371.2517800000001</v>
      </c>
      <c s="177">
        <v>2039.7636030000001</v>
      </c>
      <c s="139">
        <f t="shared" si="4"/>
        <v>5.6621910252595509</v>
      </c>
      <c s="178">
        <v>360.24280952380951</v>
      </c>
      <c s="304"/>
      <c s="305"/>
      <c s="307"/>
      <c r="Y54" s="1"/>
    </row>
    <row r="55" spans="1:25" ht="16.5">
      <c r="A55" s="268" t="s">
        <v>71</v>
      </c>
      <c s="235">
        <v>1954.7840799999999</v>
      </c>
      <c s="236">
        <v>8432.6931970000005</v>
      </c>
      <c s="138">
        <f>+C55/H55</f>
        <v>23.367519830623792</v>
      </c>
      <c s="235">
        <v>2929.4122399999997</v>
      </c>
      <c s="236">
        <v>1451.91337</v>
      </c>
      <c s="139">
        <f t="shared" si="4"/>
        <v>4.0233426822516014</v>
      </c>
      <c s="237">
        <v>360.87241000000006</v>
      </c>
      <c s="304"/>
      <c s="305"/>
      <c s="307"/>
      <c r="Y55" s="1"/>
    </row>
    <row r="56" spans="1:25" ht="16.5">
      <c r="A56" s="268" t="s">
        <v>72</v>
      </c>
      <c s="235">
        <v>1953.5392599999998</v>
      </c>
      <c s="236">
        <v>10096.897547</v>
      </c>
      <c s="138">
        <f>+C56/H56</f>
        <v>27.969378755156743</v>
      </c>
      <c s="235">
        <v>2776.7185800000002</v>
      </c>
      <c s="236">
        <v>1430.35798</v>
      </c>
      <c s="139">
        <f t="shared" si="4"/>
        <v>3.9622293790598677</v>
      </c>
      <c s="237">
        <v>360.99827727272725</v>
      </c>
      <c s="304"/>
      <c s="305"/>
      <c s="307"/>
      <c r="Y56" s="1"/>
    </row>
    <row r="57" spans="1:25" ht="16.5">
      <c r="A57" s="268" t="s">
        <v>73</v>
      </c>
      <c s="235">
        <v>1448.5294200000005</v>
      </c>
      <c s="236">
        <v>6821.3274789999996</v>
      </c>
      <c s="138">
        <v>18.823552765418714</v>
      </c>
      <c s="235">
        <v>3227.8880899999999</v>
      </c>
      <c s="236">
        <v>1409.21488</v>
      </c>
      <c s="139">
        <v>3.8887490350165614</v>
      </c>
      <c s="237">
        <v>362.38257272727253</v>
      </c>
      <c s="304"/>
      <c s="305"/>
      <c s="307"/>
      <c r="Y57" s="1"/>
    </row>
    <row r="58" spans="1:25" ht="16.5">
      <c r="A58" s="268" t="s">
        <v>74</v>
      </c>
      <c s="235">
        <v>1925.0779199999999</v>
      </c>
      <c s="236">
        <v>7990.0120850000003</v>
      </c>
      <c s="138">
        <v>22.002056519590361</v>
      </c>
      <c s="235">
        <v>3580.7670799999996</v>
      </c>
      <c s="236">
        <v>1651.286212</v>
      </c>
      <c s="139">
        <v>4.5471386250655801</v>
      </c>
      <c s="237">
        <v>363.14842105263165</v>
      </c>
      <c s="304"/>
      <c s="305"/>
      <c s="307"/>
      <c r="Y58" s="1"/>
    </row>
    <row r="59" spans="1:25" ht="16.5">
      <c r="A59" s="268" t="s">
        <v>75</v>
      </c>
      <c s="235">
        <v>2369.2345799999998</v>
      </c>
      <c s="236">
        <v>9330.6378440000008</v>
      </c>
      <c s="138">
        <v>25.676364005228486</v>
      </c>
      <c s="235">
        <v>4871.6840200000006</v>
      </c>
      <c s="236">
        <v>2234.6483170000001</v>
      </c>
      <c s="139">
        <v>6.1493806286629695</v>
      </c>
      <c s="237">
        <v>363.39404761904763</v>
      </c>
      <c s="304"/>
      <c s="305"/>
      <c s="307"/>
      <c r="Y59" s="1"/>
    </row>
    <row r="60" spans="1:25" ht="17.25" thickBot="1">
      <c r="A60" s="311" t="s">
        <v>76</v>
      </c>
      <c s="230">
        <v>2033.6148099999998</v>
      </c>
      <c s="231">
        <v>8732.4938959999999</v>
      </c>
      <c s="232">
        <f>+C60/H60</f>
        <v>24.045514648581825</v>
      </c>
      <c s="230">
        <v>3297.4058799999998</v>
      </c>
      <c s="231">
        <v>1442.0204409999999</v>
      </c>
      <c s="312">
        <f>+F60/H60</f>
        <v>3.9707011594365644</v>
      </c>
      <c s="233">
        <v>363.16518999999994</v>
      </c>
      <c s="304"/>
      <c s="305"/>
      <c s="307"/>
      <c r="Y60" s="1"/>
    </row>
    <row r="61" spans="1:25" ht="19.9" customHeight="1">
      <c r="A61" s="179">
        <v>2023</v>
      </c>
      <c s="315">
        <f t="shared" si="5" ref="B61:G61">SUM(B62:B73)</f>
        <v>24503.15367</v>
      </c>
      <c s="316">
        <f t="shared" si="5"/>
        <v>99118.048064846007</v>
      </c>
      <c s="316">
        <f t="shared" si="5"/>
        <v>302.66354860267177</v>
      </c>
      <c s="315">
        <f t="shared" si="5"/>
        <v>48808.174154999993</v>
      </c>
      <c s="316">
        <f t="shared" si="5"/>
        <v>26733.741278000001</v>
      </c>
      <c s="316">
        <f t="shared" si="5"/>
        <v>82.171317654175255</v>
      </c>
      <c s="183">
        <v>327.53305661157032</v>
      </c>
      <c s="1"/>
      <c s="1"/>
      <c r="Y61" s="1"/>
    </row>
    <row r="62" spans="1:25" ht="16.5">
      <c r="A62" s="268" t="s">
        <v>77</v>
      </c>
      <c s="235">
        <v>2033.5558600000004</v>
      </c>
      <c s="236">
        <v>8639.1112830000002</v>
      </c>
      <c s="138">
        <f>+C62/H62</f>
        <v>23.837109251757152</v>
      </c>
      <c s="235">
        <v>2808.19166</v>
      </c>
      <c s="236">
        <v>1517.7214719999999</v>
      </c>
      <c s="139">
        <f>+F62/H62</f>
        <v>4.187709980422726</v>
      </c>
      <c s="237">
        <v>362.422775</v>
      </c>
      <c s="304"/>
      <c s="322"/>
      <c s="307"/>
      <c r="Y62" s="1"/>
    </row>
    <row r="63" spans="1:25" ht="16.5">
      <c r="A63" s="268" t="s">
        <v>67</v>
      </c>
      <c s="235">
        <v>2095.6995999999999</v>
      </c>
      <c s="236">
        <v>8225.757764</v>
      </c>
      <c s="138">
        <f>+C63/H63</f>
        <v>22.724555739602131</v>
      </c>
      <c s="235">
        <v>2921.8431499999992</v>
      </c>
      <c s="236">
        <v>1513.7601239999999</v>
      </c>
      <c s="139">
        <f>+F63/H63</f>
        <v>4.181927951340171</v>
      </c>
      <c s="237">
        <v>361.97661499999998</v>
      </c>
      <c s="304"/>
      <c s="322"/>
      <c s="307"/>
      <c r="Y63" s="1"/>
    </row>
    <row r="64" spans="1:25" ht="16.5">
      <c r="A64" s="268" t="s">
        <v>68</v>
      </c>
      <c s="235">
        <v>2374.04529</v>
      </c>
      <c s="236">
        <v>9625.1503940000002</v>
      </c>
      <c s="138">
        <f>+C64/H64</f>
        <v>29.213966155759291</v>
      </c>
      <c s="235">
        <v>2941.5348099999997</v>
      </c>
      <c s="236">
        <v>1236.869778</v>
      </c>
      <c s="139">
        <f>+F64/H64</f>
        <v>3.7541098429067836</v>
      </c>
      <c s="237">
        <v>329.47085454545453</v>
      </c>
      <c s="304"/>
      <c s="322"/>
      <c s="307"/>
      <c r="Y64" s="1"/>
    </row>
    <row r="65" spans="1:25" ht="16.5">
      <c r="A65" s="268" t="s">
        <v>69</v>
      </c>
      <c s="235">
        <v>2470.8996199999997</v>
      </c>
      <c s="236">
        <v>9216.8868039999998</v>
      </c>
      <c s="138">
        <v>28.675134988311886</v>
      </c>
      <c s="235">
        <v>2451.1460999999999</v>
      </c>
      <c s="236">
        <v>1022.3878110000001</v>
      </c>
      <c s="139">
        <v>3.180803791374164</v>
      </c>
      <c s="237">
        <v>321.42435625000002</v>
      </c>
      <c s="304"/>
      <c s="322"/>
      <c s="307"/>
      <c r="Y65" s="1"/>
    </row>
    <row r="66" spans="1:25" ht="16.5">
      <c r="A66" s="268" t="s">
        <v>66</v>
      </c>
      <c s="235">
        <v>2137.8016750000002</v>
      </c>
      <c s="236">
        <v>8126.3468059999996</v>
      </c>
      <c s="138">
        <f t="shared" si="6" ref="D66:D73">+C66/H66</f>
        <v>26.200173291813027</v>
      </c>
      <c s="235">
        <v>4708.3243350000002</v>
      </c>
      <c s="236">
        <v>1902.0330280000001</v>
      </c>
      <c s="139">
        <f t="shared" si="7" ref="G66:G73">+F66/H66</f>
        <v>6.1323490284167752</v>
      </c>
      <c s="237">
        <v>310.16385714285724</v>
      </c>
      <c s="304"/>
      <c s="322"/>
      <c s="307"/>
      <c r="Y66" s="1"/>
    </row>
    <row r="67" spans="1:25" ht="16.5">
      <c r="A67" s="268" t="s">
        <v>70</v>
      </c>
      <c s="235">
        <v>1576.48714</v>
      </c>
      <c s="236">
        <v>6401.2040710000001</v>
      </c>
      <c s="138">
        <f t="shared" si="6"/>
        <v>21.248021989557735</v>
      </c>
      <c s="235">
        <v>5354.0230599999995</v>
      </c>
      <c s="236">
        <v>1936.439069</v>
      </c>
      <c s="139">
        <f t="shared" si="7"/>
        <v>6.4277750659373885</v>
      </c>
      <c s="237">
        <v>301.26117499999998</v>
      </c>
      <c s="304"/>
      <c s="322"/>
      <c s="307"/>
      <c r="Y67" s="1"/>
    </row>
    <row r="68" spans="1:25" ht="16.5">
      <c r="A68" s="268" t="s">
        <v>71</v>
      </c>
      <c s="235">
        <v>1496.5533000000003</v>
      </c>
      <c s="236">
        <v>6579.4642979999999</v>
      </c>
      <c s="138">
        <f t="shared" si="6"/>
        <v>20.606524440944185</v>
      </c>
      <c s="235">
        <v>4874.1109000000006</v>
      </c>
      <c s="236">
        <v>2423.3148209999999</v>
      </c>
      <c s="139">
        <f t="shared" si="7"/>
        <v>7.5896902582506849</v>
      </c>
      <c s="237">
        <v>319.29034499999995</v>
      </c>
      <c s="304"/>
      <c s="322"/>
      <c s="307"/>
      <c r="Y68" s="1"/>
    </row>
    <row r="69" spans="1:25" ht="16.5">
      <c r="A69" s="268" t="s">
        <v>72</v>
      </c>
      <c s="235">
        <v>1517.6723649999997</v>
      </c>
      <c s="236">
        <v>6523.00227</v>
      </c>
      <c s="326">
        <f t="shared" si="6"/>
        <v>20.284455493025458</v>
      </c>
      <c s="235">
        <v>5321.5120399999996</v>
      </c>
      <c s="236">
        <v>3239.1160239999999</v>
      </c>
      <c s="327">
        <f t="shared" si="7"/>
        <v>10.072617194654692</v>
      </c>
      <c s="237">
        <v>321.57640476190488</v>
      </c>
      <c s="304"/>
      <c s="322"/>
      <c s="307"/>
      <c r="Y69" s="1"/>
    </row>
    <row r="70" spans="1:25" ht="16.5">
      <c r="A70" s="268" t="s">
        <v>73</v>
      </c>
      <c s="235">
        <v>2188.0308899999995</v>
      </c>
      <c s="236">
        <v>9303.7722780000004</v>
      </c>
      <c s="326">
        <f t="shared" si="6"/>
        <v>28.824837842784362</v>
      </c>
      <c s="235">
        <v>3031.8431099999993</v>
      </c>
      <c s="236">
        <v>2160.5218839999998</v>
      </c>
      <c s="327">
        <f t="shared" si="7"/>
        <v>6.6937034894274481</v>
      </c>
      <c s="237">
        <v>322.76928421052634</v>
      </c>
      <c s="304"/>
      <c s="322"/>
      <c s="307"/>
      <c r="Y70" s="1"/>
    </row>
    <row r="71" spans="1:25" ht="16.5">
      <c r="A71" s="268" t="s">
        <v>74</v>
      </c>
      <c s="235">
        <v>1931.1593</v>
      </c>
      <c s="236">
        <v>7943.8813280000004</v>
      </c>
      <c s="326">
        <f t="shared" si="6"/>
        <v>24.463014027263824</v>
      </c>
      <c s="235">
        <v>5184.0512099999996</v>
      </c>
      <c s="236">
        <v>3450.5076020000001</v>
      </c>
      <c s="327">
        <f t="shared" si="7"/>
        <v>10.6257649609373</v>
      </c>
      <c s="237">
        <v>324.73027727272734</v>
      </c>
      <c s="304"/>
      <c s="322"/>
      <c s="307"/>
      <c r="Y71" s="1"/>
    </row>
    <row r="72" spans="1:25" ht="16.5">
      <c r="A72" s="268" t="s">
        <v>75</v>
      </c>
      <c s="235">
        <v>2539.1625299999996</v>
      </c>
      <c s="236">
        <v>9690.3369718459999</v>
      </c>
      <c s="326">
        <f t="shared" si="6"/>
        <v>29.521206087883005</v>
      </c>
      <c s="235">
        <v>5249.6663699999999</v>
      </c>
      <c s="236">
        <v>3661.5109940000002</v>
      </c>
      <c s="327">
        <f t="shared" si="7"/>
        <v>11.154640025519351</v>
      </c>
      <c s="237">
        <v>328.25003636363635</v>
      </c>
      <c s="304"/>
      <c s="322"/>
      <c s="307"/>
      <c r="Y72" s="1"/>
    </row>
    <row r="73" spans="1:25" ht="16.5">
      <c r="A73" s="268" t="s">
        <v>76</v>
      </c>
      <c s="176">
        <v>2142.0861000000004</v>
      </c>
      <c s="177">
        <v>8843.1337970000004</v>
      </c>
      <c s="387">
        <f t="shared" si="6"/>
        <v>27.064549293969645</v>
      </c>
      <c s="176">
        <v>3961.9274099999998</v>
      </c>
      <c s="177">
        <v>2669.5586709999998</v>
      </c>
      <c s="388">
        <f t="shared" si="7"/>
        <v>8.1702260649877605</v>
      </c>
      <c s="178">
        <v>326.74232631578951</v>
      </c>
      <c s="304"/>
      <c s="322"/>
      <c s="307"/>
      <c r="Y73" s="1"/>
    </row>
    <row r="74" spans="1:25" ht="19.9" customHeight="1">
      <c r="A74" s="179">
        <v>2024</v>
      </c>
      <c s="180">
        <f>SUM(B75:B86)</f>
        <v>22556.264409999992</v>
      </c>
      <c s="181">
        <f>SUM(C75:C86)</f>
        <v>86240.907007049187</v>
      </c>
      <c s="182">
        <f>SUM(D75:D86)</f>
        <v>285.16266026999779</v>
      </c>
      <c s="180">
        <f>SUM(E75:E86)</f>
        <v>58351.322976999996</v>
      </c>
      <c s="181">
        <f>SUM(F75:F86)</f>
        <v>36671.735484000004</v>
      </c>
      <c s="182">
        <f>SUM(G75:G86)</f>
        <v>121.55456185120622</v>
      </c>
      <c s="183">
        <v>302.06313460766717</v>
      </c>
      <c s="1"/>
      <c s="1"/>
      <c r="Y74" s="1"/>
    </row>
    <row r="75" spans="1:25" ht="16.5">
      <c r="A75" s="268" t="s">
        <v>77</v>
      </c>
      <c s="235">
        <v>2015.8455500000002</v>
      </c>
      <c s="236">
        <v>8616.9515869999996</v>
      </c>
      <c s="138">
        <f t="shared" si="8" ref="D75:D80">+C75/H75</f>
        <v>26.829826451234688</v>
      </c>
      <c s="235">
        <v>4766.2253799999989</v>
      </c>
      <c s="236">
        <v>2808.4832590000001</v>
      </c>
      <c s="139">
        <f t="shared" si="9" ref="G75:G80">+F75/H75</f>
        <v>8.7445215015304001</v>
      </c>
      <c s="237">
        <v>321.170604761905</v>
      </c>
      <c s="304"/>
      <c s="322"/>
      <c s="307"/>
      <c r="Y75" s="1"/>
    </row>
    <row r="76" spans="1:25" ht="16.5">
      <c r="A76" s="268" t="s">
        <v>67</v>
      </c>
      <c s="235">
        <v>2034.69037</v>
      </c>
      <c s="236">
        <v>7603.1514069506802</v>
      </c>
      <c s="138">
        <f t="shared" si="8"/>
        <v>24.323848256730727</v>
      </c>
      <c s="235">
        <v>4885.2708899999998</v>
      </c>
      <c s="236">
        <v>3503.5349019999999</v>
      </c>
      <c s="139">
        <f t="shared" si="9"/>
        <v>11.20843802222611</v>
      </c>
      <c s="237">
        <v>312.58011999999997</v>
      </c>
      <c s="304"/>
      <c s="322"/>
      <c s="307"/>
      <c r="Y76" s="1"/>
    </row>
    <row r="77" spans="1:25" ht="16.5">
      <c r="A77" s="268" t="s">
        <v>68</v>
      </c>
      <c s="235">
        <v>2064.83907</v>
      </c>
      <c s="236">
        <v>7205.2360520000002</v>
      </c>
      <c s="138">
        <f t="shared" si="8"/>
        <v>23.572332195227908</v>
      </c>
      <c s="235">
        <v>4656.37075</v>
      </c>
      <c s="236">
        <v>2981.8891359999998</v>
      </c>
      <c s="139">
        <f t="shared" si="9"/>
        <v>9.7554168629384854</v>
      </c>
      <c s="237">
        <v>305.66496315789499</v>
      </c>
      <c s="304"/>
      <c s="322"/>
      <c s="307"/>
      <c r="Y77" s="1"/>
    </row>
    <row r="78" spans="1:25" ht="16.5">
      <c r="A78" s="268" t="s">
        <v>69</v>
      </c>
      <c s="235">
        <v>2389.9523899999999</v>
      </c>
      <c s="236">
        <v>9548.3482270000004</v>
      </c>
      <c s="138">
        <f t="shared" si="8"/>
        <v>31.88914129069747</v>
      </c>
      <c s="235">
        <v>4348.1899300000005</v>
      </c>
      <c s="236">
        <v>2963.4316939999999</v>
      </c>
      <c s="139">
        <f t="shared" si="9"/>
        <v>9.8971350592424248</v>
      </c>
      <c s="237">
        <v>299.42318421052602</v>
      </c>
      <c s="304"/>
      <c s="322"/>
      <c s="307"/>
      <c r="Y78" s="1"/>
    </row>
    <row r="79" spans="1:25" ht="16.5">
      <c r="A79" s="268" t="s">
        <v>66</v>
      </c>
      <c s="235">
        <v>1727.1999899999998</v>
      </c>
      <c s="236">
        <v>6365.3064270000004</v>
      </c>
      <c s="138">
        <f t="shared" si="8"/>
        <v>21.23947022869304</v>
      </c>
      <c s="235">
        <v>4642.9354899999998</v>
      </c>
      <c s="236">
        <v>3022.7575390000002</v>
      </c>
      <c s="139">
        <f t="shared" si="9"/>
        <v>10.086202368172014</v>
      </c>
      <c s="237">
        <v>299.69233499999996</v>
      </c>
      <c s="304"/>
      <c s="322"/>
      <c s="307"/>
      <c r="Y79" s="1"/>
    </row>
    <row r="80" spans="1:25" ht="16.5">
      <c r="A80" s="268" t="s">
        <v>70</v>
      </c>
      <c s="235">
        <v>1950.1810599999999</v>
      </c>
      <c s="236">
        <v>7767.8433075000003</v>
      </c>
      <c s="138">
        <f t="shared" si="8"/>
        <v>25.567921342421936</v>
      </c>
      <c s="235">
        <v>7244.7593799999995</v>
      </c>
      <c s="236">
        <v>4092.2245090000001</v>
      </c>
      <c s="139">
        <f t="shared" si="9"/>
        <v>13.469591264878026</v>
      </c>
      <c s="237">
        <v>303.81207777777786</v>
      </c>
      <c s="304"/>
      <c s="322"/>
      <c s="307"/>
      <c r="Y80" s="1"/>
    </row>
    <row r="81" spans="1:25" ht="16.5">
      <c r="A81" s="268" t="s">
        <v>71</v>
      </c>
      <c s="235">
        <v>2050.4954299999995</v>
      </c>
      <c s="236">
        <v>7931.701380603</v>
      </c>
      <c s="138">
        <f t="shared" si="10" ref="D81:D86">+C81/H81</f>
        <v>26.112086202424063</v>
      </c>
      <c s="235">
        <v>4667.6209900000003</v>
      </c>
      <c s="236">
        <v>2637.1736080000001</v>
      </c>
      <c s="139">
        <f t="shared" si="11" ref="G81:G86">+F81/H81</f>
        <v>8.681883151987563</v>
      </c>
      <c s="237">
        <v>303.75594347826092</v>
      </c>
      <c s="304"/>
      <c s="322"/>
      <c s="307"/>
      <c r="Y81" s="1"/>
    </row>
    <row r="82" spans="1:25" s="64" customFormat="1" ht="16.5">
      <c r="A82" s="268" t="s">
        <v>72</v>
      </c>
      <c s="235">
        <v>1302.1203399999999</v>
      </c>
      <c s="236">
        <v>5051.6079529999997</v>
      </c>
      <c s="138">
        <f t="shared" si="10"/>
        <v>16.801265557426575</v>
      </c>
      <c s="235">
        <v>4255.8296200000004</v>
      </c>
      <c s="236">
        <v>2671.3317010000001</v>
      </c>
      <c s="139">
        <f t="shared" si="11"/>
        <v>8.8846469714299801</v>
      </c>
      <c s="237">
        <v>300.66829999999993</v>
      </c>
      <c s="393"/>
      <c s="394"/>
      <c s="395"/>
      <c r="Y82" s="396"/>
    </row>
    <row r="83" spans="1:25" s="64" customFormat="1" ht="16.5">
      <c r="A83" s="268" t="s">
        <v>73</v>
      </c>
      <c s="235">
        <v>1409.5531399999998</v>
      </c>
      <c s="236">
        <v>5941.2367957754996</v>
      </c>
      <c s="138">
        <f t="shared" si="10"/>
        <v>19.728463993171189</v>
      </c>
      <c s="235">
        <v>2551.3962900000001</v>
      </c>
      <c s="236">
        <v>1797.821649</v>
      </c>
      <c s="139">
        <f t="shared" si="11"/>
        <v>5.9698444764328809</v>
      </c>
      <c s="237">
        <v>301.15049999999997</v>
      </c>
      <c s="393"/>
      <c s="394"/>
      <c s="395"/>
      <c r="Y83" s="396"/>
    </row>
    <row r="84" spans="1:25" s="64" customFormat="1" ht="16.5">
      <c r="A84" s="268" t="s">
        <v>74</v>
      </c>
      <c s="235">
        <v>1804.1464599999999</v>
      </c>
      <c s="236">
        <v>6679.4371879999999</v>
      </c>
      <c s="138">
        <f t="shared" si="10"/>
        <v>22.735789942630412</v>
      </c>
      <c s="235">
        <v>4627.1221299999997</v>
      </c>
      <c s="236">
        <v>2954.6067360000002</v>
      </c>
      <c s="139">
        <f t="shared" si="11"/>
        <v>10.057032684349704</v>
      </c>
      <c s="237">
        <v>293.78513809523804</v>
      </c>
      <c s="393"/>
      <c s="394"/>
      <c s="395"/>
      <c r="Y84" s="396"/>
    </row>
    <row r="85" spans="1:25" s="64" customFormat="1" ht="16.5">
      <c r="A85" s="268" t="s">
        <v>75</v>
      </c>
      <c s="235">
        <v>1753.1240699999998</v>
      </c>
      <c s="236">
        <v>6258.3587512199992</v>
      </c>
      <c s="138">
        <f t="shared" si="10"/>
        <v>21.432059825716792</v>
      </c>
      <c s="235">
        <v>6546.3104970000004</v>
      </c>
      <c s="236">
        <v>4306.8782179999998</v>
      </c>
      <c s="139">
        <f t="shared" si="11"/>
        <v>14.749117987564809</v>
      </c>
      <c s="237">
        <v>292.00920500000001</v>
      </c>
      <c s="393"/>
      <c s="394"/>
      <c s="395"/>
      <c r="Y85" s="396"/>
    </row>
    <row r="86" spans="1:25" s="64" customFormat="1" ht="16.5">
      <c r="A86" s="268" t="s">
        <v>76</v>
      </c>
      <c s="235">
        <v>2054.11654</v>
      </c>
      <c s="236">
        <v>7271.7279310000004</v>
      </c>
      <c s="138">
        <f t="shared" si="10"/>
        <v>24.930454983622987</v>
      </c>
      <c s="235">
        <v>5159.2916299999997</v>
      </c>
      <c s="236">
        <v>2931.6025330000002</v>
      </c>
      <c s="139">
        <f t="shared" si="11"/>
        <v>10.050731500453825</v>
      </c>
      <c s="237">
        <v>291.68051428571425</v>
      </c>
      <c s="393"/>
      <c s="394"/>
      <c s="395"/>
      <c r="Y86" s="396"/>
    </row>
    <row r="87" spans="1:10" ht="13.5">
      <c r="A87" s="204" t="s">
        <v>186</v>
      </c>
      <c s="188"/>
      <c s="188"/>
      <c s="188"/>
      <c s="188"/>
      <c s="188"/>
      <c s="188"/>
      <c s="188"/>
      <c s="186"/>
      <c s="186"/>
    </row>
    <row r="102" ht="6" customHeight="1"/>
  </sheetData>
  <mergeCells count="3">
    <mergeCell ref="B3:D3"/>
    <mergeCell ref="E3:G3"/>
    <mergeCell ref="A3:A4"/>
  </mergeCells>
  <pageMargins left="0.590551181102362" right="0.393700787401575" top="0.498031496" bottom="0.498031496" header="0.31496062992126" footer="0.31496062992126"/>
  <pageSetup orientation="landscape" paperSize="1" r:id="rId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J33"/>
  <sheetViews>
    <sheetView zoomScale="145" zoomScaleNormal="145" workbookViewId="0" topLeftCell="A1">
      <selection pane="topLeft" activeCell="G26" sqref="G26"/>
    </sheetView>
  </sheetViews>
  <sheetFormatPr defaultRowHeight="12.75"/>
  <cols>
    <col min="1" max="1" width="10.7142857142857" bestFit="1" customWidth="1"/>
    <col min="2" max="7" width="9.57142857142857" bestFit="1" customWidth="1"/>
    <col min="8" max="8" width="9.42857142857143" bestFit="1" customWidth="1"/>
    <col min="9" max="10" width="12.4285714285714" customWidth="1"/>
  </cols>
  <sheetData>
    <row r="1" spans="1:1" s="248" customFormat="1" ht="16.5" thickBot="1">
      <c r="A1" s="248" t="s">
        <v>104</v>
      </c>
    </row>
    <row r="2" spans="1:10" s="253" customFormat="1" ht="25.5">
      <c r="A2" s="249" t="s">
        <v>5</v>
      </c>
      <c s="250">
        <v>2017</v>
      </c>
      <c s="250">
        <v>2018</v>
      </c>
      <c s="250">
        <v>2019</v>
      </c>
      <c s="250">
        <v>2020</v>
      </c>
      <c s="251" t="s">
        <v>99</v>
      </c>
      <c s="251" t="s">
        <v>100</v>
      </c>
      <c s="251" t="s">
        <v>101</v>
      </c>
      <c s="251" t="s">
        <v>102</v>
      </c>
      <c s="252" t="s">
        <v>103</v>
      </c>
    </row>
    <row r="3" spans="1:10" ht="12.75">
      <c r="A3" s="254" t="s">
        <v>7</v>
      </c>
      <c s="255">
        <v>942.72561806005547</v>
      </c>
      <c s="255">
        <v>490.62466400000005</v>
      </c>
      <c s="255">
        <v>533.11685166387781</v>
      </c>
      <c s="255">
        <v>721.73514399297073</v>
      </c>
      <c s="255">
        <v>444.88626756915289</v>
      </c>
      <c s="255">
        <v>528.5389669513828</v>
      </c>
      <c s="255">
        <v>656.00176226859492</v>
      </c>
      <c s="256">
        <f>+(H3-F3)/F3*100</f>
        <v>47.453812376131914</v>
      </c>
      <c s="257">
        <f>+(H3-G3)/G3*100</f>
        <v>24.11606395880678</v>
      </c>
    </row>
    <row r="4" spans="1:10" ht="12.75">
      <c r="A4" s="254" t="s">
        <v>8</v>
      </c>
      <c s="255">
        <v>226.56742307460505</v>
      </c>
      <c s="255">
        <v>23.197675000000004</v>
      </c>
      <c s="255">
        <v>24.801941997394959</v>
      </c>
      <c s="255">
        <v>31.103863000000004</v>
      </c>
      <c s="255">
        <v>20.136249997412964</v>
      </c>
      <c s="255">
        <v>25.397241000000005</v>
      </c>
      <c s="255">
        <v>1842.2377010000002</v>
      </c>
      <c s="256">
        <f t="shared" si="0" ref="I4:I10">+(H4-F4)/F4*100</f>
        <v>9048.8618845946221</v>
      </c>
      <c s="257">
        <f t="shared" si="1" ref="J4:J10">+(H4-G4)/G4*100</f>
        <v>7153.6922455474596</v>
      </c>
    </row>
    <row r="5" spans="1:10" ht="12.75">
      <c r="A5" s="254" t="s">
        <v>9</v>
      </c>
      <c s="255">
        <v>272.84452559830333</v>
      </c>
      <c s="255">
        <v>236.26941562644166</v>
      </c>
      <c s="255">
        <v>256.81810977475044</v>
      </c>
      <c s="255">
        <v>329.79697885903943</v>
      </c>
      <c s="255">
        <v>217.54328059416028</v>
      </c>
      <c s="255">
        <v>227.16303251807574</v>
      </c>
      <c s="255">
        <v>551.05545645164693</v>
      </c>
      <c s="256">
        <f t="shared" si="0"/>
        <v>153.30842439563702</v>
      </c>
      <c s="257">
        <f t="shared" si="1"/>
        <v>142.58148447098168</v>
      </c>
    </row>
    <row r="6" spans="1:10" ht="12.75">
      <c r="A6" s="254" t="s">
        <v>10</v>
      </c>
      <c s="255">
        <v>2024.95800745826</v>
      </c>
      <c s="255">
        <v>996.2443501866037</v>
      </c>
      <c s="255">
        <v>843.45655122635549</v>
      </c>
      <c s="255">
        <v>1112.9683197572624</v>
      </c>
      <c s="255">
        <v>608.76410846104091</v>
      </c>
      <c s="255">
        <v>1102.5894865715536</v>
      </c>
      <c s="255">
        <v>23.629127530616831</v>
      </c>
      <c s="256">
        <f t="shared" si="0"/>
        <v>-96.118508433364866</v>
      </c>
      <c s="257">
        <f t="shared" si="1"/>
        <v>-97.856942423413599</v>
      </c>
    </row>
    <row r="7" spans="1:10" ht="12.75">
      <c r="A7" s="254" t="s">
        <v>11</v>
      </c>
      <c s="255">
        <v>1364.6046270278632</v>
      </c>
      <c s="255">
        <v>792.97997575863599</v>
      </c>
      <c s="255">
        <v>1060.7370767704413</v>
      </c>
      <c s="255">
        <v>868.21822140666598</v>
      </c>
      <c s="255">
        <v>980.42345010435497</v>
      </c>
      <c s="255">
        <v>722.21133172901295</v>
      </c>
      <c s="255">
        <v>725.37314091328335</v>
      </c>
      <c s="256">
        <f t="shared" si="0"/>
        <v>-26.014301184240789</v>
      </c>
      <c s="257">
        <f t="shared" si="1"/>
        <v>0.43779556555847082</v>
      </c>
    </row>
    <row r="8" spans="1:10" ht="12.75">
      <c r="A8" s="254" t="s">
        <v>12</v>
      </c>
      <c s="255">
        <v>0</v>
      </c>
      <c s="255">
        <v>0</v>
      </c>
      <c s="255">
        <v>0</v>
      </c>
      <c s="255">
        <v>0</v>
      </c>
      <c s="255">
        <v>0</v>
      </c>
      <c s="255">
        <v>0</v>
      </c>
      <c s="255">
        <v>0</v>
      </c>
      <c s="256"/>
      <c s="257"/>
    </row>
    <row r="9" spans="1:10" ht="12.75">
      <c r="A9" s="254" t="s">
        <v>1</v>
      </c>
      <c s="255">
        <v>0</v>
      </c>
      <c s="255">
        <v>0</v>
      </c>
      <c s="255">
        <v>0</v>
      </c>
      <c s="255">
        <v>0</v>
      </c>
      <c s="255">
        <v>0</v>
      </c>
      <c s="255">
        <v>0</v>
      </c>
      <c s="255">
        <v>0</v>
      </c>
      <c s="256"/>
      <c s="257"/>
    </row>
    <row r="10" spans="1:10" s="262" customFormat="1" ht="16.5" thickBot="1">
      <c r="A10" s="258" t="s">
        <v>2</v>
      </c>
      <c s="259">
        <v>4831.7002012190878</v>
      </c>
      <c s="259">
        <v>2539.3160805716816</v>
      </c>
      <c s="259">
        <v>2718.9305314328199</v>
      </c>
      <c s="259">
        <v>3063.8225270159387</v>
      </c>
      <c s="259">
        <v>2271.7533567261216</v>
      </c>
      <c s="259">
        <f>SUM(G3:G9)</f>
        <v>2605.9000587700248</v>
      </c>
      <c s="259">
        <f>SUM(H3:H9)</f>
        <v>3798.297188164142</v>
      </c>
      <c s="260">
        <f t="shared" si="0"/>
        <v>67.196723927722473</v>
      </c>
      <c s="261">
        <f t="shared" si="1"/>
        <v>45.757592482534584</v>
      </c>
    </row>
    <row r="11" spans="2:5" ht="12.75">
      <c r="B11" s="240"/>
      <c s="240"/>
      <c s="240"/>
      <c s="240"/>
    </row>
    <row r="12" spans="1:1" s="248" customFormat="1" ht="16.5" thickBot="1">
      <c r="A12" s="248" t="s">
        <v>105</v>
      </c>
    </row>
    <row r="13" spans="1:10" s="253" customFormat="1" ht="25.5">
      <c r="A13" s="263" t="s">
        <v>5</v>
      </c>
      <c s="250">
        <v>2017</v>
      </c>
      <c s="250">
        <v>2018</v>
      </c>
      <c s="250">
        <v>2019</v>
      </c>
      <c s="250">
        <v>2020</v>
      </c>
      <c s="251" t="s">
        <v>99</v>
      </c>
      <c s="251" t="s">
        <v>100</v>
      </c>
      <c s="251" t="s">
        <v>101</v>
      </c>
      <c s="251" t="s">
        <v>102</v>
      </c>
      <c s="252" t="s">
        <v>103</v>
      </c>
    </row>
    <row r="14" spans="1:10" ht="12.75">
      <c r="A14" s="264" t="s">
        <v>7</v>
      </c>
      <c s="255">
        <v>19.038972739445228</v>
      </c>
      <c s="255">
        <v>24.983142000000001</v>
      </c>
      <c s="255">
        <v>26.283518398862629</v>
      </c>
      <c s="255">
        <v>0.14040658498157468</v>
      </c>
      <c s="255">
        <v>22.137429460093177</v>
      </c>
      <c s="255">
        <v>0.13865521439162717</v>
      </c>
      <c s="255">
        <v>0.0012902781606775955</v>
      </c>
      <c s="255">
        <f>+(H14-F14)/F14*100</f>
        <v>-99.994171508652329</v>
      </c>
      <c s="265">
        <f>+(H14-G14)/G14*100</f>
        <v>-99.069434087755809</v>
      </c>
    </row>
    <row r="15" spans="1:10" ht="12.75">
      <c r="A15" s="264" t="s">
        <v>8</v>
      </c>
      <c s="255">
        <v>46.843447490460221</v>
      </c>
      <c s="255">
        <v>46.873229000000016</v>
      </c>
      <c s="255">
        <v>47.577465995002768</v>
      </c>
      <c s="255">
        <v>0.45213699999999996</v>
      </c>
      <c s="255">
        <v>38.891284995003382</v>
      </c>
      <c s="255">
        <v>0.45213700000000007</v>
      </c>
      <c s="255">
        <v>0</v>
      </c>
      <c s="255">
        <f t="shared" si="2" ref="I15:I21">+(H15-F15)/F15*100</f>
        <v>-100</v>
      </c>
      <c s="265">
        <f t="shared" si="3" ref="J15:J21">+(H15-G15)/G15*100</f>
        <v>-100</v>
      </c>
    </row>
    <row r="16" spans="1:10" ht="12.75">
      <c r="A16" s="264" t="s">
        <v>9</v>
      </c>
      <c s="255">
        <v>8.1087216732903329</v>
      </c>
      <c s="255">
        <v>7.628100970359613</v>
      </c>
      <c s="255">
        <v>8.3306085821958735</v>
      </c>
      <c s="255">
        <v>0.065507326869279708</v>
      </c>
      <c s="255">
        <v>7.1023603514874489</v>
      </c>
      <c s="255">
        <v>0.065500679746127166</v>
      </c>
      <c s="255">
        <v>0</v>
      </c>
      <c s="255">
        <f t="shared" si="2"/>
        <v>-100</v>
      </c>
      <c s="265">
        <f t="shared" si="3"/>
        <v>-100</v>
      </c>
    </row>
    <row r="17" spans="1:10" ht="12.75">
      <c r="A17" s="264" t="s">
        <v>10</v>
      </c>
      <c s="255">
        <v>47.825159792174865</v>
      </c>
      <c s="255">
        <v>28.845708660005059</v>
      </c>
      <c s="255">
        <v>30.28240190465171</v>
      </c>
      <c s="255">
        <v>0.76446470426155921</v>
      </c>
      <c s="255">
        <v>21.74789517572562</v>
      </c>
      <c s="255">
        <v>0.75744886093312747</v>
      </c>
      <c s="255">
        <v>2.1517843080274073</v>
      </c>
      <c s="255">
        <f t="shared" si="2"/>
        <v>-90.105781315199792</v>
      </c>
      <c s="265">
        <f t="shared" si="3"/>
        <v>184.08311359483062</v>
      </c>
    </row>
    <row r="18" spans="1:10" ht="12.75">
      <c r="A18" s="264" t="s">
        <v>11</v>
      </c>
      <c s="255">
        <v>64.705654215831004</v>
      </c>
      <c s="255">
        <v>70.018017103878648</v>
      </c>
      <c s="255">
        <v>74.070601031556961</v>
      </c>
      <c s="255">
        <v>13.179581118382846</v>
      </c>
      <c s="255">
        <v>55.613265252466874</v>
      </c>
      <c s="255">
        <v>10.897298232939265</v>
      </c>
      <c s="255">
        <v>16.502492114899688</v>
      </c>
      <c s="255">
        <f t="shared" si="2"/>
        <v>-70.326338437450985</v>
      </c>
      <c s="265">
        <f t="shared" si="3"/>
        <v>51.436546583790857</v>
      </c>
    </row>
    <row r="19" spans="1:10" ht="12.75">
      <c r="A19" s="264" t="s">
        <v>12</v>
      </c>
      <c s="255">
        <v>29.120130781854488</v>
      </c>
      <c s="255">
        <v>13.070425839027532</v>
      </c>
      <c s="255">
        <v>19.199723234472888</v>
      </c>
      <c s="255">
        <v>9.4243337576889665</v>
      </c>
      <c s="255">
        <v>15.091094908972092</v>
      </c>
      <c s="255">
        <v>8.7714577400624982</v>
      </c>
      <c s="255">
        <v>9.0881285809261705</v>
      </c>
      <c s="255">
        <f t="shared" si="2"/>
        <v>-39.778202736482591</v>
      </c>
      <c s="265">
        <f t="shared" si="3"/>
        <v>3.6102418805179801</v>
      </c>
    </row>
    <row r="20" spans="1:10" ht="12.75">
      <c r="A20" s="264" t="s">
        <v>1</v>
      </c>
      <c s="255">
        <v>326.76202114127528</v>
      </c>
      <c s="255">
        <v>596.26191907983878</v>
      </c>
      <c s="255">
        <v>426.61268461716918</v>
      </c>
      <c s="255">
        <v>267.33643397862039</v>
      </c>
      <c s="255">
        <v>360.76531854228227</v>
      </c>
      <c s="255">
        <v>228.97752582837435</v>
      </c>
      <c s="255">
        <v>421.108383904981</v>
      </c>
      <c s="255">
        <f t="shared" si="2"/>
        <v>16.726404191656361</v>
      </c>
      <c s="265">
        <f t="shared" si="3"/>
        <v>83.908172813699892</v>
      </c>
    </row>
    <row r="21" spans="1:10" s="262" customFormat="1" ht="16.5" thickBot="1">
      <c r="A21" s="266" t="s">
        <v>2</v>
      </c>
      <c s="259">
        <v>542.4041078343314</v>
      </c>
      <c s="259">
        <v>787.68054265310957</v>
      </c>
      <c s="259">
        <v>632.35700376391208</v>
      </c>
      <c s="259">
        <v>291.3628644708046</v>
      </c>
      <c s="259">
        <v>521.34864868603086</v>
      </c>
      <c s="259">
        <f>SUM(G14:G20)</f>
        <v>250.06002355644699</v>
      </c>
      <c s="259">
        <f>SUM(H14:H20)</f>
        <v>448.85207918699496</v>
      </c>
      <c s="259">
        <f t="shared" si="2"/>
        <v>-13.905583083748461</v>
      </c>
      <c s="267">
        <f t="shared" si="3"/>
        <v>79.497735305009229</v>
      </c>
    </row>
    <row r="23" spans="1:1" s="248" customFormat="1" ht="16.5" thickBot="1">
      <c r="A23" s="248" t="s">
        <v>106</v>
      </c>
    </row>
    <row r="24" spans="1:10" s="253" customFormat="1" ht="25.5">
      <c r="A24" s="263" t="s">
        <v>5</v>
      </c>
      <c s="250">
        <v>2017</v>
      </c>
      <c s="250">
        <v>2018</v>
      </c>
      <c s="250">
        <v>2019</v>
      </c>
      <c s="250">
        <v>2020</v>
      </c>
      <c s="251" t="s">
        <v>99</v>
      </c>
      <c s="251" t="s">
        <v>100</v>
      </c>
      <c s="251" t="s">
        <v>101</v>
      </c>
      <c s="251" t="s">
        <v>102</v>
      </c>
      <c s="252" t="s">
        <v>103</v>
      </c>
    </row>
    <row r="25" spans="1:10" ht="12.75">
      <c r="A25" s="264" t="s">
        <v>7</v>
      </c>
      <c s="255">
        <v>961.76459079950075</v>
      </c>
      <c s="255">
        <v>515.6078060000001</v>
      </c>
      <c s="255">
        <v>559.40037006274042</v>
      </c>
      <c s="255">
        <v>721.87555057795214</v>
      </c>
      <c s="255">
        <v>467.02369702924608</v>
      </c>
      <c s="255">
        <v>528.67762216577432</v>
      </c>
      <c s="255">
        <v>656.0030525467555</v>
      </c>
      <c s="256">
        <f>+(H25-F25)/F25*100</f>
        <v>40.464618116728047</v>
      </c>
      <c s="257">
        <f>+(H25-G25)/G25*100</f>
        <v>24.08375634652009</v>
      </c>
    </row>
    <row r="26" spans="1:10" ht="12.75">
      <c r="A26" s="264" t="s">
        <v>8</v>
      </c>
      <c s="255">
        <v>273.41087056506524</v>
      </c>
      <c s="255">
        <v>70.070904000000013</v>
      </c>
      <c s="255">
        <v>72.379407992397731</v>
      </c>
      <c s="255">
        <v>31.556000000000001</v>
      </c>
      <c s="255">
        <v>59.027534992416342</v>
      </c>
      <c s="255">
        <v>25.849378000000009</v>
      </c>
      <c s="255">
        <v>1842.2377010000002</v>
      </c>
      <c s="256">
        <f>+(H26-F26)/F26*100</f>
        <v>3020.9802361502725</v>
      </c>
      <c s="257">
        <f>+(H26-G26)/G26*100</f>
        <v>7026.8163628540678</v>
      </c>
    </row>
    <row r="27" spans="1:10" ht="12.75">
      <c r="A27" s="264" t="s">
        <v>9</v>
      </c>
      <c s="255">
        <v>280.95324727159368</v>
      </c>
      <c s="255">
        <v>243.89751659680127</v>
      </c>
      <c s="255">
        <v>265.14871835694635</v>
      </c>
      <c s="255">
        <v>329.86248618590872</v>
      </c>
      <c s="255">
        <v>224.64564094564778</v>
      </c>
      <c s="255">
        <v>227.22853319782186</v>
      </c>
      <c s="255">
        <v>551.05545645164693</v>
      </c>
      <c s="256">
        <f t="shared" si="4" ref="I27:I32">+(H27-F27)/F27*100</f>
        <v>145.29986610555815</v>
      </c>
      <c s="257">
        <f t="shared" si="5" ref="J27:J32">+(H27-G27)/G27*100</f>
        <v>142.51155816417915</v>
      </c>
    </row>
    <row r="28" spans="1:10" ht="12.75">
      <c r="A28" s="264" t="s">
        <v>10</v>
      </c>
      <c s="255">
        <v>2072.7831672504349</v>
      </c>
      <c s="255">
        <v>1025.0900588466088</v>
      </c>
      <c s="255">
        <v>873.73895313100707</v>
      </c>
      <c s="255">
        <v>1113.732784461524</v>
      </c>
      <c s="255">
        <v>630.51200363676639</v>
      </c>
      <c s="255">
        <v>1103.3469354324868</v>
      </c>
      <c s="255">
        <v>25.780911838644236</v>
      </c>
      <c s="256">
        <f t="shared" si="4"/>
        <v>-95.911114825738281</v>
      </c>
      <c s="257">
        <f t="shared" si="5"/>
        <v>-97.663390270936063</v>
      </c>
    </row>
    <row r="29" spans="1:10" ht="12.75">
      <c r="A29" s="264" t="s">
        <v>11</v>
      </c>
      <c s="255">
        <v>1429.3102812436944</v>
      </c>
      <c s="255">
        <v>862.99799286251459</v>
      </c>
      <c s="255">
        <v>1134.8076778019981</v>
      </c>
      <c s="255">
        <v>881.39780252504875</v>
      </c>
      <c s="255">
        <v>1036.0367153568218</v>
      </c>
      <c s="255">
        <v>733.10862996195237</v>
      </c>
      <c s="255">
        <v>741.87563302818296</v>
      </c>
      <c s="256">
        <f t="shared" si="4"/>
        <v>-28.39292063383359</v>
      </c>
      <c s="257">
        <f t="shared" si="5"/>
        <v>1.1958668480939292</v>
      </c>
    </row>
    <row r="30" spans="1:10" ht="12.75">
      <c r="A30" s="264" t="s">
        <v>12</v>
      </c>
      <c s="255">
        <v>29.120130781854492</v>
      </c>
      <c s="255">
        <v>13.070425839027532</v>
      </c>
      <c s="255">
        <v>19.199723234472888</v>
      </c>
      <c s="255">
        <v>9.4243337576889665</v>
      </c>
      <c s="255">
        <v>15.091094908972092</v>
      </c>
      <c s="255">
        <v>8.7714577400624982</v>
      </c>
      <c s="255">
        <v>9.0881285809261705</v>
      </c>
      <c s="256">
        <f t="shared" si="4"/>
        <v>-39.778202736482591</v>
      </c>
      <c s="257">
        <f t="shared" si="5"/>
        <v>3.6102418805179801</v>
      </c>
    </row>
    <row r="31" spans="1:10" ht="12.75">
      <c r="A31" s="264" t="s">
        <v>1</v>
      </c>
      <c s="255">
        <v>326.76202114127528</v>
      </c>
      <c s="255">
        <v>596.26191907983866</v>
      </c>
      <c s="255">
        <v>426.61268461716918</v>
      </c>
      <c s="255">
        <v>267.33643397862039</v>
      </c>
      <c s="255">
        <v>360.76531854228233</v>
      </c>
      <c s="255">
        <v>228.97752582837438</v>
      </c>
      <c s="255">
        <v>421.108383904981</v>
      </c>
      <c s="256">
        <f t="shared" si="4"/>
        <v>16.726404191656343</v>
      </c>
      <c s="257">
        <f t="shared" si="5"/>
        <v>83.908172813699863</v>
      </c>
    </row>
    <row r="32" spans="1:10" s="262" customFormat="1" ht="16.5" thickBot="1">
      <c r="A32" s="266" t="s">
        <v>2</v>
      </c>
      <c s="259">
        <v>5374.1043090534195</v>
      </c>
      <c s="259">
        <v>3326.9966232247912</v>
      </c>
      <c s="259">
        <v>3351.2875351967318</v>
      </c>
      <c s="259">
        <v>3355.1853914867429</v>
      </c>
      <c s="259">
        <v>2793.1020054121527</v>
      </c>
      <c s="259">
        <f>SUM(G25:G31)</f>
        <v>2855.9600823264723</v>
      </c>
      <c s="259">
        <f>SUM(H25:H31)</f>
        <v>4247.1492673511366</v>
      </c>
      <c s="260">
        <f t="shared" si="4"/>
        <v>52.058509109996621</v>
      </c>
      <c s="261">
        <f t="shared" si="5"/>
        <v>48.711786751984228</v>
      </c>
    </row>
    <row r="33" spans="2:5" ht="12.75">
      <c r="B33" s="240"/>
      <c s="240"/>
      <c s="240"/>
      <c s="240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14.0000</AppVers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CONTENT</vt:lpstr>
      <vt:lpstr>T1 SUMMARY</vt:lpstr>
      <vt:lpstr>T2 - T5 ITEMS</vt:lpstr>
      <vt:lpstr>2022 T2 - T5 ITEMS (BY MONTH) </vt:lpstr>
      <vt:lpstr>T6 - T7  COUNTRY</vt:lpstr>
      <vt:lpstr>GRAPHS</vt:lpstr>
      <vt:lpstr>T8 - T9 TUNA</vt:lpstr>
      <vt:lpstr>T10 MONTHLY SUM</vt:lpstr>
      <vt:lpstr>Sheet1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User-08</dc:creator>
  <cp:keywords/>
  <dc:description/>
  <cp:lastModifiedBy>AD-Chiranthi</cp:lastModifiedBy>
  <cp:lastPrinted>2025-01-03T09:47:25Z</cp:lastPrinted>
  <dcterms:created xsi:type="dcterms:W3CDTF">2019-01-25T11:18:03Z</dcterms:created>
  <dcterms:modified xsi:type="dcterms:W3CDTF">2025-01-28T08:14:23Z</dcterms:modified>
  <cp:category/>
</cp:coreProperties>
</file>