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61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96" l="1"/>
  <c r="H13" i="2" l="1"/>
  <c r="G33" i="96" l="1"/>
  <c r="G35" i="2"/>
  <c r="H26" i="96" l="1"/>
  <c r="G21" i="96" l="1"/>
  <c r="H24" i="96" l="1"/>
  <c r="H21" i="96"/>
  <c r="G25" i="96" l="1"/>
  <c r="H25" i="96" l="1"/>
  <c r="H23" i="96"/>
  <c r="G32" i="96"/>
  <c r="G26" i="96"/>
  <c r="G23" i="96"/>
  <c r="H33" i="2" l="1"/>
  <c r="H34" i="2"/>
  <c r="G9" i="96" l="1"/>
  <c r="G23" i="2" l="1"/>
  <c r="G20" i="96" l="1"/>
  <c r="H23" i="2" l="1"/>
  <c r="G20" i="2" l="1"/>
  <c r="H18" i="96" l="1"/>
  <c r="G18" i="96"/>
  <c r="H16" i="2" l="1"/>
  <c r="G16" i="2" l="1"/>
  <c r="H15" i="2" l="1"/>
  <c r="G21" i="2" l="1"/>
  <c r="H11" i="96" l="1"/>
  <c r="H7" i="2" l="1"/>
  <c r="G7" i="2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<sst xmlns="http://schemas.openxmlformats.org/spreadsheetml/2006/main" count="296" uniqueCount="97">
  <si>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</si>
  <si>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</si>
  <si>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</si>
  <si>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</si>
  <si>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</si>
  <si>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</si>
  <si>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</si>
  <si>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</si>
  <si>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</si>
  <si>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</si>
  <si>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</si>
  <si>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</si>
  <si>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</si>
  <si>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</si>
  <si>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</si>
  <si>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</si>
  <si>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</si>
  <si>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</si>
  <si>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</si>
  <si>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</si>
  <si>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</si>
  <si>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</si>
  <si>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</si>
  <si>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</si>
  <si>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</si>
  <si>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</si>
  <si>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</si>
  <si>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</si>
  <si>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</si>
  <si>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</si>
  <si>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</si>
  <si>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</si>
  <si>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</si>
  <si>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</si>
  <si>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</si>
  <si>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</si>
  <si>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</si>
  <si>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</si>
  <si>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</si>
  <si>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</si>
  <si>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</si>
  <si>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</si>
  <si>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</si>
  <si>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</si>
  <si>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</si>
  <si>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</si>
  <si>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</si>
  <si>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</si>
  <si>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</si>
  <si>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</si>
  <si>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</si>
  <si>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</si>
  <si>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</si>
  <si>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</si>
  <si>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</si>
  <si>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</si>
  <si>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</si>
  <si>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</si>
  <si>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</si>
  <si>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</si>
  <si>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</si>
  <si>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</si>
  <si>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</si>
  <si>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</si>
  <si>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</si>
  <si>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</si>
  <si>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</si>
  <si>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</si>
  <si>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</si>
  <si>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</si>
  <si>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</si>
  <si>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</si>
  <si>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</si>
  <si>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</si>
  <si>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</si>
  <si>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</si>
  <si>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</si>
  <si>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</si>
  <si>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</si>
  <si>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</si>
  <si>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</si>
  <si>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</si>
  <si>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</si>
  <si>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</si>
  <si>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</si>
  <si>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</si>
  <si>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</si>
  <si>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</si>
  <si>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</si>
  <si>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</si>
  <si>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</si>
  <si>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1</t>
    </r>
    <r>
      <rPr>
        <b/>
        <vertAlign val="superscript"/>
        <sz val="11"/>
        <color indexed="8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 xml:space="preserve"> week of June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</si>
  <si>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 June 2025</t>
    </r>
  </si>
  <si>
    <r>
      <t>1</t>
    </r>
    <r>
      <rPr>
        <b/>
        <vertAlign val="superscript"/>
        <sz val="11"/>
        <color rgb="FF000000"/>
        <rFont val="Calibri"/>
        <family val="2"/>
      </rPr>
      <t xml:space="preserve">st </t>
    </r>
    <r>
      <rPr>
        <b/>
        <sz val="11"/>
        <color indexed="8"/>
        <rFont val="Calibri"/>
        <family val="2"/>
      </rPr>
      <t>week of June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</si>
  <si>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June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</si>
  <si>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2</t>
    </r>
    <r>
      <rPr>
        <b/>
        <vertAlign val="superscript"/>
        <sz val="11"/>
        <color indexed="8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 xml:space="preserve"> week of June</t>
    </r>
  </si>
  <si>
    <r>
      <t>2</t>
    </r>
    <r>
      <rPr>
        <b/>
        <vertAlign val="superscript"/>
        <sz val="11"/>
        <color rgb="FF000000"/>
        <rFont val="Calibri"/>
        <family val="2"/>
      </rPr>
      <t xml:space="preserve">nd </t>
    </r>
    <r>
      <rPr>
        <b/>
        <sz val="11"/>
        <color indexed="8"/>
        <rFont val="Calibri"/>
        <family val="2"/>
      </rPr>
      <t>week of June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</si>
</sst>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20" fillId="2" borderId="15" xfId="0" applyNumberFormat="1" applyFont="1" applyFill="1" applyBorder="1"/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  <xf numFmtId="2" fontId="34" fillId="7" borderId="2" xfId="0" applyNumberFormat="1" applyFont="1" applyFill="1" applyBorder="1" applyAlignme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5" t="s">
        <v>63</v>
      </c>
      <c r="B1" s="66"/>
      <c r="C1" s="66"/>
      <c r="D1" s="66"/>
      <c r="E1" s="66"/>
      <c r="F1" s="66"/>
      <c r="G1" s="67"/>
      <c r="H1" s="67"/>
    </row>
    <row r="2" spans="1:17" ht="67.5" customHeight="1">
      <c r="A2" s="68" t="s">
        <v>1</v>
      </c>
      <c r="B2" s="68"/>
      <c r="C2" s="68"/>
      <c r="D2" s="45">
        <v>2024</v>
      </c>
      <c r="E2" s="71">
        <v>2025</v>
      </c>
      <c r="F2" s="72"/>
      <c r="G2" s="69" t="s">
        <v>92</v>
      </c>
      <c r="H2" s="69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70" t="s">
        <v>2</v>
      </c>
      <c r="B3" s="70"/>
      <c r="C3" s="17" t="s">
        <v>3</v>
      </c>
      <c r="D3" s="40" t="s">
        <v>95</v>
      </c>
      <c r="E3" s="40" t="s">
        <v>91</v>
      </c>
      <c r="F3" s="40" t="s">
        <v>95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5">
        <v>2966.67</v>
      </c>
      <c r="E4" s="60">
        <v>2550</v>
      </c>
      <c r="F4" s="38">
        <v>2725</v>
      </c>
      <c r="G4" s="15">
        <f t="shared" ref="G4:G35" si="0">+(F4-E4)/E4</f>
        <v>6.8627450980392163E-2</v>
      </c>
      <c r="H4" s="4">
        <f t="shared" ref="H4:H35" si="1">+((F4-D4)/D4)</f>
        <v>-8.1461706222802022E-2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1440</v>
      </c>
      <c r="E5" s="49">
        <v>1383.3333333333333</v>
      </c>
      <c r="F5" s="44">
        <v>1600</v>
      </c>
      <c r="G5" s="16">
        <f t="shared" si="0"/>
        <v>0.15662650602409645</v>
      </c>
      <c r="H5" s="10">
        <f t="shared" si="1"/>
        <v>0.1111111111111111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1442.86</v>
      </c>
      <c r="E6" s="61">
        <v>1433.3333333333333</v>
      </c>
      <c r="F6" s="47">
        <v>1350</v>
      </c>
      <c r="G6" s="18">
        <f t="shared" si="0"/>
        <v>-5.8139534883720881E-2</v>
      </c>
      <c r="H6" s="4">
        <f t="shared" si="1"/>
        <v>-6.4358288399428851E-2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1120</v>
      </c>
      <c r="E7" s="62">
        <v>1125</v>
      </c>
      <c r="F7" s="48">
        <v>1040</v>
      </c>
      <c r="G7" s="16">
        <f t="shared" si="0"/>
        <v>-7.5555555555555556E-2</v>
      </c>
      <c r="H7" s="10">
        <f t="shared" si="1"/>
        <v>-7.1428571428571425E-2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2135.71</v>
      </c>
      <c r="E8" s="60">
        <v>2071.4285714285716</v>
      </c>
      <c r="F8" s="38">
        <v>2100</v>
      </c>
      <c r="G8" s="15">
        <f t="shared" si="0"/>
        <v>1.3793103448275798E-2</v>
      </c>
      <c r="H8" s="4">
        <f t="shared" si="1"/>
        <v>-1.6720434890504815E-2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1032.1400000000001</v>
      </c>
      <c r="E9" s="62">
        <v>1242.8571428571429</v>
      </c>
      <c r="F9" s="48">
        <v>1025</v>
      </c>
      <c r="G9" s="16">
        <f t="shared" si="0"/>
        <v>-0.17528735632183909</v>
      </c>
      <c r="H9" s="10">
        <f t="shared" si="1"/>
        <v>-6.9176662080726445E-3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1516.67</v>
      </c>
      <c r="E10" s="60">
        <v>1571.4285714285713</v>
      </c>
      <c r="F10" s="38">
        <v>1433.33</v>
      </c>
      <c r="G10" s="15">
        <f t="shared" si="0"/>
        <v>-8.7880909090909079E-2</v>
      </c>
      <c r="H10" s="4">
        <f t="shared" si="1"/>
        <v>-5.4949329781692882E-2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407.14</v>
      </c>
      <c r="E11" s="54">
        <v>720.71428571428567</v>
      </c>
      <c r="F11" s="54">
        <v>840</v>
      </c>
      <c r="G11" s="16">
        <f t="shared" si="0"/>
        <v>0.16551040634291386</v>
      </c>
      <c r="H11" s="10">
        <f t="shared" si="1"/>
        <v>1.0631723731394607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1100</v>
      </c>
      <c r="E12" s="60">
        <v>1180</v>
      </c>
      <c r="F12" s="38">
        <v>1112.5</v>
      </c>
      <c r="G12" s="18">
        <f t="shared" si="0"/>
        <v>-5.7203389830508475E-2</v>
      </c>
      <c r="H12" s="4">
        <f t="shared" si="1"/>
        <v>1.1363636363636364E-2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889.29</v>
      </c>
      <c r="E13" s="54"/>
      <c r="F13" s="54">
        <v>1150</v>
      </c>
      <c r="G13" s="16"/>
      <c r="H13" s="10">
        <f t="shared" si="1"/>
        <v>0.29316645863554075</v>
      </c>
    </row>
    <row r="14" spans="1:17" ht="15.75">
      <c r="A14" s="1">
        <v>11</v>
      </c>
      <c r="B14" s="2" t="s">
        <v>24</v>
      </c>
      <c r="C14" s="3" t="s">
        <v>69</v>
      </c>
      <c r="D14" s="55">
        <v>1100</v>
      </c>
      <c r="E14" s="60">
        <v>1340</v>
      </c>
      <c r="F14" s="38">
        <v>1283.33</v>
      </c>
      <c r="G14" s="15">
        <f t="shared" si="0"/>
        <v>-4.229104477611946E-2</v>
      </c>
      <c r="H14" s="4">
        <f t="shared" si="1"/>
        <v>0.16666363636363629</v>
      </c>
    </row>
    <row r="15" spans="1:17" ht="15.75">
      <c r="A15" s="1">
        <v>12</v>
      </c>
      <c r="B15" s="12" t="s">
        <v>26</v>
      </c>
      <c r="C15" s="13" t="s">
        <v>27</v>
      </c>
      <c r="D15" s="56">
        <v>375</v>
      </c>
      <c r="E15" s="54">
        <v>350</v>
      </c>
      <c r="F15" s="58">
        <v>300</v>
      </c>
      <c r="G15" s="16">
        <f t="shared" si="0"/>
        <v>-0.14285714285714285</v>
      </c>
      <c r="H15" s="10">
        <f t="shared" si="1"/>
        <v>-0.2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700</v>
      </c>
      <c r="E16" s="60">
        <v>700</v>
      </c>
      <c r="F16" s="38">
        <v>600</v>
      </c>
      <c r="G16" s="15">
        <f t="shared" si="0"/>
        <v>-0.14285714285714285</v>
      </c>
      <c r="H16" s="4">
        <f t="shared" si="1"/>
        <v>-0.14285714285714285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650</v>
      </c>
      <c r="E17" s="63">
        <v>483.33333333333331</v>
      </c>
      <c r="F17" s="39">
        <v>566.66999999999996</v>
      </c>
      <c r="G17" s="16">
        <f t="shared" si="0"/>
        <v>0.17242068965517238</v>
      </c>
      <c r="H17" s="10">
        <f t="shared" si="1"/>
        <v>-0.12820000000000006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1564.29</v>
      </c>
      <c r="E18" s="60">
        <v>1616.6666666666667</v>
      </c>
      <c r="F18" s="38">
        <v>1608.3333333333333</v>
      </c>
      <c r="G18" s="15">
        <f t="shared" si="0"/>
        <v>-5.1546391752578255E-3</v>
      </c>
      <c r="H18" s="4">
        <f t="shared" si="1"/>
        <v>2.8155478417258496E-2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2457.14</v>
      </c>
      <c r="E19" s="63">
        <v>2342.8571428571427</v>
      </c>
      <c r="F19" s="39">
        <v>2483.33</v>
      </c>
      <c r="G19" s="16">
        <f t="shared" si="0"/>
        <v>5.995792682926835E-2</v>
      </c>
      <c r="H19" s="10">
        <f t="shared" si="1"/>
        <v>1.0658733324108539E-2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870.83</v>
      </c>
      <c r="E20" s="60">
        <v>1162.5</v>
      </c>
      <c r="F20" s="38">
        <v>975</v>
      </c>
      <c r="G20" s="15">
        <f t="shared" si="0"/>
        <v>-0.16129032258064516</v>
      </c>
      <c r="H20" s="4">
        <f t="shared" si="1"/>
        <v>0.11962151051295884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6">
        <v>1064.29</v>
      </c>
      <c r="E21" s="63">
        <v>1300</v>
      </c>
      <c r="F21" s="39">
        <v>1200</v>
      </c>
      <c r="G21" s="16">
        <f t="shared" si="0"/>
        <v>-7.6923076923076927E-2</v>
      </c>
      <c r="H21" s="10">
        <f t="shared" si="1"/>
        <v>0.12751223820575222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1560</v>
      </c>
      <c r="E22" s="60">
        <v>1537.5</v>
      </c>
      <c r="F22" s="38">
        <v>1525</v>
      </c>
      <c r="G22" s="15">
        <f t="shared" si="0"/>
        <v>-8.130081300813009E-3</v>
      </c>
      <c r="H22" s="4">
        <f t="shared" si="1"/>
        <v>-2.2435897435897436E-2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962.5</v>
      </c>
      <c r="E23" s="63">
        <v>1083.33</v>
      </c>
      <c r="F23" s="39">
        <v>1000</v>
      </c>
      <c r="G23" s="16">
        <f t="shared" si="0"/>
        <v>-7.6920236677651257E-2</v>
      </c>
      <c r="H23" s="10">
        <f t="shared" si="1"/>
        <v>3.896103896103896E-2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1350</v>
      </c>
      <c r="E24" s="60">
        <v>1487.5</v>
      </c>
      <c r="F24" s="38">
        <v>1400</v>
      </c>
      <c r="G24" s="15">
        <f t="shared" si="0"/>
        <v>-5.8823529411764705E-2</v>
      </c>
      <c r="H24" s="4">
        <f t="shared" si="1"/>
        <v>3.7037037037037035E-2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1207.1400000000001</v>
      </c>
      <c r="E25" s="64">
        <v>1240</v>
      </c>
      <c r="F25" s="64">
        <v>1216.6666666666667</v>
      </c>
      <c r="G25" s="16">
        <f t="shared" si="0"/>
        <v>-1.8817204301075207E-2</v>
      </c>
      <c r="H25" s="10">
        <f t="shared" si="1"/>
        <v>7.8919318941188601E-3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1207.1400000000001</v>
      </c>
      <c r="E26" s="60">
        <v>1750</v>
      </c>
      <c r="F26" s="38">
        <v>1633.33</v>
      </c>
      <c r="G26" s="18">
        <f t="shared" si="0"/>
        <v>-6.6668571428571466E-2</v>
      </c>
      <c r="H26" s="50">
        <f t="shared" si="1"/>
        <v>0.35305764037311316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1450</v>
      </c>
      <c r="E27" s="63">
        <v>1590</v>
      </c>
      <c r="F27" s="39">
        <v>1580</v>
      </c>
      <c r="G27" s="16">
        <f t="shared" si="0"/>
        <v>-6.2893081761006293E-3</v>
      </c>
      <c r="H27" s="10">
        <f t="shared" si="1"/>
        <v>8.9655172413793102E-2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862.5</v>
      </c>
      <c r="E28" s="60">
        <v>1242.8571428571429</v>
      </c>
      <c r="F28" s="38">
        <v>883.33333333333337</v>
      </c>
      <c r="G28" s="15">
        <f t="shared" si="0"/>
        <v>-0.28927203065134099</v>
      </c>
      <c r="H28" s="4">
        <f t="shared" si="1"/>
        <v>2.4154589371980721E-2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6">
        <v>745</v>
      </c>
      <c r="E29" s="63">
        <v>1066.6666666666667</v>
      </c>
      <c r="F29" s="39">
        <v>720</v>
      </c>
      <c r="G29" s="16">
        <f t="shared" si="0"/>
        <v>-0.32500000000000007</v>
      </c>
      <c r="H29" s="10">
        <f t="shared" si="1"/>
        <v>-3.3557046979865772E-2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750</v>
      </c>
      <c r="E30" s="60">
        <v>1040</v>
      </c>
      <c r="F30" s="38">
        <v>883.33</v>
      </c>
      <c r="G30" s="15">
        <f t="shared" si="0"/>
        <v>-0.15064423076923072</v>
      </c>
      <c r="H30" s="4">
        <f t="shared" si="1"/>
        <v>0.17777333333333339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1370</v>
      </c>
      <c r="E31" s="63">
        <v>1500</v>
      </c>
      <c r="F31" s="39">
        <v>1500</v>
      </c>
      <c r="G31" s="16">
        <f t="shared" si="0"/>
        <v>0</v>
      </c>
      <c r="H31" s="10">
        <f t="shared" si="1"/>
        <v>9.4890510948905105E-2</v>
      </c>
      <c r="K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312.5</v>
      </c>
      <c r="E32" s="60">
        <v>541.66999999999996</v>
      </c>
      <c r="F32" s="38">
        <v>650</v>
      </c>
      <c r="G32" s="15">
        <f t="shared" si="0"/>
        <v>0.19999261543005897</v>
      </c>
      <c r="H32" s="4">
        <f t="shared" si="1"/>
        <v>1.08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6">
        <v>1580</v>
      </c>
      <c r="E33" s="63">
        <v>1892.8571428571429</v>
      </c>
      <c r="F33" s="39">
        <v>1766.6666666666667</v>
      </c>
      <c r="G33" s="16">
        <f t="shared" si="0"/>
        <v>-6.6666666666666638E-2</v>
      </c>
      <c r="H33" s="10">
        <f t="shared" si="1"/>
        <v>0.11814345991561186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5">
        <v>2250</v>
      </c>
      <c r="E34" s="60">
        <v>2441.6666666666665</v>
      </c>
      <c r="F34" s="38">
        <v>2440</v>
      </c>
      <c r="G34" s="18">
        <f t="shared" si="0"/>
        <v>-6.8259385665522809E-4</v>
      </c>
      <c r="H34" s="50">
        <f t="shared" si="1"/>
        <v>8.4444444444444447E-2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6"/>
      <c r="E35" s="63">
        <v>600</v>
      </c>
      <c r="F35" s="39">
        <v>450</v>
      </c>
      <c r="G35" s="16">
        <f t="shared" si="0"/>
        <v>-0.25</v>
      </c>
      <c r="H35" s="10"/>
      <c r="P35" t="s">
        <v>64</v>
      </c>
    </row>
    <row r="36" spans="1:16" ht="15.75">
      <c r="A36" s="7" t="s">
        <v>84</v>
      </c>
      <c r="B36" s="7"/>
      <c r="C36" s="7"/>
      <c r="D36" s="7"/>
      <c r="F36" s="43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28" workbookViewId="0">
      <selection activeCell="N14" sqref="N14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73" t="s">
        <v>0</v>
      </c>
      <c r="B1" s="74"/>
      <c r="C1" s="74"/>
      <c r="D1" s="74"/>
      <c r="E1" s="74"/>
      <c r="F1" s="74"/>
      <c r="G1" s="74"/>
      <c r="H1" s="74"/>
    </row>
    <row r="2" spans="1:15" ht="57" customHeight="1">
      <c r="A2" s="75" t="s">
        <v>1</v>
      </c>
      <c r="B2" s="76"/>
      <c r="C2" s="77"/>
      <c r="D2" s="51">
        <v>2024</v>
      </c>
      <c r="E2" s="81">
        <v>2025</v>
      </c>
      <c r="F2" s="81"/>
      <c r="G2" s="78" t="s">
        <v>94</v>
      </c>
      <c r="H2" s="78"/>
      <c r="I2" t="s">
        <v>64</v>
      </c>
    </row>
    <row r="3" spans="1:15" ht="32.25">
      <c r="A3" s="79" t="s">
        <v>2</v>
      </c>
      <c r="B3" s="80"/>
      <c r="C3" s="25" t="s">
        <v>3</v>
      </c>
      <c r="D3" s="57" t="s">
        <v>96</v>
      </c>
      <c r="E3" s="57" t="s">
        <v>93</v>
      </c>
      <c r="F3" s="57" t="s">
        <v>96</v>
      </c>
      <c r="G3" s="52" t="s">
        <v>4</v>
      </c>
      <c r="H3" s="52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4325</v>
      </c>
      <c r="E4" s="33">
        <v>4200</v>
      </c>
      <c r="F4" s="31">
        <v>4345</v>
      </c>
      <c r="G4" s="35">
        <f t="shared" ref="G4:G13" si="0">(F4-E4)/E4</f>
        <v>3.4523809523809526E-2</v>
      </c>
      <c r="H4" s="35">
        <f t="shared" ref="H4:H13" si="1">+(F4-D4)/D4</f>
        <v>4.6242774566473991E-3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3015</v>
      </c>
      <c r="E5" s="34">
        <v>2993.33</v>
      </c>
      <c r="F5" s="36">
        <v>3045</v>
      </c>
      <c r="G5" s="37">
        <f t="shared" si="0"/>
        <v>1.7261711872730394E-2</v>
      </c>
      <c r="H5" s="37">
        <f t="shared" si="1"/>
        <v>9.9502487562189053E-3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2293.3000000000002</v>
      </c>
      <c r="E6" s="33">
        <v>2340</v>
      </c>
      <c r="F6" s="31">
        <v>2305</v>
      </c>
      <c r="G6" s="35">
        <f t="shared" si="0"/>
        <v>-1.4957264957264958E-2</v>
      </c>
      <c r="H6" s="35">
        <f t="shared" si="1"/>
        <v>5.1018183403827751E-3</v>
      </c>
      <c r="J6" t="s">
        <v>64</v>
      </c>
      <c r="L6" t="s">
        <v>64</v>
      </c>
      <c r="M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3306.67</v>
      </c>
      <c r="E7" s="34">
        <v>3163.33</v>
      </c>
      <c r="F7" s="36">
        <v>3270</v>
      </c>
      <c r="G7" s="37">
        <f t="shared" si="0"/>
        <v>3.3720794226337461E-2</v>
      </c>
      <c r="H7" s="37">
        <f t="shared" si="1"/>
        <v>-1.1089706562795825E-2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1810</v>
      </c>
      <c r="E8" s="33">
        <v>2100</v>
      </c>
      <c r="F8" s="31">
        <v>2025</v>
      </c>
      <c r="G8" s="35">
        <f t="shared" si="0"/>
        <v>-3.5714285714285712E-2</v>
      </c>
      <c r="H8" s="35">
        <f t="shared" si="1"/>
        <v>0.11878453038674033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2593.33</v>
      </c>
      <c r="E9" s="34">
        <v>2896.67</v>
      </c>
      <c r="F9" s="36">
        <v>2756</v>
      </c>
      <c r="G9" s="37">
        <f t="shared" si="0"/>
        <v>-4.8562659881864374E-2</v>
      </c>
      <c r="H9" s="37">
        <f t="shared" si="1"/>
        <v>6.2726301704758E-2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706.67</v>
      </c>
      <c r="E10" s="33">
        <v>980</v>
      </c>
      <c r="F10" s="31">
        <v>1070</v>
      </c>
      <c r="G10" s="35">
        <f t="shared" si="0"/>
        <v>9.1836734693877556E-2</v>
      </c>
      <c r="H10" s="35">
        <f t="shared" si="1"/>
        <v>0.51414380120848491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1990</v>
      </c>
      <c r="E11" s="34">
        <v>2040</v>
      </c>
      <c r="F11" s="36">
        <v>2095</v>
      </c>
      <c r="G11" s="37">
        <f t="shared" si="0"/>
        <v>2.6960784313725492E-2</v>
      </c>
      <c r="H11" s="37">
        <f t="shared" si="1"/>
        <v>5.2763819095477386E-2</v>
      </c>
    </row>
    <row r="12" spans="1:15" ht="15.75">
      <c r="A12" s="22">
        <v>9</v>
      </c>
      <c r="B12" s="24" t="s">
        <v>22</v>
      </c>
      <c r="C12" s="23" t="s">
        <v>23</v>
      </c>
      <c r="D12" s="33">
        <v>1220</v>
      </c>
      <c r="E12" s="33">
        <v>1720</v>
      </c>
      <c r="F12" s="31"/>
      <c r="G12" s="35"/>
      <c r="H12" s="35"/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1320</v>
      </c>
      <c r="E13" s="34">
        <v>1610</v>
      </c>
      <c r="F13" s="36">
        <v>1550</v>
      </c>
      <c r="G13" s="37">
        <f t="shared" si="0"/>
        <v>-3.7267080745341616E-2</v>
      </c>
      <c r="H13" s="37">
        <f t="shared" si="1"/>
        <v>0.17424242424242425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59">
        <v>660</v>
      </c>
      <c r="F14" s="53"/>
      <c r="G14" s="35"/>
      <c r="H14" s="35"/>
      <c r="K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>
        <v>720</v>
      </c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>
        <v>700</v>
      </c>
      <c r="F16" s="31">
        <v>833.33</v>
      </c>
      <c r="G16" s="35">
        <f t="shared" ref="G16" si="2">(F16-E16)/E16</f>
        <v>0.19047142857142862</v>
      </c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1995</v>
      </c>
      <c r="E17" s="34">
        <v>2180</v>
      </c>
      <c r="F17" s="36">
        <v>2055</v>
      </c>
      <c r="G17" s="37">
        <f t="shared" ref="G17:G26" si="3">(F17-E17)/E17</f>
        <v>-5.7339449541284407E-2</v>
      </c>
      <c r="H17" s="37">
        <f t="shared" ref="H17:H26" si="4">+(F17-D17)/D17</f>
        <v>3.007518796992481E-2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3880</v>
      </c>
      <c r="E18" s="33">
        <v>3540</v>
      </c>
      <c r="F18" s="31">
        <v>3690</v>
      </c>
      <c r="G18" s="35">
        <f t="shared" si="3"/>
        <v>4.2372881355932202E-2</v>
      </c>
      <c r="H18" s="35">
        <f t="shared" si="4"/>
        <v>-4.8969072164948453E-2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1066.67</v>
      </c>
      <c r="E19" s="34">
        <v>1410</v>
      </c>
      <c r="F19" s="36">
        <v>1360</v>
      </c>
      <c r="G19" s="37">
        <f t="shared" si="3"/>
        <v>-3.5460992907801421E-2</v>
      </c>
      <c r="H19" s="37">
        <f t="shared" si="4"/>
        <v>0.27499601563745102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1220</v>
      </c>
      <c r="E20" s="33">
        <v>1520</v>
      </c>
      <c r="F20" s="31">
        <v>1450</v>
      </c>
      <c r="G20" s="35">
        <f t="shared" si="3"/>
        <v>-4.6052631578947366E-2</v>
      </c>
      <c r="H20" s="35">
        <f t="shared" si="4"/>
        <v>0.18852459016393441</v>
      </c>
      <c r="J20" s="46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1893.33</v>
      </c>
      <c r="E21" s="34">
        <v>1900</v>
      </c>
      <c r="F21" s="36">
        <v>1850</v>
      </c>
      <c r="G21" s="37">
        <f t="shared" si="3"/>
        <v>-2.6315789473684209E-2</v>
      </c>
      <c r="H21" s="37">
        <f t="shared" si="4"/>
        <v>-2.2885603671837413E-2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1360</v>
      </c>
      <c r="E22" s="33"/>
      <c r="F22" s="31"/>
      <c r="G22" s="35"/>
      <c r="H22" s="35"/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1710</v>
      </c>
      <c r="E23" s="34">
        <v>1830</v>
      </c>
      <c r="F23" s="36">
        <v>1840</v>
      </c>
      <c r="G23" s="37">
        <f t="shared" si="3"/>
        <v>5.4644808743169399E-3</v>
      </c>
      <c r="H23" s="37">
        <f t="shared" si="4"/>
        <v>7.6023391812865493E-2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1310</v>
      </c>
      <c r="E24" s="33">
        <v>1420</v>
      </c>
      <c r="F24" s="31">
        <v>1420</v>
      </c>
      <c r="G24" s="35">
        <f t="shared" si="3"/>
        <v>0</v>
      </c>
      <c r="H24" s="35">
        <f t="shared" si="4"/>
        <v>8.3969465648854963E-2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1530</v>
      </c>
      <c r="E25" s="34">
        <v>2105</v>
      </c>
      <c r="F25" s="36">
        <v>2266.66</v>
      </c>
      <c r="G25" s="37">
        <f t="shared" si="3"/>
        <v>7.6798099762470234E-2</v>
      </c>
      <c r="H25" s="37">
        <f t="shared" si="4"/>
        <v>0.48147712418300642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2730</v>
      </c>
      <c r="E26" s="33">
        <v>2790</v>
      </c>
      <c r="F26" s="31">
        <v>2893.33</v>
      </c>
      <c r="G26" s="35">
        <f t="shared" si="3"/>
        <v>3.7035842293906787E-2</v>
      </c>
      <c r="H26" s="35">
        <f t="shared" si="4"/>
        <v>5.9827838827838799E-2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1092</v>
      </c>
      <c r="E27" s="34">
        <v>1350</v>
      </c>
      <c r="F27" s="36">
        <v>1252.5</v>
      </c>
      <c r="G27" s="37">
        <f t="shared" ref="G27:G33" si="5">(F27-E27)/E27</f>
        <v>-7.2222222222222215E-2</v>
      </c>
      <c r="H27" s="37">
        <f t="shared" ref="H27:H33" si="6">+(F27-D27)/D27</f>
        <v>0.14697802197802198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1230</v>
      </c>
      <c r="E28" s="33"/>
      <c r="F28" s="31"/>
      <c r="G28" s="35"/>
      <c r="H28" s="35"/>
    </row>
    <row r="29" spans="1:14" ht="15.75">
      <c r="A29" s="19">
        <v>26</v>
      </c>
      <c r="B29" s="20" t="s">
        <v>54</v>
      </c>
      <c r="C29" s="21" t="s">
        <v>55</v>
      </c>
      <c r="D29" s="34">
        <v>1680</v>
      </c>
      <c r="E29" s="34"/>
      <c r="F29" s="36">
        <v>1800</v>
      </c>
      <c r="G29" s="37"/>
      <c r="H29" s="37"/>
    </row>
    <row r="30" spans="1:14" ht="15.75">
      <c r="A30" s="22">
        <v>27</v>
      </c>
      <c r="B30" s="24" t="s">
        <v>56</v>
      </c>
      <c r="C30" s="23" t="s">
        <v>57</v>
      </c>
      <c r="D30" s="33">
        <v>480</v>
      </c>
      <c r="E30" s="33">
        <v>690</v>
      </c>
      <c r="F30" s="31">
        <v>822.5</v>
      </c>
      <c r="G30" s="35">
        <f t="shared" si="5"/>
        <v>0.19202898550724637</v>
      </c>
      <c r="H30" s="35">
        <f t="shared" si="6"/>
        <v>0.71354166666666663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1970</v>
      </c>
      <c r="E31" s="34">
        <v>2206.67</v>
      </c>
      <c r="F31" s="36">
        <v>2100</v>
      </c>
      <c r="G31" s="37">
        <f t="shared" si="5"/>
        <v>-4.8339806133223397E-2</v>
      </c>
      <c r="H31" s="37">
        <f t="shared" si="6"/>
        <v>6.5989847715736044E-2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2810</v>
      </c>
      <c r="E32" s="33">
        <v>3060</v>
      </c>
      <c r="F32" s="31">
        <v>3100</v>
      </c>
      <c r="G32" s="35">
        <f t="shared" si="5"/>
        <v>1.3071895424836602E-2</v>
      </c>
      <c r="H32" s="35"/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4">
        <v>1100</v>
      </c>
      <c r="F33" s="36">
        <v>980</v>
      </c>
      <c r="G33" s="37">
        <f t="shared" si="5"/>
        <v>-0.10909090909090909</v>
      </c>
      <c r="H33" s="37"/>
    </row>
    <row r="34" spans="1:13">
      <c r="A34" s="41" t="s">
        <v>87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86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2025-06-20T04:29:40Z</dcterms:modified>
</cp:coreProperties>
</file>