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96" l="1"/>
  <c r="H32" i="96" l="1"/>
  <c r="G29" i="96"/>
  <c r="H24" i="96"/>
  <c r="H21" i="96"/>
  <c r="H14" i="96"/>
  <c r="H17" i="2" l="1"/>
  <c r="H7" i="2"/>
  <c r="G35" i="2"/>
  <c r="H29" i="96" l="1"/>
  <c r="G28" i="96"/>
  <c r="G22" i="96"/>
  <c r="G12" i="96"/>
  <c r="G15" i="2" l="1"/>
  <c r="G16" i="2"/>
  <c r="H16" i="2"/>
  <c r="H15" i="2"/>
  <c r="H28" i="96" l="1"/>
  <c r="H22" i="96"/>
  <c r="G13" i="2"/>
  <c r="H12" i="96"/>
  <c r="G11" i="2"/>
  <c r="H29" i="2" l="1"/>
  <c r="H13" i="2" l="1"/>
  <c r="G33" i="96" l="1"/>
  <c r="H26" i="96" l="1"/>
  <c r="G21" i="96" l="1"/>
  <c r="G25" i="96" l="1"/>
  <c r="H25" i="96" l="1"/>
  <c r="H23" i="96"/>
  <c r="G26" i="96"/>
  <c r="G23" i="96"/>
  <c r="H33" i="2" l="1"/>
  <c r="H34" i="2"/>
  <c r="G9" i="96" l="1"/>
  <c r="G23" i="2" l="1"/>
  <c r="G20" i="96" l="1"/>
  <c r="H23" i="2" l="1"/>
  <c r="G20" i="2" l="1"/>
  <c r="H18" i="96" l="1"/>
  <c r="G18" i="96"/>
  <c r="G21" i="2" l="1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H21" i="2" l="1"/>
  <c r="H19" i="2"/>
  <c r="G12" i="2" l="1"/>
  <c r="G4" i="2" l="1"/>
  <c r="H20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<sst xmlns="http://schemas.openxmlformats.org/spreadsheetml/2006/main" count="307" uniqueCount="97">
  <si>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</si>
  <si>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</si>
  <si>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</si>
  <si>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</si>
  <si>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</si>
  <si>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</si>
  <si>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</si>
  <si>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</si>
  <si>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</si>
  <si>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</si>
  <si>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</si>
  <si>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</si>
  <si>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</si>
  <si>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</si>
  <si>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</si>
  <si>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</si>
  <si>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</si>
  <si>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</si>
  <si>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</si>
  <si>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</si>
  <si>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</si>
  <si>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</si>
  <si>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</si>
  <si>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</si>
  <si>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</si>
  <si>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</si>
  <si>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</si>
  <si>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</si>
  <si>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</si>
  <si>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</si>
  <si>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</si>
  <si>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</si>
  <si>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</si>
  <si>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</si>
  <si>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</si>
  <si>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</si>
  <si>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</si>
  <si>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</si>
  <si>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</si>
  <si>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</si>
  <si>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</si>
  <si>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</si>
  <si>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</si>
  <si>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</si>
  <si>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</si>
  <si>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</si>
  <si>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</si>
  <si>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</si>
  <si>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</si>
  <si>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</si>
  <si>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</si>
  <si>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</si>
  <si>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</si>
  <si>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</si>
  <si>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</si>
  <si>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</si>
  <si>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</si>
  <si>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</si>
  <si>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</si>
  <si>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</si>
  <si>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</si>
  <si>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</si>
  <si>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</si>
  <si>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</si>
  <si>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</si>
  <si>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</si>
  <si>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</si>
  <si>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</si>
  <si>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</si>
  <si>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</si>
  <si>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</si>
  <si>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</si>
  <si>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</si>
  <si>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</si>
  <si>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</si>
  <si>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</si>
  <si>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</si>
  <si>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</si>
  <si>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</si>
  <si>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</si>
  <si>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</si>
  <si>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</si>
  <si>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</si>
  <si>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</si>
  <si>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</si>
  <si>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</si>
  <si>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</si>
  <si>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</si>
  <si>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</si>
  <si>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</si>
  <si>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</si>
  <si>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June</t>
    </r>
  </si>
  <si>
    <r>
      <t>4</t>
    </r>
    <r>
      <rPr>
        <b/>
        <vertAlign val="superscript"/>
        <sz val="11"/>
        <color rgb="FF000000"/>
        <rFont val="Calibri"/>
        <family val="2"/>
      </rPr>
      <t xml:space="preserve">th </t>
    </r>
    <r>
      <rPr>
        <b/>
        <sz val="11"/>
        <color indexed="8"/>
        <rFont val="Calibri"/>
        <family val="2"/>
      </rPr>
      <t>week of June</t>
    </r>
  </si>
  <si>
    <r>
      <t>1</t>
    </r>
    <r>
      <rPr>
        <b/>
        <vertAlign val="superscript"/>
        <sz val="11"/>
        <color rgb="FF000000"/>
        <rFont val="Calibri"/>
        <family val="2"/>
      </rPr>
      <t xml:space="preserve">st </t>
    </r>
    <r>
      <rPr>
        <b/>
        <sz val="11"/>
        <color indexed="8"/>
        <rFont val="Calibri"/>
        <family val="2"/>
      </rPr>
      <t>week of July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</si>
  <si>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July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</si>
  <si>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July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</si>
  <si>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 July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</si>
</sst>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77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2" fontId="34" fillId="7" borderId="2" xfId="0" applyNumberFormat="1" applyFont="1" applyFill="1" applyBorder="1" applyAlignme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Normal="100" workbookViewId="0">
      <selection activeCell="J36" sqref="J36"/>
    </sheetView>
  </sheetViews>
  <sheetFormatPr defaultColWidth="9.140625" defaultRowHeight="15"/>
  <cols>
    <col min="1" max="1" width="4.28515625" customWidth="1"/>
    <col min="2" max="2" width="15" customWidth="1"/>
    <col min="3" max="3" width="21.285156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0" t="s">
        <v>63</v>
      </c>
      <c r="B1" s="61"/>
      <c r="C1" s="61"/>
      <c r="D1" s="61"/>
      <c r="E1" s="61"/>
      <c r="F1" s="61"/>
      <c r="G1" s="62"/>
      <c r="H1" s="62"/>
    </row>
    <row r="2" spans="1:17" ht="67.5" customHeight="1">
      <c r="A2" s="63" t="s">
        <v>1</v>
      </c>
      <c r="B2" s="63"/>
      <c r="C2" s="63"/>
      <c r="D2" s="45">
        <v>2024</v>
      </c>
      <c r="E2" s="66">
        <v>2025</v>
      </c>
      <c r="F2" s="67"/>
      <c r="G2" s="64" t="s">
        <v>96</v>
      </c>
      <c r="H2" s="64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5" t="s">
        <v>2</v>
      </c>
      <c r="B3" s="65"/>
      <c r="C3" s="17" t="s">
        <v>3</v>
      </c>
      <c r="D3" s="40" t="s">
        <v>95</v>
      </c>
      <c r="E3" s="40" t="s">
        <v>91</v>
      </c>
      <c r="F3" s="40" t="s">
        <v>95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5">
        <v>2460</v>
      </c>
      <c r="E4" s="38">
        <v>3400</v>
      </c>
      <c r="F4" s="38">
        <v>3280</v>
      </c>
      <c r="G4" s="15">
        <f t="shared" ref="G4:G35" si="0">+(F4-E4)/E4</f>
        <v>-3.5294117647058823E-2</v>
      </c>
      <c r="H4" s="4">
        <f t="shared" ref="H4:H35" si="1">+((F4-D4)/D4)</f>
        <v>0.33333333333333331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1260</v>
      </c>
      <c r="E5" s="44">
        <v>1420</v>
      </c>
      <c r="F5" s="44">
        <v>1314.2857142857142</v>
      </c>
      <c r="G5" s="16">
        <f t="shared" si="0"/>
        <v>-7.4446680080482941E-2</v>
      </c>
      <c r="H5" s="10">
        <f t="shared" si="1"/>
        <v>4.3083900226757316E-2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1425</v>
      </c>
      <c r="E6" s="47">
        <v>1350</v>
      </c>
      <c r="F6" s="47">
        <v>1428.5714285714287</v>
      </c>
      <c r="G6" s="18">
        <f t="shared" si="0"/>
        <v>5.8201058201058274E-2</v>
      </c>
      <c r="H6" s="4">
        <f t="shared" si="1"/>
        <v>2.5062656641604694E-3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987.5</v>
      </c>
      <c r="E7" s="48">
        <v>1012.5</v>
      </c>
      <c r="F7" s="48">
        <v>1120</v>
      </c>
      <c r="G7" s="16">
        <f t="shared" si="0"/>
        <v>0.10617283950617284</v>
      </c>
      <c r="H7" s="10">
        <f t="shared" si="1"/>
        <v>0.13417721518987341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1842.86</v>
      </c>
      <c r="E8" s="38">
        <v>2133.3333333333335</v>
      </c>
      <c r="F8" s="38">
        <v>1975</v>
      </c>
      <c r="G8" s="15">
        <f t="shared" si="0"/>
        <v>-7.4218750000000069E-2</v>
      </c>
      <c r="H8" s="4">
        <f t="shared" si="1"/>
        <v>7.1703764800364708E-2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560.71</v>
      </c>
      <c r="E9" s="48">
        <v>907.14</v>
      </c>
      <c r="F9" s="48">
        <v>939.28571428571433</v>
      </c>
      <c r="G9" s="16">
        <f t="shared" si="0"/>
        <v>3.5436332082935763E-2</v>
      </c>
      <c r="H9" s="10">
        <f t="shared" si="1"/>
        <v>0.67517203953151228</v>
      </c>
      <c r="I9" t="s">
        <v>64</v>
      </c>
      <c r="J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1012.5</v>
      </c>
      <c r="E10" s="38">
        <v>1364.29</v>
      </c>
      <c r="F10" s="38">
        <v>1335.7142857142858</v>
      </c>
      <c r="G10" s="15">
        <f t="shared" si="0"/>
        <v>-2.094548394088807E-2</v>
      </c>
      <c r="H10" s="4">
        <f t="shared" si="1"/>
        <v>0.3192239858906526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267.5</v>
      </c>
      <c r="E11" s="54">
        <v>628.57142857142856</v>
      </c>
      <c r="F11" s="54">
        <v>600</v>
      </c>
      <c r="G11" s="16">
        <f t="shared" si="0"/>
        <v>-4.5454545454545428E-2</v>
      </c>
      <c r="H11" s="10">
        <f t="shared" si="1"/>
        <v>1.2429906542056075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1100</v>
      </c>
      <c r="E12" s="38">
        <v>1166.6666666666667</v>
      </c>
      <c r="F12" s="38">
        <v>1175</v>
      </c>
      <c r="G12" s="18">
        <f t="shared" si="0"/>
        <v>7.1428571428570776E-3</v>
      </c>
      <c r="H12" s="4">
        <f t="shared" si="1"/>
        <v>6.8181818181818177E-2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641.66999999999996</v>
      </c>
      <c r="E13" s="54">
        <v>975</v>
      </c>
      <c r="F13" s="54">
        <v>964.28571428571433</v>
      </c>
      <c r="G13" s="16">
        <f t="shared" si="0"/>
        <v>-1.098901098901094E-2</v>
      </c>
      <c r="H13" s="10">
        <f t="shared" si="1"/>
        <v>0.50277512473033548</v>
      </c>
      <c r="L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5">
        <v>907.14</v>
      </c>
      <c r="E14" s="38">
        <v>1292.8571428571429</v>
      </c>
      <c r="F14" s="38">
        <v>1212.5</v>
      </c>
      <c r="G14" s="15">
        <f t="shared" si="0"/>
        <v>-6.2154696132596707E-2</v>
      </c>
      <c r="H14" s="4">
        <f t="shared" si="1"/>
        <v>0.33661838305002539</v>
      </c>
    </row>
    <row r="15" spans="1:17" ht="15.75">
      <c r="A15" s="1">
        <v>12</v>
      </c>
      <c r="B15" s="12" t="s">
        <v>26</v>
      </c>
      <c r="C15" s="13" t="s">
        <v>27</v>
      </c>
      <c r="D15" s="56">
        <v>230</v>
      </c>
      <c r="E15" s="58">
        <v>250</v>
      </c>
      <c r="F15" s="58">
        <v>266.67</v>
      </c>
      <c r="G15" s="16">
        <f t="shared" si="0"/>
        <v>6.6680000000000059E-2</v>
      </c>
      <c r="H15" s="10">
        <f t="shared" si="1"/>
        <v>0.15943478260869573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600</v>
      </c>
      <c r="E16" s="38">
        <v>637.5</v>
      </c>
      <c r="F16" s="38">
        <v>600</v>
      </c>
      <c r="G16" s="15">
        <f t="shared" si="0"/>
        <v>-5.8823529411764705E-2</v>
      </c>
      <c r="H16" s="4">
        <f t="shared" si="1"/>
        <v>0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462.5</v>
      </c>
      <c r="E17" s="39"/>
      <c r="F17" s="39">
        <v>500</v>
      </c>
      <c r="G17" s="16"/>
      <c r="H17" s="10">
        <f t="shared" si="1"/>
        <v>8.1081081081081086E-2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1478.57</v>
      </c>
      <c r="E18" s="38">
        <v>1625</v>
      </c>
      <c r="F18" s="38">
        <v>1475</v>
      </c>
      <c r="G18" s="15">
        <f t="shared" si="0"/>
        <v>-9.2307692307692313E-2</v>
      </c>
      <c r="H18" s="4">
        <f t="shared" si="1"/>
        <v>-2.4144950864686395E-3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2321.4299999999998</v>
      </c>
      <c r="E19" s="39">
        <v>2435.7142857142858</v>
      </c>
      <c r="F19" s="39">
        <v>2366.6666666666665</v>
      </c>
      <c r="G19" s="16">
        <f t="shared" si="0"/>
        <v>-2.8347996089931663E-2</v>
      </c>
      <c r="H19" s="10">
        <f t="shared" si="1"/>
        <v>1.9486552110839734E-2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450</v>
      </c>
      <c r="E20" s="38">
        <v>850</v>
      </c>
      <c r="F20" s="38">
        <v>880</v>
      </c>
      <c r="G20" s="15">
        <f t="shared" si="0"/>
        <v>3.5294117647058823E-2</v>
      </c>
      <c r="H20" s="4">
        <f t="shared" si="1"/>
        <v>0.9555555555555556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6">
        <v>566.66999999999996</v>
      </c>
      <c r="E21" s="39">
        <v>1075</v>
      </c>
      <c r="F21" s="39">
        <v>1016.6666666666666</v>
      </c>
      <c r="G21" s="16">
        <f t="shared" si="0"/>
        <v>-5.4263565891472902E-2</v>
      </c>
      <c r="H21" s="10">
        <f t="shared" si="1"/>
        <v>0.79410709348768538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1450</v>
      </c>
      <c r="E22" s="38">
        <v>1400</v>
      </c>
      <c r="F22" s="38">
        <v>1485.7142857142858</v>
      </c>
      <c r="G22" s="15">
        <f t="shared" si="0"/>
        <v>6.1224489795918415E-2</v>
      </c>
      <c r="H22" s="4">
        <f t="shared" si="1"/>
        <v>2.4630541871921229E-2</v>
      </c>
    </row>
    <row r="23" spans="1:17" ht="15.75">
      <c r="A23" s="11">
        <v>20</v>
      </c>
      <c r="B23" s="12" t="s">
        <v>41</v>
      </c>
      <c r="C23" s="14" t="s">
        <v>42</v>
      </c>
      <c r="D23" s="56">
        <v>840</v>
      </c>
      <c r="E23" s="39">
        <v>1125</v>
      </c>
      <c r="F23" s="39">
        <v>1100</v>
      </c>
      <c r="G23" s="16">
        <f t="shared" si="0"/>
        <v>-2.2222222222222223E-2</v>
      </c>
      <c r="H23" s="10">
        <f t="shared" si="1"/>
        <v>0.30952380952380953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1150</v>
      </c>
      <c r="E24" s="38">
        <v>1260</v>
      </c>
      <c r="F24" s="38">
        <v>1330</v>
      </c>
      <c r="G24" s="15">
        <f t="shared" si="0"/>
        <v>5.5555555555555552E-2</v>
      </c>
      <c r="H24" s="4">
        <f t="shared" si="1"/>
        <v>0.15652173913043479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807.14</v>
      </c>
      <c r="E25" s="59">
        <v>1100</v>
      </c>
      <c r="F25" s="59">
        <v>1150</v>
      </c>
      <c r="G25" s="16">
        <f t="shared" si="0"/>
        <v>4.5454545454545456E-2</v>
      </c>
      <c r="H25" s="10">
        <f t="shared" si="1"/>
        <v>0.42478380454444087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1230</v>
      </c>
      <c r="E26" s="38">
        <v>1840</v>
      </c>
      <c r="F26" s="38">
        <v>1380</v>
      </c>
      <c r="G26" s="18">
        <f t="shared" si="0"/>
        <v>-0.25</v>
      </c>
      <c r="H26" s="50">
        <f t="shared" si="1"/>
        <v>0.12195121951219512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1440</v>
      </c>
      <c r="E27" s="39">
        <v>1600</v>
      </c>
      <c r="F27" s="39">
        <v>1341.6666666666667</v>
      </c>
      <c r="G27" s="16">
        <f t="shared" si="0"/>
        <v>-0.16145833333333329</v>
      </c>
      <c r="H27" s="10">
        <f t="shared" si="1"/>
        <v>-6.8287037037036979E-2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564.29</v>
      </c>
      <c r="E28" s="38">
        <v>737.85714285714289</v>
      </c>
      <c r="F28" s="38">
        <v>725</v>
      </c>
      <c r="G28" s="15">
        <f t="shared" si="0"/>
        <v>-1.7424975798644767E-2</v>
      </c>
      <c r="H28" s="4">
        <f t="shared" si="1"/>
        <v>0.28480036860479546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390</v>
      </c>
      <c r="E29" s="39">
        <v>607.14285714285711</v>
      </c>
      <c r="F29" s="39">
        <v>610</v>
      </c>
      <c r="G29" s="16">
        <f t="shared" si="0"/>
        <v>4.7058823529412298E-3</v>
      </c>
      <c r="H29" s="10">
        <f t="shared" si="1"/>
        <v>0.5641025641025641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500</v>
      </c>
      <c r="E30" s="38">
        <v>892.85714285714289</v>
      </c>
      <c r="F30" s="38">
        <v>841.67</v>
      </c>
      <c r="G30" s="15">
        <f t="shared" si="0"/>
        <v>-5.7329600000000078E-2</v>
      </c>
      <c r="H30" s="4">
        <f t="shared" si="1"/>
        <v>0.68333999999999995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1150</v>
      </c>
      <c r="E31" s="39">
        <v>1250</v>
      </c>
      <c r="F31" s="39">
        <v>1350</v>
      </c>
      <c r="G31" s="16">
        <f t="shared" si="0"/>
        <v>0.08</v>
      </c>
      <c r="H31" s="10">
        <f t="shared" si="1"/>
        <v>0.17391304347826086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196.25</v>
      </c>
      <c r="E32" s="38">
        <v>475</v>
      </c>
      <c r="F32" s="38">
        <v>466</v>
      </c>
      <c r="G32" s="15">
        <f t="shared" si="0"/>
        <v>-1.8947368421052633E-2</v>
      </c>
      <c r="H32" s="4">
        <f t="shared" si="1"/>
        <v>1.3745222929936305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6">
        <v>1650</v>
      </c>
      <c r="E33" s="39">
        <v>1658.3333333333333</v>
      </c>
      <c r="F33" s="39">
        <v>1775</v>
      </c>
      <c r="G33" s="16">
        <f t="shared" si="0"/>
        <v>7.0351758793969904E-2</v>
      </c>
      <c r="H33" s="10">
        <f t="shared" si="1"/>
        <v>7.575757575757576E-2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5">
        <v>2007.14</v>
      </c>
      <c r="E34" s="38">
        <v>2400</v>
      </c>
      <c r="F34" s="38">
        <v>2666.6666666666665</v>
      </c>
      <c r="G34" s="18">
        <f t="shared" si="0"/>
        <v>0.11111111111111105</v>
      </c>
      <c r="H34" s="50">
        <f t="shared" si="1"/>
        <v>0.32859026608341541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6"/>
      <c r="E35" s="39">
        <v>650</v>
      </c>
      <c r="F35" s="39">
        <v>625</v>
      </c>
      <c r="G35" s="16">
        <f t="shared" si="0"/>
        <v>-3.8461538461538464E-2</v>
      </c>
      <c r="H35" s="10"/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M22" sqref="M22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8" t="s">
        <v>0</v>
      </c>
      <c r="B1" s="69"/>
      <c r="C1" s="69"/>
      <c r="D1" s="69"/>
      <c r="E1" s="69"/>
      <c r="F1" s="69"/>
      <c r="G1" s="69"/>
      <c r="H1" s="69"/>
    </row>
    <row r="2" spans="1:15" ht="57" customHeight="1">
      <c r="A2" s="70" t="s">
        <v>1</v>
      </c>
      <c r="B2" s="71"/>
      <c r="C2" s="72"/>
      <c r="D2" s="51">
        <v>2024</v>
      </c>
      <c r="E2" s="76">
        <v>2025</v>
      </c>
      <c r="F2" s="76"/>
      <c r="G2" s="73" t="s">
        <v>94</v>
      </c>
      <c r="H2" s="73"/>
      <c r="I2" t="s">
        <v>64</v>
      </c>
      <c r="M2" t="s">
        <v>64</v>
      </c>
    </row>
    <row r="3" spans="1:15" ht="32.25">
      <c r="A3" s="74" t="s">
        <v>2</v>
      </c>
      <c r="B3" s="75"/>
      <c r="C3" s="25" t="s">
        <v>3</v>
      </c>
      <c r="D3" s="57" t="s">
        <v>93</v>
      </c>
      <c r="E3" s="57" t="s">
        <v>92</v>
      </c>
      <c r="F3" s="57" t="s">
        <v>93</v>
      </c>
      <c r="G3" s="52" t="s">
        <v>4</v>
      </c>
      <c r="H3" s="52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4575</v>
      </c>
      <c r="E4" s="31">
        <v>4870</v>
      </c>
      <c r="F4" s="31">
        <v>4845</v>
      </c>
      <c r="G4" s="35">
        <f t="shared" ref="G4:G13" si="0">(F4-E4)/E4</f>
        <v>-5.1334702258726897E-3</v>
      </c>
      <c r="H4" s="35">
        <f t="shared" ref="H4:H16" si="1">+(F4-D4)/D4</f>
        <v>5.9016393442622953E-2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2446.67</v>
      </c>
      <c r="E5" s="36">
        <v>2693.33</v>
      </c>
      <c r="F5" s="36">
        <v>2616</v>
      </c>
      <c r="G5" s="37">
        <f t="shared" si="0"/>
        <v>-2.8711669197610368E-2</v>
      </c>
      <c r="H5" s="37">
        <f t="shared" si="1"/>
        <v>6.9208352577176294E-2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2140</v>
      </c>
      <c r="E6" s="31">
        <v>2470</v>
      </c>
      <c r="F6" s="31">
        <v>2520</v>
      </c>
      <c r="G6" s="35">
        <f t="shared" si="0"/>
        <v>2.0242914979757085E-2</v>
      </c>
      <c r="H6" s="35">
        <f t="shared" si="1"/>
        <v>0.17757009345794392</v>
      </c>
      <c r="J6" t="s">
        <v>64</v>
      </c>
      <c r="L6" t="s">
        <v>64</v>
      </c>
      <c r="M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3113.33</v>
      </c>
      <c r="E7" s="36">
        <v>3213.33</v>
      </c>
      <c r="F7" s="36">
        <v>3163.33</v>
      </c>
      <c r="G7" s="37">
        <f t="shared" si="0"/>
        <v>-1.5560182116371491E-2</v>
      </c>
      <c r="H7" s="37">
        <f t="shared" si="1"/>
        <v>1.6059974368280907E-2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1275</v>
      </c>
      <c r="E8" s="31">
        <v>1950</v>
      </c>
      <c r="F8" s="31">
        <v>1973.33</v>
      </c>
      <c r="G8" s="35">
        <f t="shared" si="0"/>
        <v>1.1964102564102528E-2</v>
      </c>
      <c r="H8" s="35">
        <f t="shared" si="1"/>
        <v>0.54770980392156854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2063.33</v>
      </c>
      <c r="E9" s="36">
        <v>2676</v>
      </c>
      <c r="F9" s="36">
        <v>2640</v>
      </c>
      <c r="G9" s="37">
        <f t="shared" si="0"/>
        <v>-1.3452914798206279E-2</v>
      </c>
      <c r="H9" s="37">
        <f t="shared" si="1"/>
        <v>0.27948510417625883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648</v>
      </c>
      <c r="E10" s="31">
        <v>933.33</v>
      </c>
      <c r="F10" s="31">
        <v>920</v>
      </c>
      <c r="G10" s="35">
        <f t="shared" si="0"/>
        <v>-1.4282193864978133E-2</v>
      </c>
      <c r="H10" s="35">
        <f t="shared" si="1"/>
        <v>0.41975308641975306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2153.33</v>
      </c>
      <c r="E11" s="36">
        <v>1990</v>
      </c>
      <c r="F11" s="36">
        <v>2050</v>
      </c>
      <c r="G11" s="37">
        <f t="shared" si="0"/>
        <v>3.015075376884422E-2</v>
      </c>
      <c r="H11" s="37">
        <f t="shared" si="1"/>
        <v>-4.7986142393409245E-2</v>
      </c>
    </row>
    <row r="12" spans="1:15" ht="15.75">
      <c r="A12" s="22">
        <v>9</v>
      </c>
      <c r="B12" s="24" t="s">
        <v>22</v>
      </c>
      <c r="C12" s="23" t="s">
        <v>23</v>
      </c>
      <c r="D12" s="33">
        <v>1025</v>
      </c>
      <c r="E12" s="31">
        <v>1690</v>
      </c>
      <c r="F12" s="31">
        <v>1520</v>
      </c>
      <c r="G12" s="35">
        <f t="shared" si="0"/>
        <v>-0.10059171597633136</v>
      </c>
      <c r="H12" s="35">
        <f t="shared" si="1"/>
        <v>0.48292682926829267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1200</v>
      </c>
      <c r="E13" s="36">
        <v>1580</v>
      </c>
      <c r="F13" s="36">
        <v>1540</v>
      </c>
      <c r="G13" s="37">
        <f t="shared" si="0"/>
        <v>-2.5316455696202531E-2</v>
      </c>
      <c r="H13" s="37">
        <f t="shared" si="1"/>
        <v>0.28333333333333333</v>
      </c>
    </row>
    <row r="14" spans="1:15" ht="15.75">
      <c r="A14" s="22">
        <v>11</v>
      </c>
      <c r="B14" s="24" t="s">
        <v>26</v>
      </c>
      <c r="C14" s="23" t="s">
        <v>27</v>
      </c>
      <c r="D14" s="33">
        <v>360</v>
      </c>
      <c r="E14" s="53"/>
      <c r="F14" s="53">
        <v>540</v>
      </c>
      <c r="G14" s="35"/>
      <c r="H14" s="35">
        <f t="shared" si="1"/>
        <v>0.5</v>
      </c>
      <c r="K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6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>
        <v>760</v>
      </c>
      <c r="E16" s="31"/>
      <c r="F16" s="31">
        <v>820</v>
      </c>
      <c r="G16" s="35"/>
      <c r="H16" s="35">
        <f t="shared" si="1"/>
        <v>7.8947368421052627E-2</v>
      </c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1990</v>
      </c>
      <c r="E17" s="36">
        <v>2010</v>
      </c>
      <c r="F17" s="36">
        <v>1940</v>
      </c>
      <c r="G17" s="37">
        <f t="shared" ref="G17:G26" si="2">(F17-E17)/E17</f>
        <v>-3.482587064676617E-2</v>
      </c>
      <c r="H17" s="37">
        <f t="shared" ref="H17:H26" si="3">+(F17-D17)/D17</f>
        <v>-2.5125628140703519E-2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3680</v>
      </c>
      <c r="E18" s="31">
        <v>3766.67</v>
      </c>
      <c r="F18" s="31">
        <v>3666.66</v>
      </c>
      <c r="G18" s="35">
        <f t="shared" si="2"/>
        <v>-2.6551303936899227E-2</v>
      </c>
      <c r="H18" s="35">
        <f t="shared" si="3"/>
        <v>-3.6250000000000396E-3</v>
      </c>
    </row>
    <row r="19" spans="1:14" ht="15.75">
      <c r="A19" s="19">
        <v>16</v>
      </c>
      <c r="B19" s="20" t="s">
        <v>36</v>
      </c>
      <c r="C19" s="21" t="s">
        <v>37</v>
      </c>
      <c r="D19" s="34">
        <v>933.33</v>
      </c>
      <c r="E19" s="36">
        <v>1260</v>
      </c>
      <c r="F19" s="36">
        <v>1270</v>
      </c>
      <c r="G19" s="37">
        <f t="shared" si="2"/>
        <v>7.9365079365079361E-3</v>
      </c>
      <c r="H19" s="37">
        <f t="shared" si="3"/>
        <v>0.36071914542551931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1013.33</v>
      </c>
      <c r="E20" s="31">
        <v>1293.33</v>
      </c>
      <c r="F20" s="31">
        <v>1310</v>
      </c>
      <c r="G20" s="35">
        <f t="shared" si="2"/>
        <v>1.2889208477341494E-2</v>
      </c>
      <c r="H20" s="35">
        <f t="shared" si="3"/>
        <v>0.29276741041911319</v>
      </c>
      <c r="J20" s="46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1780</v>
      </c>
      <c r="E21" s="36">
        <v>1820</v>
      </c>
      <c r="F21" s="36">
        <v>1890</v>
      </c>
      <c r="G21" s="37">
        <f t="shared" si="2"/>
        <v>3.8461538461538464E-2</v>
      </c>
      <c r="H21" s="37">
        <f t="shared" si="3"/>
        <v>6.1797752808988762E-2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1073.33</v>
      </c>
      <c r="E22" s="31">
        <v>1540</v>
      </c>
      <c r="F22" s="31">
        <v>1560</v>
      </c>
      <c r="G22" s="35">
        <f t="shared" si="2"/>
        <v>1.2987012987012988E-2</v>
      </c>
      <c r="H22" s="35">
        <f t="shared" si="3"/>
        <v>0.45342066279708954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1510</v>
      </c>
      <c r="E23" s="36">
        <v>1650</v>
      </c>
      <c r="F23" s="36">
        <v>1666.67</v>
      </c>
      <c r="G23" s="37">
        <f t="shared" si="2"/>
        <v>1.0103030303030346E-2</v>
      </c>
      <c r="H23" s="37">
        <f t="shared" si="3"/>
        <v>0.10375496688741727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1020</v>
      </c>
      <c r="E24" s="31">
        <v>1520</v>
      </c>
      <c r="F24" s="31">
        <v>1520</v>
      </c>
      <c r="G24" s="35">
        <f t="shared" si="2"/>
        <v>0</v>
      </c>
      <c r="H24" s="35">
        <f t="shared" si="3"/>
        <v>0.49019607843137253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1590</v>
      </c>
      <c r="E25" s="36">
        <v>2493.33</v>
      </c>
      <c r="F25" s="36">
        <v>1805</v>
      </c>
      <c r="G25" s="37">
        <f t="shared" si="2"/>
        <v>-0.27606855089378457</v>
      </c>
      <c r="H25" s="37">
        <f t="shared" si="3"/>
        <v>0.13522012578616352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2226.67</v>
      </c>
      <c r="E26" s="31">
        <v>2890</v>
      </c>
      <c r="F26" s="31">
        <v>2740</v>
      </c>
      <c r="G26" s="35">
        <f t="shared" si="2"/>
        <v>-5.1903114186851208E-2</v>
      </c>
      <c r="H26" s="35">
        <f t="shared" si="3"/>
        <v>0.23053708003431128</v>
      </c>
    </row>
    <row r="27" spans="1:14" ht="15.75">
      <c r="A27" s="19">
        <v>24</v>
      </c>
      <c r="B27" s="20" t="s">
        <v>50</v>
      </c>
      <c r="C27" s="21" t="s">
        <v>51</v>
      </c>
      <c r="D27" s="34">
        <v>825</v>
      </c>
      <c r="E27" s="36">
        <v>1020</v>
      </c>
      <c r="F27" s="36">
        <v>998.33</v>
      </c>
      <c r="G27" s="37">
        <f t="shared" ref="G27:G33" si="4">(F27-E27)/E27</f>
        <v>-2.1245098039215645E-2</v>
      </c>
      <c r="H27" s="37">
        <f t="shared" ref="H27:H33" si="5">+(F27-D27)/D27</f>
        <v>0.21009696969696975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1040</v>
      </c>
      <c r="E28" s="31">
        <v>1146.67</v>
      </c>
      <c r="F28" s="31">
        <v>1085</v>
      </c>
      <c r="G28" s="35">
        <f t="shared" si="4"/>
        <v>-5.3781820401684936E-2</v>
      </c>
      <c r="H28" s="35">
        <f t="shared" si="5"/>
        <v>4.3269230769230768E-2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1493.33</v>
      </c>
      <c r="E29" s="36">
        <v>1526.67</v>
      </c>
      <c r="F29" s="36">
        <v>1540</v>
      </c>
      <c r="G29" s="37">
        <f t="shared" si="4"/>
        <v>8.7314219837947467E-3</v>
      </c>
      <c r="H29" s="37">
        <f t="shared" si="5"/>
        <v>3.1252301902459652E-2</v>
      </c>
    </row>
    <row r="30" spans="1:14" ht="15.75">
      <c r="A30" s="22">
        <v>27</v>
      </c>
      <c r="B30" s="24" t="s">
        <v>56</v>
      </c>
      <c r="C30" s="23" t="s">
        <v>57</v>
      </c>
      <c r="D30" s="33">
        <v>360</v>
      </c>
      <c r="E30" s="31">
        <v>696.67</v>
      </c>
      <c r="F30" s="31">
        <v>633.33000000000004</v>
      </c>
      <c r="G30" s="35">
        <f t="shared" si="4"/>
        <v>-9.0918225271649306E-2</v>
      </c>
      <c r="H30" s="35">
        <f t="shared" si="5"/>
        <v>0.75925000000000009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2100</v>
      </c>
      <c r="E31" s="36">
        <v>2100</v>
      </c>
      <c r="F31" s="36">
        <v>2180</v>
      </c>
      <c r="G31" s="37">
        <f t="shared" si="4"/>
        <v>3.8095238095238099E-2</v>
      </c>
      <c r="H31" s="37">
        <f t="shared" si="5"/>
        <v>3.8095238095238099E-2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2693.33</v>
      </c>
      <c r="E32" s="31"/>
      <c r="F32" s="31">
        <v>3290</v>
      </c>
      <c r="G32" s="35"/>
      <c r="H32" s="35">
        <f t="shared" si="5"/>
        <v>0.22153616526753131</v>
      </c>
    </row>
    <row r="33" spans="1:13" ht="16.5" thickBot="1">
      <c r="A33" s="28">
        <v>30</v>
      </c>
      <c r="B33" s="29" t="s">
        <v>61</v>
      </c>
      <c r="C33" s="30" t="s">
        <v>62</v>
      </c>
      <c r="D33" s="34"/>
      <c r="E33" s="36">
        <v>1020</v>
      </c>
      <c r="F33" s="36">
        <v>933.33</v>
      </c>
      <c r="G33" s="37">
        <f t="shared" si="4"/>
        <v>-8.4970588235294076E-2</v>
      </c>
      <c r="H33" s="37"/>
    </row>
    <row r="34" spans="1:13">
      <c r="A34" s="41" t="s">
        <v>87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86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2025-07-11T09:09:26Z</dcterms:modified>
</cp:coreProperties>
</file>