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ices\Weekly Reports\Fish Prices-2025\July\"/>
    </mc:Choice>
  </mc:AlternateContent>
  <xr:revisionPtr revIDLastSave="0" documentId="13_ncr:1_{F2A6E0B2-A9C2-43DC-8AAA-F0AB190EE73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3" i="96" l="1"/>
  <c r="G32" i="96"/>
  <c r="G17" i="2"/>
  <c r="H32" i="96" l="1"/>
  <c r="G29" i="96"/>
  <c r="H24" i="96"/>
  <c r="H21" i="96"/>
  <c r="H17" i="2" l="1"/>
  <c r="H7" i="2"/>
  <c r="G35" i="2"/>
  <c r="H29" i="96" l="1"/>
  <c r="G28" i="96"/>
  <c r="G22" i="96"/>
  <c r="G12" i="96"/>
  <c r="G15" i="2" l="1"/>
  <c r="G16" i="2"/>
  <c r="H16" i="2"/>
  <c r="H15" i="2"/>
  <c r="H28" i="96" l="1"/>
  <c r="H22" i="96"/>
  <c r="G13" i="2"/>
  <c r="H12" i="96"/>
  <c r="G11" i="2"/>
  <c r="H29" i="2" l="1"/>
  <c r="H13" i="2" l="1"/>
  <c r="G33" i="96" l="1"/>
  <c r="H26" i="96" l="1"/>
  <c r="G21" i="96" l="1"/>
  <c r="G25" i="96" l="1"/>
  <c r="H25" i="96" l="1"/>
  <c r="H23" i="96"/>
  <c r="G26" i="96"/>
  <c r="G23" i="96"/>
  <c r="H33" i="2" l="1"/>
  <c r="H34" i="2"/>
  <c r="G9" i="96" l="1"/>
  <c r="G23" i="2" l="1"/>
  <c r="G20" i="96" l="1"/>
  <c r="H23" i="2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<sst xmlns="http://schemas.openxmlformats.org/spreadsheetml/2006/main" count="311" uniqueCount="97">
  <si>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</si>
  <si>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</si>
  <si>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</si>
  <si>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</si>
  <si>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</si>
  <si>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</si>
  <si>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</si>
  <si>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</si>
  <si>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</si>
  <si>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</si>
  <si>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</si>
  <si>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</si>
  <si>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</si>
  <si>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</si>
  <si>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</si>
  <si>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</si>
  <si>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</si>
  <si>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</si>
  <si>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</si>
  <si>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</si>
  <si>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</si>
  <si>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</si>
  <si>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</si>
  <si>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</si>
  <si>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</si>
  <si>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</si>
  <si>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</si>
  <si>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</si>
  <si>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</si>
  <si>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</si>
  <si>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</si>
  <si>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</si>
  <si>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</si>
  <si>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</si>
  <si>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</si>
  <si>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</si>
  <si>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</si>
  <si>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</si>
  <si>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</si>
  <si>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</si>
  <si>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</si>
  <si>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</si>
  <si>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</si>
  <si>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</si>
  <si>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</si>
  <si>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</si>
  <si>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</si>
  <si>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</si>
  <si>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</si>
  <si>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</si>
  <si>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</si>
  <si>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</si>
  <si>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</si>
  <si>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</si>
  <si>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</si>
  <si>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</si>
  <si>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</si>
  <si>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</si>
  <si>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</si>
  <si>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</si>
  <si>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</si>
  <si>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</si>
  <si>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</si>
  <si>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</si>
  <si>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</si>
  <si>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</si>
  <si>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</si>
  <si>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</si>
  <si>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</si>
  <si>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</si>
  <si>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</si>
  <si>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</si>
  <si>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</si>
  <si>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</si>
  <si>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</si>
  <si>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</si>
  <si>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</si>
  <si>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</si>
  <si>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</si>
  <si>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</si>
  <si>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</si>
  <si>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</si>
  <si>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</si>
  <si>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</si>
  <si>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</si>
  <si>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</si>
  <si>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</si>
  <si>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</si>
  <si>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</si>
  <si>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</si>
  <si>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</si>
  <si>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1</t>
    </r>
    <r>
      <rPr>
        <b/>
        <vertAlign val="superscript"/>
        <sz val="11"/>
        <color rgb="FF000000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>week of July</t>
    </r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</si>
  <si>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 week of July</t>
    </r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</si>
  <si>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 week of July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</si>
  <si>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 July 2025</t>
    </r>
  </si>
  <si>
    <r>
      <t>2</t>
    </r>
    <r>
      <rPr>
        <b/>
        <vertAlign val="superscript"/>
        <sz val="11"/>
        <color rgb="FF000000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>week of July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</si>
  <si>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July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</si>
</sst>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6" fillId="7" borderId="2" xfId="0" applyNumberFormat="1" applyFont="1" applyFill="1" applyBorder="1"/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zoomScaleNormal="100" workbookViewId="0">
      <selection activeCell="J9" sqref="J9"/>
    </sheetView>
  </sheetViews>
  <sheetFormatPr defaultColWidth="9.140625" defaultRowHeight="15"/>
  <cols>
    <col min="1" max="1" width="4.28515625" customWidth="1"/>
    <col min="2" max="2" width="15" customWidth="1"/>
    <col min="3" max="3" width="21.285156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5" t="s">
        <v>63</v>
      </c>
      <c r="B1" s="66"/>
      <c r="C1" s="66"/>
      <c r="D1" s="66"/>
      <c r="E1" s="66"/>
      <c r="F1" s="66"/>
      <c r="G1" s="67"/>
      <c r="H1" s="67"/>
    </row>
    <row r="2" spans="1:17" ht="67.5" customHeight="1">
      <c r="A2" s="68" t="s">
        <v>1</v>
      </c>
      <c r="B2" s="68"/>
      <c r="C2" s="68"/>
      <c r="D2" s="44">
        <v>2024</v>
      </c>
      <c r="E2" s="71">
        <v>2025</v>
      </c>
      <c r="F2" s="72"/>
      <c r="G2" s="69" t="s">
        <v>94</v>
      </c>
      <c r="H2" s="69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70" t="s">
        <v>2</v>
      </c>
      <c r="B3" s="70"/>
      <c r="C3" s="17" t="s">
        <v>3</v>
      </c>
      <c r="D3" s="59" t="s">
        <v>93</v>
      </c>
      <c r="E3" s="59" t="s">
        <v>92</v>
      </c>
      <c r="F3" s="59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2700</v>
      </c>
      <c r="E4" s="60">
        <v>3280</v>
      </c>
      <c r="F4" s="38">
        <v>2075</v>
      </c>
      <c r="G4" s="15">
        <f t="shared" ref="G4:G35" si="0">+(F4-E4)/E4</f>
        <v>-0.3673780487804878</v>
      </c>
      <c r="H4" s="4">
        <f t="shared" ref="H4:H35" si="1">+((F4-D4)/D4)</f>
        <v>-0.23148148148148148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1175</v>
      </c>
      <c r="E5" s="48">
        <v>1314.2857142857142</v>
      </c>
      <c r="F5" s="43">
        <v>1183.3333333333333</v>
      </c>
      <c r="G5" s="16">
        <f t="shared" si="0"/>
        <v>-9.9637681159420302E-2</v>
      </c>
      <c r="H5" s="10">
        <f t="shared" si="1"/>
        <v>7.0921985815602193E-3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1225</v>
      </c>
      <c r="E6" s="61">
        <v>1428.5714285714287</v>
      </c>
      <c r="F6" s="46">
        <v>1400</v>
      </c>
      <c r="G6" s="18">
        <f t="shared" si="0"/>
        <v>-2.0000000000000066E-2</v>
      </c>
      <c r="H6" s="4">
        <f t="shared" si="1"/>
        <v>0.14285714285714285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933.33</v>
      </c>
      <c r="E7" s="62">
        <v>1120</v>
      </c>
      <c r="F7" s="47">
        <v>950</v>
      </c>
      <c r="G7" s="16">
        <f t="shared" si="0"/>
        <v>-0.15178571428571427</v>
      </c>
      <c r="H7" s="10">
        <f t="shared" si="1"/>
        <v>1.7860778074207363E-2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1782.14</v>
      </c>
      <c r="E8" s="60">
        <v>1975</v>
      </c>
      <c r="F8" s="38">
        <v>1783.3333333333333</v>
      </c>
      <c r="G8" s="15">
        <f t="shared" si="0"/>
        <v>-9.7046413502109741E-2</v>
      </c>
      <c r="H8" s="4">
        <f t="shared" si="1"/>
        <v>6.6960695194157439E-4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707.14</v>
      </c>
      <c r="E9" s="62">
        <v>939.28571428571433</v>
      </c>
      <c r="F9" s="47">
        <v>875</v>
      </c>
      <c r="G9" s="16">
        <f t="shared" si="0"/>
        <v>-6.8441064638783314E-2</v>
      </c>
      <c r="H9" s="10">
        <f t="shared" si="1"/>
        <v>0.23737873688378541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1216.67</v>
      </c>
      <c r="E10" s="60">
        <v>1335.7142857142858</v>
      </c>
      <c r="F10" s="38">
        <v>1208.3333333333333</v>
      </c>
      <c r="G10" s="15">
        <f t="shared" si="0"/>
        <v>-9.5365418894830759E-2</v>
      </c>
      <c r="H10" s="4">
        <f t="shared" si="1"/>
        <v>-6.8520360218192397E-3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277.5</v>
      </c>
      <c r="E11" s="53">
        <v>600</v>
      </c>
      <c r="F11" s="53">
        <v>608.33333333333337</v>
      </c>
      <c r="G11" s="16">
        <f t="shared" si="0"/>
        <v>1.3888888888888952E-2</v>
      </c>
      <c r="H11" s="10">
        <f t="shared" si="1"/>
        <v>1.1921921921921923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1010</v>
      </c>
      <c r="E12" s="60">
        <v>1175</v>
      </c>
      <c r="F12" s="38">
        <v>1087.5</v>
      </c>
      <c r="G12" s="18">
        <f t="shared" si="0"/>
        <v>-7.4468085106382975E-2</v>
      </c>
      <c r="H12" s="4">
        <f t="shared" si="1"/>
        <v>7.6732673267326731E-2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791.67</v>
      </c>
      <c r="E13" s="53">
        <v>964.28571428571433</v>
      </c>
      <c r="F13" s="53">
        <v>930</v>
      </c>
      <c r="G13" s="16">
        <f t="shared" si="0"/>
        <v>-3.5555555555555604E-2</v>
      </c>
      <c r="H13" s="10">
        <f t="shared" si="1"/>
        <v>0.17473189586570168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1017.86</v>
      </c>
      <c r="E14" s="60">
        <v>1212.5</v>
      </c>
      <c r="F14" s="38">
        <v>1200</v>
      </c>
      <c r="G14" s="15">
        <f t="shared" si="0"/>
        <v>-1.0309278350515464E-2</v>
      </c>
      <c r="H14" s="4">
        <f t="shared" si="1"/>
        <v>0.17894405910439548</v>
      </c>
    </row>
    <row r="15" spans="1:17" ht="15.75">
      <c r="A15" s="1">
        <v>12</v>
      </c>
      <c r="B15" s="12" t="s">
        <v>26</v>
      </c>
      <c r="C15" s="13" t="s">
        <v>27</v>
      </c>
      <c r="D15" s="55">
        <v>300</v>
      </c>
      <c r="E15" s="53">
        <v>266.67</v>
      </c>
      <c r="F15" s="57">
        <v>316.66666666666669</v>
      </c>
      <c r="G15" s="16">
        <f t="shared" si="0"/>
        <v>0.18748515643554456</v>
      </c>
      <c r="H15" s="10">
        <f t="shared" si="1"/>
        <v>5.5555555555555622E-2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533.33000000000004</v>
      </c>
      <c r="E16" s="60">
        <v>600</v>
      </c>
      <c r="F16" s="38">
        <v>550</v>
      </c>
      <c r="G16" s="15">
        <f t="shared" si="0"/>
        <v>-8.3333333333333329E-2</v>
      </c>
      <c r="H16" s="4">
        <f t="shared" si="1"/>
        <v>3.1256445352783373E-2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470</v>
      </c>
      <c r="E17" s="63">
        <v>500</v>
      </c>
      <c r="F17" s="39">
        <v>650</v>
      </c>
      <c r="G17" s="16">
        <f t="shared" si="0"/>
        <v>0.3</v>
      </c>
      <c r="H17" s="10">
        <f t="shared" si="1"/>
        <v>0.38297872340425532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1539.29</v>
      </c>
      <c r="E18" s="60">
        <v>1475</v>
      </c>
      <c r="F18" s="38">
        <v>1620</v>
      </c>
      <c r="G18" s="15">
        <f t="shared" si="0"/>
        <v>9.8305084745762716E-2</v>
      </c>
      <c r="H18" s="4">
        <f t="shared" si="1"/>
        <v>5.2433264686966095E-2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2135.71</v>
      </c>
      <c r="E19" s="63">
        <v>2366.6666666666665</v>
      </c>
      <c r="F19" s="39">
        <v>2150</v>
      </c>
      <c r="G19" s="16">
        <f t="shared" si="0"/>
        <v>-9.1549295774647835E-2</v>
      </c>
      <c r="H19" s="10">
        <f t="shared" si="1"/>
        <v>6.690983326387929E-3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739.29</v>
      </c>
      <c r="E20" s="60">
        <v>880</v>
      </c>
      <c r="F20" s="38"/>
      <c r="G20" s="15"/>
      <c r="H20" s="4"/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865</v>
      </c>
      <c r="E21" s="63">
        <v>1016.6666666666666</v>
      </c>
      <c r="F21" s="39">
        <v>900</v>
      </c>
      <c r="G21" s="16">
        <f t="shared" si="0"/>
        <v>-0.1147540983606557</v>
      </c>
      <c r="H21" s="10">
        <f t="shared" si="1"/>
        <v>4.046242774566474E-2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1400</v>
      </c>
      <c r="E22" s="60">
        <v>1485.7142857142858</v>
      </c>
      <c r="F22" s="38">
        <v>1337.5</v>
      </c>
      <c r="G22" s="15">
        <f t="shared" si="0"/>
        <v>-9.9759615384615419E-2</v>
      </c>
      <c r="H22" s="4">
        <f t="shared" si="1"/>
        <v>-4.4642857142857144E-2</v>
      </c>
    </row>
    <row r="23" spans="1:17" ht="15.75">
      <c r="A23" s="11">
        <v>20</v>
      </c>
      <c r="B23" s="12" t="s">
        <v>41</v>
      </c>
      <c r="C23" s="14" t="s">
        <v>42</v>
      </c>
      <c r="D23" s="55">
        <v>975</v>
      </c>
      <c r="E23" s="63">
        <v>1100</v>
      </c>
      <c r="F23" s="39">
        <v>1000</v>
      </c>
      <c r="G23" s="16">
        <f t="shared" si="0"/>
        <v>-9.0909090909090912E-2</v>
      </c>
      <c r="H23" s="10">
        <f t="shared" si="1"/>
        <v>2.564102564102564E-2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1300</v>
      </c>
      <c r="E24" s="60">
        <v>1330</v>
      </c>
      <c r="F24" s="38">
        <v>1283.3333333333333</v>
      </c>
      <c r="G24" s="15">
        <f t="shared" si="0"/>
        <v>-3.5087719298245668E-2</v>
      </c>
      <c r="H24" s="4">
        <f t="shared" si="1"/>
        <v>-1.2820512820512879E-2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953.57</v>
      </c>
      <c r="E25" s="58">
        <v>1150</v>
      </c>
      <c r="F25" s="58">
        <v>1191.6666666666667</v>
      </c>
      <c r="G25" s="16">
        <f t="shared" si="0"/>
        <v>3.6231884057971078E-2</v>
      </c>
      <c r="H25" s="10">
        <f t="shared" si="1"/>
        <v>0.24968976233172885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1478.57</v>
      </c>
      <c r="E26" s="60">
        <v>1380</v>
      </c>
      <c r="F26" s="38">
        <v>1275</v>
      </c>
      <c r="G26" s="18">
        <f t="shared" si="0"/>
        <v>-7.6086956521739135E-2</v>
      </c>
      <c r="H26" s="49">
        <f t="shared" si="1"/>
        <v>-0.13768032626118476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1260</v>
      </c>
      <c r="E27" s="63">
        <v>1341.6666666666667</v>
      </c>
      <c r="F27" s="39">
        <v>1450</v>
      </c>
      <c r="G27" s="16">
        <f t="shared" si="0"/>
        <v>8.0745341614906777E-2</v>
      </c>
      <c r="H27" s="10">
        <f t="shared" si="1"/>
        <v>0.15079365079365079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809.29</v>
      </c>
      <c r="E28" s="60">
        <v>725</v>
      </c>
      <c r="F28" s="38">
        <v>625</v>
      </c>
      <c r="G28" s="15">
        <f t="shared" si="0"/>
        <v>-0.13793103448275862</v>
      </c>
      <c r="H28" s="4">
        <f t="shared" si="1"/>
        <v>-0.22771812329325702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620.83000000000004</v>
      </c>
      <c r="E29" s="63">
        <v>610</v>
      </c>
      <c r="F29" s="39">
        <v>527.5</v>
      </c>
      <c r="G29" s="16">
        <f t="shared" si="0"/>
        <v>-0.13524590163934427</v>
      </c>
      <c r="H29" s="10">
        <f t="shared" si="1"/>
        <v>-0.15033100848863623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682.14</v>
      </c>
      <c r="E30" s="60">
        <v>841.67</v>
      </c>
      <c r="F30" s="38">
        <v>695.83333333333337</v>
      </c>
      <c r="G30" s="15">
        <f t="shared" si="0"/>
        <v>-0.17327060090851118</v>
      </c>
      <c r="H30" s="4">
        <f t="shared" si="1"/>
        <v>2.007408058951738E-2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1090</v>
      </c>
      <c r="E31" s="63">
        <v>1350</v>
      </c>
      <c r="F31" s="39">
        <v>1191.67</v>
      </c>
      <c r="G31" s="16">
        <f t="shared" si="0"/>
        <v>-0.11728148148148143</v>
      </c>
      <c r="H31" s="10">
        <f t="shared" si="1"/>
        <v>9.3275229357798237E-2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234</v>
      </c>
      <c r="E32" s="60">
        <v>466</v>
      </c>
      <c r="F32" s="38">
        <v>458.33333333333331</v>
      </c>
      <c r="G32" s="15">
        <f t="shared" si="0"/>
        <v>-1.6452074391988595E-2</v>
      </c>
      <c r="H32" s="4">
        <f t="shared" si="1"/>
        <v>0.95868945868945865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1658.33</v>
      </c>
      <c r="E33" s="63">
        <v>1775</v>
      </c>
      <c r="F33" s="39">
        <v>1766.6666666666667</v>
      </c>
      <c r="G33" s="16">
        <f t="shared" si="0"/>
        <v>-4.6948356807511313E-3</v>
      </c>
      <c r="H33" s="10">
        <f t="shared" si="1"/>
        <v>6.5328774530200154E-2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2250</v>
      </c>
      <c r="E34" s="60">
        <v>2666.6666666666665</v>
      </c>
      <c r="F34" s="38">
        <v>2516.6666666666665</v>
      </c>
      <c r="G34" s="18">
        <f t="shared" si="0"/>
        <v>-5.6250000000000001E-2</v>
      </c>
      <c r="H34" s="49">
        <f t="shared" si="1"/>
        <v>0.11851851851851845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550</v>
      </c>
      <c r="E35" s="63">
        <v>625</v>
      </c>
      <c r="F35" s="39">
        <v>475</v>
      </c>
      <c r="G35" s="16">
        <f t="shared" si="0"/>
        <v>-0.24</v>
      </c>
      <c r="H35" s="10">
        <f t="shared" si="1"/>
        <v>-0.13636363636363635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tabSelected="1" workbookViewId="0">
      <selection activeCell="N11" sqref="N11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73" t="s">
        <v>0</v>
      </c>
      <c r="B1" s="74"/>
      <c r="C1" s="74"/>
      <c r="D1" s="74"/>
      <c r="E1" s="74"/>
      <c r="F1" s="74"/>
      <c r="G1" s="74"/>
      <c r="H1" s="74"/>
    </row>
    <row r="2" spans="1:15" ht="57" customHeight="1">
      <c r="A2" s="75" t="s">
        <v>1</v>
      </c>
      <c r="B2" s="76"/>
      <c r="C2" s="77"/>
      <c r="D2" s="50">
        <v>2024</v>
      </c>
      <c r="E2" s="81">
        <v>2025</v>
      </c>
      <c r="F2" s="81"/>
      <c r="G2" s="78" t="s">
        <v>96</v>
      </c>
      <c r="H2" s="78"/>
      <c r="I2" t="s">
        <v>64</v>
      </c>
      <c r="M2" t="s">
        <v>64</v>
      </c>
    </row>
    <row r="3" spans="1:15" ht="32.25">
      <c r="A3" s="79" t="s">
        <v>2</v>
      </c>
      <c r="B3" s="80"/>
      <c r="C3" s="25" t="s">
        <v>3</v>
      </c>
      <c r="D3" s="56" t="s">
        <v>95</v>
      </c>
      <c r="E3" s="56" t="s">
        <v>91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4590</v>
      </c>
      <c r="E4" s="33">
        <v>4845</v>
      </c>
      <c r="F4" s="31">
        <v>4120</v>
      </c>
      <c r="G4" s="35">
        <f t="shared" ref="G4:G13" si="0">(F4-E4)/E4</f>
        <v>-0.14963880288957687</v>
      </c>
      <c r="H4" s="35">
        <f t="shared" ref="H4:H16" si="1">+(F4-D4)/D4</f>
        <v>-0.10239651416122005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2346.67</v>
      </c>
      <c r="E5" s="34">
        <v>2616</v>
      </c>
      <c r="F5" s="36">
        <v>2536</v>
      </c>
      <c r="G5" s="37">
        <f t="shared" si="0"/>
        <v>-3.0581039755351681E-2</v>
      </c>
      <c r="H5" s="37">
        <f t="shared" si="1"/>
        <v>8.0680283124597796E-2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2106.67</v>
      </c>
      <c r="E6" s="33">
        <v>2520</v>
      </c>
      <c r="F6" s="31">
        <v>2440</v>
      </c>
      <c r="G6" s="35">
        <f t="shared" si="0"/>
        <v>-3.1746031746031744E-2</v>
      </c>
      <c r="H6" s="35">
        <f t="shared" si="1"/>
        <v>0.15822601546516538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3113.33</v>
      </c>
      <c r="E7" s="34">
        <v>3163.33</v>
      </c>
      <c r="F7" s="36">
        <v>3032</v>
      </c>
      <c r="G7" s="37">
        <f t="shared" si="0"/>
        <v>-4.1516376729585573E-2</v>
      </c>
      <c r="H7" s="37">
        <f t="shared" si="1"/>
        <v>-2.6123154307445703E-2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1393.33</v>
      </c>
      <c r="E8" s="33">
        <v>1973.33</v>
      </c>
      <c r="F8" s="31">
        <v>1925</v>
      </c>
      <c r="G8" s="35">
        <f t="shared" si="0"/>
        <v>-2.4491595424992237E-2</v>
      </c>
      <c r="H8" s="35">
        <f t="shared" si="1"/>
        <v>0.3815822525891211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2200</v>
      </c>
      <c r="E9" s="34">
        <v>2640</v>
      </c>
      <c r="F9" s="36">
        <v>2646.67</v>
      </c>
      <c r="G9" s="37">
        <f t="shared" si="0"/>
        <v>2.5265151515151789E-3</v>
      </c>
      <c r="H9" s="37">
        <f t="shared" si="1"/>
        <v>0.2030318181818182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666.67</v>
      </c>
      <c r="E10" s="33">
        <v>920</v>
      </c>
      <c r="F10" s="31">
        <v>920</v>
      </c>
      <c r="G10" s="35">
        <f t="shared" si="0"/>
        <v>0</v>
      </c>
      <c r="H10" s="35">
        <f t="shared" si="1"/>
        <v>0.37999310003449993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1940</v>
      </c>
      <c r="E11" s="34">
        <v>2050</v>
      </c>
      <c r="F11" s="36">
        <v>2035</v>
      </c>
      <c r="G11" s="37">
        <f t="shared" si="0"/>
        <v>-7.3170731707317077E-3</v>
      </c>
      <c r="H11" s="37">
        <f t="shared" si="1"/>
        <v>4.8969072164948453E-2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1106</v>
      </c>
      <c r="E12" s="33">
        <v>1520</v>
      </c>
      <c r="F12" s="31">
        <v>1304</v>
      </c>
      <c r="G12" s="35">
        <f t="shared" si="0"/>
        <v>-0.14210526315789473</v>
      </c>
      <c r="H12" s="35">
        <f t="shared" si="1"/>
        <v>0.17902350813743217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1268.33</v>
      </c>
      <c r="E13" s="34">
        <v>1540</v>
      </c>
      <c r="F13" s="36">
        <v>1526.67</v>
      </c>
      <c r="G13" s="37">
        <f t="shared" si="0"/>
        <v>-8.6558441558441078E-3</v>
      </c>
      <c r="H13" s="37">
        <f t="shared" si="1"/>
        <v>0.20368516080199961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64">
        <v>540</v>
      </c>
      <c r="F14" s="52"/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>
        <v>780</v>
      </c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>
        <v>820</v>
      </c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1960</v>
      </c>
      <c r="E17" s="34">
        <v>1940</v>
      </c>
      <c r="F17" s="36">
        <v>1980</v>
      </c>
      <c r="G17" s="37">
        <f t="shared" ref="G17:G26" si="2">(F17-E17)/E17</f>
        <v>2.0618556701030927E-2</v>
      </c>
      <c r="H17" s="37">
        <f t="shared" ref="H17:H26" si="3">+(F17-D17)/D17</f>
        <v>1.020408163265306E-2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3590</v>
      </c>
      <c r="E18" s="33">
        <v>3666.66</v>
      </c>
      <c r="F18" s="31">
        <v>3496.67</v>
      </c>
      <c r="G18" s="35">
        <f t="shared" si="2"/>
        <v>-4.6360993383624274E-2</v>
      </c>
      <c r="H18" s="35">
        <f t="shared" si="3"/>
        <v>-2.5997214484679645E-2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1075</v>
      </c>
      <c r="E19" s="34">
        <v>1270</v>
      </c>
      <c r="F19" s="36">
        <v>1220</v>
      </c>
      <c r="G19" s="37">
        <f t="shared" si="2"/>
        <v>-3.937007874015748E-2</v>
      </c>
      <c r="H19" s="37">
        <f t="shared" si="3"/>
        <v>0.13488372093023257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1133.33</v>
      </c>
      <c r="E20" s="33">
        <v>1310</v>
      </c>
      <c r="F20" s="31">
        <v>1280</v>
      </c>
      <c r="G20" s="35">
        <f t="shared" si="2"/>
        <v>-2.2900763358778626E-2</v>
      </c>
      <c r="H20" s="35">
        <f t="shared" si="3"/>
        <v>0.12941508651496042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1810</v>
      </c>
      <c r="E21" s="34">
        <v>1890</v>
      </c>
      <c r="F21" s="36">
        <v>1860</v>
      </c>
      <c r="G21" s="37">
        <f t="shared" si="2"/>
        <v>-1.5873015873015872E-2</v>
      </c>
      <c r="H21" s="37">
        <f t="shared" si="3"/>
        <v>2.7624309392265192E-2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1210</v>
      </c>
      <c r="E22" s="33">
        <v>1560</v>
      </c>
      <c r="F22" s="31">
        <v>1485</v>
      </c>
      <c r="G22" s="35">
        <f t="shared" si="2"/>
        <v>-4.807692307692308E-2</v>
      </c>
      <c r="H22" s="35">
        <f t="shared" si="3"/>
        <v>0.22727272727272727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1593.33</v>
      </c>
      <c r="E23" s="34">
        <v>1666.67</v>
      </c>
      <c r="F23" s="36">
        <v>1503.33</v>
      </c>
      <c r="G23" s="37">
        <f t="shared" si="2"/>
        <v>-9.8003803992392099E-2</v>
      </c>
      <c r="H23" s="37">
        <f t="shared" si="3"/>
        <v>-5.648547381898289E-2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1120</v>
      </c>
      <c r="E24" s="33">
        <v>1520</v>
      </c>
      <c r="F24" s="31">
        <v>1526.67</v>
      </c>
      <c r="G24" s="35">
        <f t="shared" si="2"/>
        <v>4.3881578947368898E-3</v>
      </c>
      <c r="H24" s="35">
        <f t="shared" si="3"/>
        <v>0.36309821428571437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1666.67</v>
      </c>
      <c r="E25" s="34">
        <v>1805</v>
      </c>
      <c r="F25" s="36">
        <v>1625</v>
      </c>
      <c r="G25" s="37">
        <f t="shared" si="2"/>
        <v>-9.9722991689750698E-2</v>
      </c>
      <c r="H25" s="37">
        <f t="shared" si="3"/>
        <v>-2.5001949996100049E-2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2006.67</v>
      </c>
      <c r="E26" s="33">
        <v>2740</v>
      </c>
      <c r="F26" s="31">
        <v>2760</v>
      </c>
      <c r="G26" s="35">
        <f t="shared" si="2"/>
        <v>7.2992700729927005E-3</v>
      </c>
      <c r="H26" s="35">
        <f t="shared" si="3"/>
        <v>0.37541299765282776</v>
      </c>
    </row>
    <row r="27" spans="1:14" ht="15.75">
      <c r="A27" s="19">
        <v>24</v>
      </c>
      <c r="B27" s="20" t="s">
        <v>50</v>
      </c>
      <c r="C27" s="21" t="s">
        <v>51</v>
      </c>
      <c r="D27" s="34">
        <v>1013.33</v>
      </c>
      <c r="E27" s="34">
        <v>998.33</v>
      </c>
      <c r="F27" s="36">
        <v>936</v>
      </c>
      <c r="G27" s="37">
        <f t="shared" ref="G27:G33" si="4">(F27-E27)/E27</f>
        <v>-6.2434265222922315E-2</v>
      </c>
      <c r="H27" s="37">
        <f t="shared" ref="H27:H33" si="5">+(F27-D27)/D27</f>
        <v>-7.6312751028786319E-2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1146.67</v>
      </c>
      <c r="E28" s="33">
        <v>1085</v>
      </c>
      <c r="F28" s="31">
        <v>1052</v>
      </c>
      <c r="G28" s="35">
        <f t="shared" si="4"/>
        <v>-3.0414746543778803E-2</v>
      </c>
      <c r="H28" s="35">
        <f t="shared" si="5"/>
        <v>-8.2560806509283463E-2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1460</v>
      </c>
      <c r="E29" s="34">
        <v>1540</v>
      </c>
      <c r="F29" s="36">
        <v>1317.5</v>
      </c>
      <c r="G29" s="37">
        <f t="shared" si="4"/>
        <v>-0.14448051948051949</v>
      </c>
      <c r="H29" s="37">
        <f t="shared" si="5"/>
        <v>-9.7602739726027399E-2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390</v>
      </c>
      <c r="E30" s="33">
        <v>633.33000000000004</v>
      </c>
      <c r="F30" s="31">
        <v>610</v>
      </c>
      <c r="G30" s="35">
        <f t="shared" si="4"/>
        <v>-3.6837035984399982E-2</v>
      </c>
      <c r="H30" s="35">
        <f t="shared" si="5"/>
        <v>0.5641025641025641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2110</v>
      </c>
      <c r="E31" s="34">
        <v>2180</v>
      </c>
      <c r="F31" s="36">
        <v>2160</v>
      </c>
      <c r="G31" s="37">
        <f t="shared" si="4"/>
        <v>-9.1743119266055051E-3</v>
      </c>
      <c r="H31" s="37">
        <f t="shared" si="5"/>
        <v>2.3696682464454975E-2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2740</v>
      </c>
      <c r="E32" s="33">
        <v>3290</v>
      </c>
      <c r="F32" s="31">
        <v>3190</v>
      </c>
      <c r="G32" s="35">
        <f t="shared" si="4"/>
        <v>-3.0395136778115502E-2</v>
      </c>
      <c r="H32" s="35">
        <f t="shared" si="5"/>
        <v>0.16423357664233576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1000</v>
      </c>
      <c r="E33" s="34">
        <v>933.33</v>
      </c>
      <c r="F33" s="36">
        <v>900</v>
      </c>
      <c r="G33" s="37">
        <f t="shared" si="4"/>
        <v>-3.5710841824435131E-2</v>
      </c>
      <c r="H33" s="37">
        <f t="shared" si="5"/>
        <v>-0.1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2025-07-22T00:17:00Z</dcterms:modified>
</cp:coreProperties>
</file>