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861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2" l="1"/>
  <c r="H20" i="2" l="1"/>
  <c r="H35" i="2" l="1"/>
  <c r="G32" i="96" l="1"/>
  <c r="G17" i="2"/>
  <c r="H32" i="96" l="1"/>
  <c r="G29" i="96"/>
  <c r="H24" i="96"/>
  <c r="H21" i="96"/>
  <c r="H17" i="2" l="1"/>
  <c r="H7" i="2"/>
  <c r="G35" i="2"/>
  <c r="H29" i="96" l="1"/>
  <c r="G28" i="96"/>
  <c r="G22" i="96"/>
  <c r="G12" i="96"/>
  <c r="G15" i="2" l="1"/>
  <c r="G16" i="2"/>
  <c r="H16" i="2"/>
  <c r="H15" i="2"/>
  <c r="H28" i="96" l="1"/>
  <c r="H22" i="96"/>
  <c r="G13" i="2"/>
  <c r="H12" i="96"/>
  <c r="G11" i="2"/>
  <c r="H29" i="2" l="1"/>
  <c r="H13" i="2" l="1"/>
  <c r="H26" i="96" l="1"/>
  <c r="G21" i="96" l="1"/>
  <c r="G25" i="96" l="1"/>
  <c r="H25" i="96" l="1"/>
  <c r="H23" i="96"/>
  <c r="G26" i="96"/>
  <c r="G23" i="96"/>
  <c r="H33" i="2" l="1"/>
  <c r="H34" i="2"/>
  <c r="G9" i="96" l="1"/>
  <c r="G23" i="2" l="1"/>
  <c r="G20" i="96" l="1"/>
  <c r="H23" i="2" l="1"/>
  <c r="H18" i="96" l="1"/>
  <c r="G18" i="96"/>
  <c r="G21" i="2" l="1"/>
  <c r="H11" i="96" l="1"/>
  <c r="G7" i="2" l="1"/>
  <c r="G24" i="96" l="1"/>
  <c r="H30" i="96" l="1"/>
  <c r="H12" i="2" l="1"/>
  <c r="H31" i="96" l="1"/>
  <c r="H13" i="96" l="1"/>
  <c r="G30" i="96" l="1"/>
  <c r="H27" i="96"/>
  <c r="H20" i="96"/>
  <c r="H19" i="96"/>
  <c r="G19" i="96"/>
  <c r="H17" i="96"/>
  <c r="G17" i="96"/>
  <c r="G13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31" i="96"/>
  <c r="H31" i="2" l="1"/>
  <c r="H9" i="2" l="1"/>
  <c r="H10" i="2" l="1"/>
  <c r="H6" i="2"/>
  <c r="H32" i="2" l="1"/>
  <c r="H25" i="2"/>
  <c r="H21" i="2" l="1"/>
  <c r="H19" i="2"/>
  <c r="G12" i="2" l="1"/>
  <c r="G4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4" i="2"/>
  <c r="H30" i="2"/>
  <c r="H4" i="96"/>
</calcChain>
</file>

<file path=xl/sharedStrings.xml><?xml version="1.0" encoding="utf-8"?>
<sst xmlns="http://schemas.openxmlformats.org/spreadsheetml/2006/main" count="311" uniqueCount="97">
  <si>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</si>
  <si>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</si>
  <si>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</si>
  <si>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</si>
  <si>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</si>
  <si>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</si>
  <si>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</si>
  <si>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</si>
  <si>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</si>
  <si>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</si>
  <si>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</si>
  <si>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</si>
  <si>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</si>
  <si>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</si>
  <si>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</si>
  <si>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</si>
  <si>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</si>
  <si>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</si>
  <si>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</si>
  <si>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</si>
  <si>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</si>
  <si>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</si>
  <si>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</si>
  <si>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</si>
  <si>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</si>
  <si>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</si>
  <si>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</si>
  <si>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</si>
  <si>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</si>
  <si>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</si>
  <si>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</si>
  <si>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</si>
  <si>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</si>
  <si>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</si>
  <si>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</si>
  <si>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</si>
  <si>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</si>
  <si>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</si>
  <si>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</si>
  <si>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</si>
  <si>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</si>
  <si>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</si>
  <si>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</si>
  <si>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</si>
  <si>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</si>
  <si>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</si>
  <si>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</si>
  <si>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</si>
  <si>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</si>
  <si>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</si>
  <si>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</si>
  <si>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</si>
  <si>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</si>
  <si>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</si>
  <si>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</si>
  <si>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</si>
  <si>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</si>
  <si>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</si>
  <si>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</si>
  <si>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</si>
  <si>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</si>
  <si>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</si>
  <si>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</si>
  <si>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</si>
  <si>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</si>
  <si>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</si>
  <si>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</si>
  <si>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</si>
  <si>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</si>
  <si>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</si>
  <si>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</si>
  <si>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</si>
  <si>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</si>
  <si>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</si>
  <si>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</si>
  <si>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</si>
  <si>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</si>
  <si>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</si>
  <si>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</si>
  <si>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</si>
  <si>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</si>
  <si>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</si>
  <si>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</si>
  <si>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</si>
  <si>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</si>
  <si>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</si>
  <si>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</si>
  <si>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</si>
  <si>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</si>
  <si>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</si>
  <si>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Squids /Cuttle fish(Peeli)</t>
  </si>
  <si>
    <r>
      <t>3</t>
    </r>
    <r>
      <rPr>
        <b/>
        <vertAlign val="superscript"/>
        <sz val="11"/>
        <color rgb="FF000000"/>
        <rFont val="Calibri"/>
        <family val="2"/>
      </rPr>
      <t xml:space="preserve">rd </t>
    </r>
    <r>
      <rPr>
        <b/>
        <sz val="11"/>
        <color indexed="8"/>
        <rFont val="Calibri"/>
        <family val="2"/>
      </rPr>
      <t>week of July</t>
    </r>
  </si>
  <si>
    <r>
      <t>3</t>
    </r>
    <r>
      <rPr>
        <vertAlign val="superscript"/>
        <sz val="11"/>
        <color indexed="8"/>
        <rFont val="Calibri"/>
        <family val="2"/>
      </rPr>
      <t>rd</t>
    </r>
    <r>
      <rPr>
        <sz val="11"/>
        <color indexed="8"/>
        <rFont val="Calibri"/>
        <family val="2"/>
      </rPr>
      <t xml:space="preserve">  week of July</t>
    </r>
  </si>
  <si>
    <r>
      <t>4</t>
    </r>
    <r>
      <rPr>
        <vertAlign val="superscript"/>
        <sz val="11"/>
        <color indexed="8"/>
        <rFont val="Calibri"/>
        <family val="2"/>
      </rPr>
      <t>th</t>
    </r>
    <r>
      <rPr>
        <sz val="11"/>
        <color indexed="8"/>
        <rFont val="Calibri"/>
        <family val="2"/>
      </rPr>
      <t xml:space="preserve">  week of July</t>
    </r>
  </si>
  <si>
    <r>
      <t>4</t>
    </r>
    <r>
      <rPr>
        <b/>
        <vertAlign val="superscript"/>
        <sz val="11"/>
        <color rgb="FF000000"/>
        <rFont val="Calibri"/>
        <family val="2"/>
      </rPr>
      <t xml:space="preserve">th </t>
    </r>
    <r>
      <rPr>
        <b/>
        <sz val="11"/>
        <color indexed="8"/>
        <rFont val="Calibri"/>
        <family val="2"/>
      </rPr>
      <t>week of July</t>
    </r>
  </si>
  <si>
    <r>
      <t>% Change   compared to:4</t>
    </r>
    <r>
      <rPr>
        <b/>
        <vertAlign val="superscript"/>
        <sz val="11"/>
        <color indexed="8"/>
        <rFont val="Times New Roman"/>
        <family val="1"/>
      </rPr>
      <t xml:space="preserve">th </t>
    </r>
    <r>
      <rPr>
        <b/>
        <sz val="11"/>
        <color indexed="8"/>
        <rFont val="Times New Roman"/>
        <family val="1"/>
        <charset val="134"/>
      </rPr>
      <t>week of July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</si>
  <si>
    <r>
      <t>% Change   compared to:4</t>
    </r>
    <r>
      <rPr>
        <b/>
        <vertAlign val="superscript"/>
        <sz val="11"/>
        <color indexed="8"/>
        <rFont val="Times New Roman"/>
        <family val="1"/>
      </rPr>
      <t xml:space="preserve">th </t>
    </r>
    <r>
      <rPr>
        <b/>
        <sz val="11"/>
        <color indexed="8"/>
        <rFont val="Times New Roman"/>
        <family val="1"/>
        <charset val="134"/>
      </rPr>
      <t>week of  July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</si>
</sst>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b/>
      <vertAlign val="superscript"/>
      <sz val="11"/>
      <color rgb="FF000000"/>
      <name val="Calibri"/>
      <family val="2"/>
    </font>
    <font>
      <vertAlign val="superscript"/>
      <sz val="11"/>
      <color indexed="8"/>
      <name val="Calibri"/>
      <family val="2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8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2" fillId="5" borderId="2" xfId="0" applyFont="1" applyFill="1" applyBorder="1" applyAlignment="1">
      <alignment wrapText="1"/>
    </xf>
    <xf numFmtId="2" fontId="34" fillId="7" borderId="2" xfId="0" applyNumberFormat="1" applyFont="1" applyFill="1" applyBorder="1" applyAlignment="1"/>
    <xf numFmtId="0" fontId="30" fillId="4" borderId="2" xfId="0" applyFont="1" applyFill="1" applyBorder="1" applyAlignment="1">
      <alignment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2" fontId="37" fillId="4" borderId="2" xfId="0" applyNumberFormat="1" applyFont="1" applyFill="1" applyBorder="1"/>
    <xf numFmtId="2" fontId="37" fillId="7" borderId="2" xfId="0" applyNumberFormat="1" applyFont="1" applyFill="1" applyBorder="1"/>
    <xf numFmtId="2" fontId="0" fillId="0" borderId="2" xfId="0" applyNumberFormat="1" applyFont="1" applyBorder="1"/>
    <xf numFmtId="2" fontId="0" fillId="7" borderId="2" xfId="0" applyNumberFormat="1" applyFont="1" applyFill="1" applyBorder="1"/>
    <xf numFmtId="2" fontId="20" fillId="2" borderId="15" xfId="0" applyNumberFormat="1" applyFont="1" applyFill="1" applyBorder="1"/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Normal="100" workbookViewId="0">
      <selection activeCell="N8" sqref="N8"/>
    </sheetView>
  </sheetViews>
  <sheetFormatPr defaultColWidth="9.140625" defaultRowHeight="15"/>
  <cols>
    <col min="1" max="1" width="4.28515625" customWidth="1"/>
    <col min="2" max="2" width="15" customWidth="1"/>
    <col min="3" max="3" width="21.285156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59" t="s">
        <v>63</v>
      </c>
      <c r="B1" s="60"/>
      <c r="C1" s="60"/>
      <c r="D1" s="60"/>
      <c r="E1" s="60"/>
      <c r="F1" s="60"/>
      <c r="G1" s="61"/>
      <c r="H1" s="61"/>
    </row>
    <row r="2" spans="1:17" ht="67.5" customHeight="1">
      <c r="A2" s="62" t="s">
        <v>1</v>
      </c>
      <c r="B2" s="62"/>
      <c r="C2" s="62"/>
      <c r="D2" s="44">
        <v>2024</v>
      </c>
      <c r="E2" s="65">
        <v>2025</v>
      </c>
      <c r="F2" s="66"/>
      <c r="G2" s="63" t="s">
        <v>96</v>
      </c>
      <c r="H2" s="63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4" t="s">
        <v>2</v>
      </c>
      <c r="B3" s="64"/>
      <c r="C3" s="17" t="s">
        <v>3</v>
      </c>
      <c r="D3" s="58" t="s">
        <v>93</v>
      </c>
      <c r="E3" s="58" t="s">
        <v>92</v>
      </c>
      <c r="F3" s="58" t="s">
        <v>93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88</v>
      </c>
      <c r="D4" s="54">
        <v>2050</v>
      </c>
      <c r="E4" s="78">
        <v>1671.4285714285713</v>
      </c>
      <c r="F4" s="38">
        <v>1610</v>
      </c>
      <c r="G4" s="15">
        <f t="shared" ref="G4:G35" si="0">+(F4-E4)/E4</f>
        <v>-3.6752136752136698E-2</v>
      </c>
      <c r="H4" s="4">
        <f t="shared" ref="H4:H35" si="1">+((F4-D4)/D4)</f>
        <v>-0.21463414634146341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8">
        <v>1173.4100000000001</v>
      </c>
      <c r="E5" s="48">
        <v>1300</v>
      </c>
      <c r="F5" s="43">
        <v>1307.1400000000001</v>
      </c>
      <c r="G5" s="16">
        <f t="shared" si="0"/>
        <v>5.4923076923077694E-3</v>
      </c>
      <c r="H5" s="10">
        <f t="shared" si="1"/>
        <v>0.11396698511176827</v>
      </c>
      <c r="I5" t="s">
        <v>85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4">
        <v>1441.67</v>
      </c>
      <c r="E6" s="76">
        <v>1414.2857142857142</v>
      </c>
      <c r="F6" s="46">
        <v>1387.5</v>
      </c>
      <c r="G6" s="18">
        <f t="shared" si="0"/>
        <v>-1.8939393939393895E-2</v>
      </c>
      <c r="H6" s="4">
        <f t="shared" si="1"/>
        <v>-3.7574479596579016E-2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5">
        <v>1075</v>
      </c>
      <c r="E7" s="77">
        <v>1114.2857142857142</v>
      </c>
      <c r="F7" s="47">
        <v>1125</v>
      </c>
      <c r="G7" s="16">
        <f t="shared" si="0"/>
        <v>9.6153846153846749E-3</v>
      </c>
      <c r="H7" s="10">
        <f t="shared" si="1"/>
        <v>4.6511627906976744E-2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4">
        <v>1728.57</v>
      </c>
      <c r="E8" s="78">
        <v>1785.7142857142858</v>
      </c>
      <c r="F8" s="38">
        <v>1750</v>
      </c>
      <c r="G8" s="15">
        <f t="shared" si="0"/>
        <v>-2.0000000000000035E-2</v>
      </c>
      <c r="H8" s="4">
        <f t="shared" si="1"/>
        <v>1.2397530907050374E-2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5">
        <v>842.86</v>
      </c>
      <c r="E9" s="77">
        <v>829.16666666666663</v>
      </c>
      <c r="F9" s="47">
        <v>864.29</v>
      </c>
      <c r="G9" s="16">
        <f t="shared" si="0"/>
        <v>4.2359798994974877E-2</v>
      </c>
      <c r="H9" s="10">
        <f t="shared" si="1"/>
        <v>2.5425337541228613E-2</v>
      </c>
      <c r="I9" t="s">
        <v>64</v>
      </c>
      <c r="J9" t="s">
        <v>64</v>
      </c>
      <c r="K9" t="s">
        <v>64</v>
      </c>
      <c r="L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4">
        <v>1416.67</v>
      </c>
      <c r="E10" s="78">
        <v>1250</v>
      </c>
      <c r="F10" s="38">
        <v>1483.3333333333333</v>
      </c>
      <c r="G10" s="15">
        <f t="shared" si="0"/>
        <v>0.18666666666666662</v>
      </c>
      <c r="H10" s="4">
        <f t="shared" si="1"/>
        <v>4.7056359867388438E-2</v>
      </c>
      <c r="I10" t="s">
        <v>64</v>
      </c>
      <c r="J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5">
        <v>417.86</v>
      </c>
      <c r="E11" s="53">
        <v>520</v>
      </c>
      <c r="F11" s="53">
        <v>475</v>
      </c>
      <c r="G11" s="16">
        <f t="shared" si="0"/>
        <v>-8.6538461538461536E-2</v>
      </c>
      <c r="H11" s="10">
        <f t="shared" si="1"/>
        <v>0.13674436414109986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4">
        <v>1000</v>
      </c>
      <c r="E12" s="78">
        <v>1200</v>
      </c>
      <c r="F12" s="38">
        <v>1100</v>
      </c>
      <c r="G12" s="18">
        <f t="shared" si="0"/>
        <v>-8.3333333333333329E-2</v>
      </c>
      <c r="H12" s="4">
        <f t="shared" si="1"/>
        <v>0.1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5">
        <v>775</v>
      </c>
      <c r="E13" s="53">
        <v>860.71428571428567</v>
      </c>
      <c r="F13" s="53">
        <v>816.67</v>
      </c>
      <c r="G13" s="16">
        <f t="shared" si="0"/>
        <v>-5.1171784232365139E-2</v>
      </c>
      <c r="H13" s="10">
        <f t="shared" si="1"/>
        <v>5.3767741935483816E-2</v>
      </c>
      <c r="L13" t="s">
        <v>64</v>
      </c>
      <c r="O13" t="s">
        <v>64</v>
      </c>
    </row>
    <row r="14" spans="1:17" ht="15.75">
      <c r="A14" s="1">
        <v>11</v>
      </c>
      <c r="B14" s="2" t="s">
        <v>24</v>
      </c>
      <c r="C14" s="3" t="s">
        <v>69</v>
      </c>
      <c r="D14" s="54">
        <v>1000</v>
      </c>
      <c r="E14" s="78">
        <v>1260</v>
      </c>
      <c r="F14" s="38">
        <v>1225</v>
      </c>
      <c r="G14" s="15">
        <f t="shared" si="0"/>
        <v>-2.7777777777777776E-2</v>
      </c>
      <c r="H14" s="4">
        <f t="shared" si="1"/>
        <v>0.22500000000000001</v>
      </c>
    </row>
    <row r="15" spans="1:17" ht="15.75">
      <c r="A15" s="1">
        <v>12</v>
      </c>
      <c r="B15" s="12" t="s">
        <v>26</v>
      </c>
      <c r="C15" s="13" t="s">
        <v>27</v>
      </c>
      <c r="D15" s="55">
        <v>341.67</v>
      </c>
      <c r="E15" s="77">
        <v>287.5</v>
      </c>
      <c r="F15" s="47">
        <v>350</v>
      </c>
      <c r="G15" s="16">
        <f t="shared" si="0"/>
        <v>0.21739130434782608</v>
      </c>
      <c r="H15" s="10">
        <f t="shared" si="1"/>
        <v>2.4380249948780939E-2</v>
      </c>
      <c r="J15" t="s">
        <v>64</v>
      </c>
      <c r="K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4">
        <v>381.25</v>
      </c>
      <c r="E16" s="78">
        <v>583.33000000000004</v>
      </c>
      <c r="F16" s="38">
        <v>616.66666666666663</v>
      </c>
      <c r="G16" s="15">
        <f t="shared" si="0"/>
        <v>5.714889799370268E-2</v>
      </c>
      <c r="H16" s="4">
        <f t="shared" si="1"/>
        <v>0.61748633879781412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5">
        <v>444</v>
      </c>
      <c r="E17" s="79">
        <v>350</v>
      </c>
      <c r="F17" s="39">
        <v>550</v>
      </c>
      <c r="G17" s="16">
        <f t="shared" si="0"/>
        <v>0.5714285714285714</v>
      </c>
      <c r="H17" s="10">
        <f t="shared" si="1"/>
        <v>0.23873873873873874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4">
        <v>1428.57</v>
      </c>
      <c r="E18" s="78">
        <v>1635.7142857142858</v>
      </c>
      <c r="F18" s="38">
        <v>1678.58</v>
      </c>
      <c r="G18" s="15">
        <f t="shared" si="0"/>
        <v>2.6206113537117819E-2</v>
      </c>
      <c r="H18" s="4">
        <f t="shared" si="1"/>
        <v>0.175007175007175</v>
      </c>
      <c r="J18" t="s">
        <v>64</v>
      </c>
      <c r="K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5">
        <v>2278.5700000000002</v>
      </c>
      <c r="E19" s="79">
        <v>2264.2857142857142</v>
      </c>
      <c r="F19" s="39">
        <v>2000</v>
      </c>
      <c r="G19" s="16">
        <f t="shared" si="0"/>
        <v>-0.11671924290220817</v>
      </c>
      <c r="H19" s="10">
        <f t="shared" si="1"/>
        <v>-0.1222565029821336</v>
      </c>
      <c r="J19" t="s">
        <v>64</v>
      </c>
      <c r="K19" t="s">
        <v>64</v>
      </c>
      <c r="L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4">
        <v>716.87</v>
      </c>
      <c r="E20" s="78">
        <v>825</v>
      </c>
      <c r="F20" s="38">
        <v>1125</v>
      </c>
      <c r="G20" s="15">
        <f t="shared" si="0"/>
        <v>0.36363636363636365</v>
      </c>
      <c r="H20" s="4">
        <f t="shared" si="1"/>
        <v>0.56932219230822878</v>
      </c>
      <c r="K20" t="s">
        <v>64</v>
      </c>
    </row>
    <row r="21" spans="1:17" ht="15.75">
      <c r="A21" s="11">
        <v>18</v>
      </c>
      <c r="B21" s="12" t="s">
        <v>38</v>
      </c>
      <c r="C21" s="13" t="s">
        <v>39</v>
      </c>
      <c r="D21" s="55">
        <v>767.86</v>
      </c>
      <c r="E21" s="79">
        <v>966.67</v>
      </c>
      <c r="F21" s="39">
        <v>1091.67</v>
      </c>
      <c r="G21" s="16">
        <f t="shared" si="0"/>
        <v>0.12930989893138312</v>
      </c>
      <c r="H21" s="10">
        <f t="shared" si="1"/>
        <v>0.42170447737868888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4">
        <v>1385.71</v>
      </c>
      <c r="E22" s="78">
        <v>1442.8571428571429</v>
      </c>
      <c r="F22" s="38">
        <v>1650</v>
      </c>
      <c r="G22" s="15">
        <f t="shared" si="0"/>
        <v>0.14356435643564353</v>
      </c>
      <c r="H22" s="4">
        <f t="shared" si="1"/>
        <v>0.19072533214020246</v>
      </c>
    </row>
    <row r="23" spans="1:17" ht="15.75">
      <c r="A23" s="11">
        <v>20</v>
      </c>
      <c r="B23" s="12" t="s">
        <v>41</v>
      </c>
      <c r="C23" s="14" t="s">
        <v>42</v>
      </c>
      <c r="D23" s="55">
        <v>910</v>
      </c>
      <c r="E23" s="79">
        <v>1000</v>
      </c>
      <c r="F23" s="39">
        <v>1060</v>
      </c>
      <c r="G23" s="16">
        <f t="shared" si="0"/>
        <v>0.06</v>
      </c>
      <c r="H23" s="10">
        <f t="shared" si="1"/>
        <v>0.16483516483516483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4">
        <v>1380</v>
      </c>
      <c r="E24" s="78">
        <v>1333.3333333333333</v>
      </c>
      <c r="F24" s="38">
        <v>1500</v>
      </c>
      <c r="G24" s="15">
        <f t="shared" si="0"/>
        <v>0.12500000000000006</v>
      </c>
      <c r="H24" s="4">
        <f t="shared" si="1"/>
        <v>8.6956521739130432E-2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5">
        <v>921.43</v>
      </c>
      <c r="E25" s="57">
        <v>1116.6666666666667</v>
      </c>
      <c r="F25" s="57">
        <v>1200</v>
      </c>
      <c r="G25" s="16">
        <f t="shared" si="0"/>
        <v>7.4626865671641715E-2</v>
      </c>
      <c r="H25" s="10">
        <f t="shared" si="1"/>
        <v>0.30232356228905077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4">
        <v>1303.57</v>
      </c>
      <c r="E26" s="78">
        <v>1316.67</v>
      </c>
      <c r="F26" s="38">
        <v>1485.7142857142858</v>
      </c>
      <c r="G26" s="18">
        <f t="shared" si="0"/>
        <v>0.12838774006720416</v>
      </c>
      <c r="H26" s="49">
        <f t="shared" si="1"/>
        <v>0.1397272764134537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5">
        <v>1280</v>
      </c>
      <c r="E27" s="79">
        <v>1400</v>
      </c>
      <c r="F27" s="39">
        <v>1400</v>
      </c>
      <c r="G27" s="16">
        <f t="shared" si="0"/>
        <v>0</v>
      </c>
      <c r="H27" s="10">
        <f t="shared" si="1"/>
        <v>9.375E-2</v>
      </c>
      <c r="K27" t="s">
        <v>64</v>
      </c>
      <c r="L27" t="s">
        <v>64</v>
      </c>
      <c r="N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4">
        <v>614.29</v>
      </c>
      <c r="E28" s="78">
        <v>710.71428571428567</v>
      </c>
      <c r="F28" s="38">
        <v>717.85714285714289</v>
      </c>
      <c r="G28" s="15">
        <f t="shared" si="0"/>
        <v>1.0050251256281522E-2</v>
      </c>
      <c r="H28" s="4">
        <f t="shared" si="1"/>
        <v>0.16859649816396641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5">
        <v>487.5</v>
      </c>
      <c r="E29" s="79">
        <v>588.57142857142856</v>
      </c>
      <c r="F29" s="39">
        <v>631.25</v>
      </c>
      <c r="G29" s="16">
        <f t="shared" si="0"/>
        <v>7.251213592233012E-2</v>
      </c>
      <c r="H29" s="10">
        <f t="shared" si="1"/>
        <v>0.29487179487179488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4">
        <v>639.29</v>
      </c>
      <c r="E30" s="78">
        <v>760.71428571428567</v>
      </c>
      <c r="F30" s="38">
        <v>764.28571428571433</v>
      </c>
      <c r="G30" s="15">
        <f t="shared" si="0"/>
        <v>4.6948356807513022E-3</v>
      </c>
      <c r="H30" s="4">
        <f t="shared" si="1"/>
        <v>0.19552271157958731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5">
        <v>978.57</v>
      </c>
      <c r="E31" s="79">
        <v>1058.3333333333333</v>
      </c>
      <c r="F31" s="39">
        <v>1075</v>
      </c>
      <c r="G31" s="16">
        <f t="shared" si="0"/>
        <v>1.5748031496063065E-2</v>
      </c>
      <c r="H31" s="10">
        <f t="shared" si="1"/>
        <v>9.8541749695984907E-2</v>
      </c>
      <c r="K31" t="s">
        <v>64</v>
      </c>
      <c r="L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4">
        <v>262.5</v>
      </c>
      <c r="E32" s="78">
        <v>364.29</v>
      </c>
      <c r="F32" s="38">
        <v>392.85714285714283</v>
      </c>
      <c r="G32" s="15">
        <f t="shared" si="0"/>
        <v>7.8418685270369243E-2</v>
      </c>
      <c r="H32" s="4">
        <f t="shared" si="1"/>
        <v>0.4965986394557822</v>
      </c>
      <c r="I32" t="s">
        <v>64</v>
      </c>
      <c r="K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90</v>
      </c>
      <c r="D33" s="55">
        <v>1600</v>
      </c>
      <c r="E33" s="79">
        <v>1735.7142857142858</v>
      </c>
      <c r="F33" s="39">
        <v>1770</v>
      </c>
      <c r="G33" s="16">
        <f t="shared" si="0"/>
        <v>1.9753086419753048E-2</v>
      </c>
      <c r="H33" s="10">
        <f t="shared" si="1"/>
        <v>0.10625</v>
      </c>
      <c r="M33" t="s">
        <v>64</v>
      </c>
      <c r="N33" t="s">
        <v>64</v>
      </c>
    </row>
    <row r="34" spans="1:16" ht="15.75">
      <c r="A34" s="1">
        <v>31</v>
      </c>
      <c r="B34" s="5" t="s">
        <v>81</v>
      </c>
      <c r="C34" s="3" t="s">
        <v>82</v>
      </c>
      <c r="D34" s="54">
        <v>2057.14</v>
      </c>
      <c r="E34" s="78">
        <v>2071.4285714285716</v>
      </c>
      <c r="F34" s="38">
        <v>2566.6666666666665</v>
      </c>
      <c r="G34" s="18">
        <f t="shared" si="0"/>
        <v>0.2390804597701148</v>
      </c>
      <c r="H34" s="49">
        <f t="shared" si="1"/>
        <v>0.24768691808368254</v>
      </c>
      <c r="L34" t="s">
        <v>64</v>
      </c>
    </row>
    <row r="35" spans="1:16" ht="15.75">
      <c r="A35" s="11">
        <v>32</v>
      </c>
      <c r="B35" s="12" t="s">
        <v>61</v>
      </c>
      <c r="C35" s="13" t="s">
        <v>83</v>
      </c>
      <c r="D35" s="55">
        <v>516.66999999999996</v>
      </c>
      <c r="E35" s="79">
        <v>650</v>
      </c>
      <c r="F35" s="39">
        <v>650</v>
      </c>
      <c r="G35" s="16">
        <f t="shared" si="0"/>
        <v>0</v>
      </c>
      <c r="H35" s="10">
        <f t="shared" si="1"/>
        <v>0.25805639963613147</v>
      </c>
      <c r="M35" t="s">
        <v>64</v>
      </c>
      <c r="P35" t="s">
        <v>64</v>
      </c>
    </row>
    <row r="36" spans="1:16" ht="15.75">
      <c r="A36" s="7" t="s">
        <v>84</v>
      </c>
      <c r="B36" s="7"/>
      <c r="C36" s="7"/>
      <c r="D36" s="7"/>
      <c r="F36" s="42"/>
      <c r="G36" s="8"/>
      <c r="H36" s="8"/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A13" workbookViewId="0">
      <selection activeCell="K33" sqref="K33"/>
    </sheetView>
  </sheetViews>
  <sheetFormatPr defaultRowHeight="15"/>
  <cols>
    <col min="1" max="1" width="3.7109375" customWidth="1"/>
    <col min="2" max="2" width="15.28515625" customWidth="1"/>
    <col min="3" max="3" width="17.42578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5" ht="17.25" thickBot="1">
      <c r="A1" s="67" t="s">
        <v>0</v>
      </c>
      <c r="B1" s="68"/>
      <c r="C1" s="68"/>
      <c r="D1" s="68"/>
      <c r="E1" s="68"/>
      <c r="F1" s="68"/>
      <c r="G1" s="68"/>
      <c r="H1" s="68"/>
    </row>
    <row r="2" spans="1:15" ht="57" customHeight="1">
      <c r="A2" s="69" t="s">
        <v>1</v>
      </c>
      <c r="B2" s="70"/>
      <c r="C2" s="71"/>
      <c r="D2" s="50">
        <v>2024</v>
      </c>
      <c r="E2" s="75">
        <v>2025</v>
      </c>
      <c r="F2" s="75"/>
      <c r="G2" s="72" t="s">
        <v>95</v>
      </c>
      <c r="H2" s="72"/>
      <c r="I2" t="s">
        <v>64</v>
      </c>
      <c r="M2" t="s">
        <v>64</v>
      </c>
    </row>
    <row r="3" spans="1:15" ht="32.25">
      <c r="A3" s="73" t="s">
        <v>2</v>
      </c>
      <c r="B3" s="74"/>
      <c r="C3" s="25" t="s">
        <v>3</v>
      </c>
      <c r="D3" s="56" t="s">
        <v>94</v>
      </c>
      <c r="E3" s="56" t="s">
        <v>91</v>
      </c>
      <c r="F3" s="56" t="s">
        <v>94</v>
      </c>
      <c r="G3" s="51" t="s">
        <v>4</v>
      </c>
      <c r="H3" s="51" t="s">
        <v>5</v>
      </c>
      <c r="J3" t="s">
        <v>64</v>
      </c>
      <c r="K3" t="s">
        <v>64</v>
      </c>
    </row>
    <row r="4" spans="1:15" ht="15.75">
      <c r="A4" s="22">
        <v>1</v>
      </c>
      <c r="B4" s="24" t="s">
        <v>6</v>
      </c>
      <c r="C4" s="23" t="s">
        <v>7</v>
      </c>
      <c r="D4" s="33">
        <v>4070</v>
      </c>
      <c r="E4" s="33">
        <v>3900</v>
      </c>
      <c r="F4" s="31">
        <v>3695</v>
      </c>
      <c r="G4" s="35">
        <f t="shared" ref="G4:G13" si="0">(F4-E4)/E4</f>
        <v>-5.2564102564102565E-2</v>
      </c>
      <c r="H4" s="35">
        <f t="shared" ref="H4:H13" si="1">+(F4-D4)/D4</f>
        <v>-9.2137592137592136E-2</v>
      </c>
      <c r="J4" t="s">
        <v>64</v>
      </c>
      <c r="K4" t="s">
        <v>64</v>
      </c>
      <c r="M4" t="s">
        <v>64</v>
      </c>
    </row>
    <row r="5" spans="1:15" ht="15.75">
      <c r="A5" s="19">
        <v>2</v>
      </c>
      <c r="B5" s="20" t="s">
        <v>8</v>
      </c>
      <c r="C5" s="21" t="s">
        <v>9</v>
      </c>
      <c r="D5" s="34">
        <v>2356</v>
      </c>
      <c r="E5" s="34">
        <v>2750</v>
      </c>
      <c r="F5" s="36">
        <v>2790</v>
      </c>
      <c r="G5" s="37">
        <f t="shared" si="0"/>
        <v>1.4545454545454545E-2</v>
      </c>
      <c r="H5" s="37">
        <f t="shared" si="1"/>
        <v>0.18421052631578946</v>
      </c>
      <c r="I5" t="s">
        <v>64</v>
      </c>
      <c r="J5" t="s">
        <v>64</v>
      </c>
      <c r="K5" t="s">
        <v>64</v>
      </c>
      <c r="L5" t="s">
        <v>64</v>
      </c>
    </row>
    <row r="6" spans="1:15" ht="15.75">
      <c r="A6" s="22">
        <v>3</v>
      </c>
      <c r="B6" s="24" t="s">
        <v>10</v>
      </c>
      <c r="C6" s="23" t="s">
        <v>11</v>
      </c>
      <c r="D6" s="33">
        <v>2290</v>
      </c>
      <c r="E6" s="33">
        <v>2540</v>
      </c>
      <c r="F6" s="31">
        <v>2480</v>
      </c>
      <c r="G6" s="35">
        <f t="shared" si="0"/>
        <v>-2.3622047244094488E-2</v>
      </c>
      <c r="H6" s="35">
        <f t="shared" si="1"/>
        <v>8.296943231441048E-2</v>
      </c>
      <c r="J6" t="s">
        <v>64</v>
      </c>
      <c r="L6" t="s">
        <v>64</v>
      </c>
    </row>
    <row r="7" spans="1:15" ht="15.75">
      <c r="A7" s="19">
        <v>4</v>
      </c>
      <c r="B7" s="20" t="s">
        <v>12</v>
      </c>
      <c r="C7" s="21" t="s">
        <v>13</v>
      </c>
      <c r="D7" s="34">
        <v>3133.33</v>
      </c>
      <c r="E7" s="34">
        <v>3055</v>
      </c>
      <c r="F7" s="36">
        <v>3063.33</v>
      </c>
      <c r="G7" s="37">
        <f t="shared" si="0"/>
        <v>2.7266775777413836E-3</v>
      </c>
      <c r="H7" s="37">
        <f t="shared" si="1"/>
        <v>-2.2340449298350318E-2</v>
      </c>
      <c r="K7" t="s">
        <v>64</v>
      </c>
      <c r="M7" t="s">
        <v>64</v>
      </c>
    </row>
    <row r="8" spans="1:15" ht="15.75">
      <c r="A8" s="22">
        <v>5</v>
      </c>
      <c r="B8" s="24" t="s">
        <v>14</v>
      </c>
      <c r="C8" s="23" t="s">
        <v>15</v>
      </c>
      <c r="D8" s="33">
        <v>1393.33</v>
      </c>
      <c r="E8" s="33">
        <v>1780</v>
      </c>
      <c r="F8" s="31">
        <v>1820</v>
      </c>
      <c r="G8" s="35">
        <f t="shared" si="0"/>
        <v>2.247191011235955E-2</v>
      </c>
      <c r="H8" s="35">
        <f t="shared" si="1"/>
        <v>0.30622322062971452</v>
      </c>
      <c r="L8" t="s">
        <v>64</v>
      </c>
    </row>
    <row r="9" spans="1:15" ht="15.75">
      <c r="A9" s="19">
        <v>6</v>
      </c>
      <c r="B9" s="20" t="s">
        <v>16</v>
      </c>
      <c r="C9" s="21" t="s">
        <v>17</v>
      </c>
      <c r="D9" s="34">
        <v>2520</v>
      </c>
      <c r="E9" s="34">
        <v>2741.67</v>
      </c>
      <c r="F9" s="36">
        <v>2736</v>
      </c>
      <c r="G9" s="37">
        <f t="shared" si="0"/>
        <v>-2.0680825919968753E-3</v>
      </c>
      <c r="H9" s="37">
        <f t="shared" si="1"/>
        <v>8.5714285714285715E-2</v>
      </c>
      <c r="K9" t="s">
        <v>64</v>
      </c>
      <c r="M9" t="s">
        <v>64</v>
      </c>
      <c r="O9" t="s">
        <v>64</v>
      </c>
    </row>
    <row r="10" spans="1:15" ht="15.75">
      <c r="A10" s="22">
        <v>7</v>
      </c>
      <c r="B10" s="24" t="s">
        <v>18</v>
      </c>
      <c r="C10" s="23" t="s">
        <v>19</v>
      </c>
      <c r="D10" s="33">
        <v>760</v>
      </c>
      <c r="E10" s="33">
        <v>860</v>
      </c>
      <c r="F10" s="31">
        <v>805</v>
      </c>
      <c r="G10" s="35">
        <f t="shared" si="0"/>
        <v>-6.3953488372093026E-2</v>
      </c>
      <c r="H10" s="35">
        <f t="shared" si="1"/>
        <v>5.921052631578947E-2</v>
      </c>
      <c r="K10" t="s">
        <v>64</v>
      </c>
      <c r="L10" t="s">
        <v>64</v>
      </c>
      <c r="N10" t="s">
        <v>64</v>
      </c>
    </row>
    <row r="11" spans="1:15" ht="15.75">
      <c r="A11" s="19">
        <v>8</v>
      </c>
      <c r="B11" s="20" t="s">
        <v>20</v>
      </c>
      <c r="C11" s="21" t="s">
        <v>21</v>
      </c>
      <c r="D11" s="34">
        <v>1995</v>
      </c>
      <c r="E11" s="34">
        <v>2050</v>
      </c>
      <c r="F11" s="36">
        <v>1856</v>
      </c>
      <c r="G11" s="37">
        <f t="shared" si="0"/>
        <v>-9.4634146341463415E-2</v>
      </c>
      <c r="H11" s="37">
        <f t="shared" si="1"/>
        <v>-6.9674185463659152E-2</v>
      </c>
    </row>
    <row r="12" spans="1:15" ht="15.75">
      <c r="A12" s="22">
        <v>9</v>
      </c>
      <c r="B12" s="24" t="s">
        <v>22</v>
      </c>
      <c r="C12" s="23" t="s">
        <v>23</v>
      </c>
      <c r="D12" s="33">
        <v>1090</v>
      </c>
      <c r="E12" s="33">
        <v>1153.33</v>
      </c>
      <c r="F12" s="31">
        <v>1092</v>
      </c>
      <c r="G12" s="35">
        <f t="shared" si="0"/>
        <v>-5.3176454267208802E-2</v>
      </c>
      <c r="H12" s="35">
        <f t="shared" si="1"/>
        <v>1.834862385321101E-3</v>
      </c>
      <c r="J12" t="s">
        <v>64</v>
      </c>
    </row>
    <row r="13" spans="1:15" ht="15.75">
      <c r="A13" s="19">
        <v>10</v>
      </c>
      <c r="B13" s="20" t="s">
        <v>24</v>
      </c>
      <c r="C13" s="21" t="s">
        <v>25</v>
      </c>
      <c r="D13" s="34">
        <v>1226.67</v>
      </c>
      <c r="E13" s="34">
        <v>1540</v>
      </c>
      <c r="F13" s="36">
        <v>1573.33</v>
      </c>
      <c r="G13" s="37">
        <f t="shared" si="0"/>
        <v>2.1642857142857096E-2</v>
      </c>
      <c r="H13" s="37">
        <f t="shared" si="1"/>
        <v>0.28260249292800821</v>
      </c>
      <c r="O13" t="s">
        <v>64</v>
      </c>
    </row>
    <row r="14" spans="1:15" ht="15.75">
      <c r="A14" s="22">
        <v>11</v>
      </c>
      <c r="B14" s="24" t="s">
        <v>26</v>
      </c>
      <c r="C14" s="23" t="s">
        <v>27</v>
      </c>
      <c r="D14" s="33"/>
      <c r="E14" s="80"/>
      <c r="F14" s="52"/>
      <c r="G14" s="35"/>
      <c r="H14" s="35"/>
      <c r="K14" t="s">
        <v>64</v>
      </c>
      <c r="M14" t="s">
        <v>64</v>
      </c>
    </row>
    <row r="15" spans="1:15" ht="15.75">
      <c r="A15" s="19">
        <v>12</v>
      </c>
      <c r="B15" s="20" t="s">
        <v>28</v>
      </c>
      <c r="C15" s="21" t="s">
        <v>29</v>
      </c>
      <c r="D15" s="34">
        <v>635</v>
      </c>
      <c r="E15" s="34"/>
      <c r="F15" s="36"/>
      <c r="G15" s="37"/>
      <c r="H15" s="37"/>
      <c r="J15" t="s">
        <v>64</v>
      </c>
    </row>
    <row r="16" spans="1:15" ht="15.75">
      <c r="A16" s="22">
        <v>13</v>
      </c>
      <c r="B16" s="24" t="s">
        <v>30</v>
      </c>
      <c r="C16" s="23" t="s">
        <v>31</v>
      </c>
      <c r="D16" s="33"/>
      <c r="E16" s="33">
        <v>733.33</v>
      </c>
      <c r="F16" s="31"/>
      <c r="G16" s="35"/>
      <c r="H16" s="35"/>
      <c r="L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1972</v>
      </c>
      <c r="E17" s="34">
        <v>2025</v>
      </c>
      <c r="F17" s="36">
        <v>2075</v>
      </c>
      <c r="G17" s="37">
        <f t="shared" ref="G17:G26" si="2">(F17-E17)/E17</f>
        <v>2.4691358024691357E-2</v>
      </c>
      <c r="H17" s="37">
        <f t="shared" ref="H17:H26" si="3">+(F17-D17)/D17</f>
        <v>5.2231237322515216E-2</v>
      </c>
      <c r="J17" t="s">
        <v>64</v>
      </c>
      <c r="K17" t="s">
        <v>64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3640</v>
      </c>
      <c r="E18" s="33">
        <v>3670</v>
      </c>
      <c r="F18" s="31">
        <v>3590</v>
      </c>
      <c r="G18" s="35">
        <f t="shared" si="2"/>
        <v>-2.1798365122615803E-2</v>
      </c>
      <c r="H18" s="35">
        <f t="shared" si="3"/>
        <v>-1.3736263736263736E-2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1090</v>
      </c>
      <c r="E19" s="34">
        <v>1240</v>
      </c>
      <c r="F19" s="36">
        <v>1310</v>
      </c>
      <c r="G19" s="37">
        <f t="shared" si="2"/>
        <v>5.6451612903225805E-2</v>
      </c>
      <c r="H19" s="37">
        <f t="shared" si="3"/>
        <v>0.20183486238532111</v>
      </c>
      <c r="K19" t="s">
        <v>64</v>
      </c>
      <c r="L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1115</v>
      </c>
      <c r="E20" s="33">
        <v>1290</v>
      </c>
      <c r="F20" s="31">
        <v>1390</v>
      </c>
      <c r="G20" s="35">
        <f t="shared" si="2"/>
        <v>7.7519379844961239E-2</v>
      </c>
      <c r="H20" s="35">
        <f t="shared" si="3"/>
        <v>0.24663677130044842</v>
      </c>
      <c r="J20" s="45"/>
      <c r="K20" t="s">
        <v>64</v>
      </c>
      <c r="L20" t="s">
        <v>64</v>
      </c>
    </row>
    <row r="21" spans="1:14" ht="15.75">
      <c r="A21" s="19">
        <v>18</v>
      </c>
      <c r="B21" s="20" t="s">
        <v>40</v>
      </c>
      <c r="C21" s="27" t="s">
        <v>73</v>
      </c>
      <c r="D21" s="34">
        <v>1810</v>
      </c>
      <c r="E21" s="34">
        <v>1930</v>
      </c>
      <c r="F21" s="36">
        <v>2020</v>
      </c>
      <c r="G21" s="37">
        <f t="shared" si="2"/>
        <v>4.6632124352331605E-2</v>
      </c>
      <c r="H21" s="37">
        <f t="shared" si="3"/>
        <v>0.11602209944751381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1220</v>
      </c>
      <c r="E22" s="33">
        <v>1490</v>
      </c>
      <c r="F22" s="31">
        <v>1520</v>
      </c>
      <c r="G22" s="35">
        <f t="shared" si="2"/>
        <v>2.0134228187919462E-2</v>
      </c>
      <c r="H22" s="35">
        <f t="shared" si="3"/>
        <v>0.24590163934426229</v>
      </c>
      <c r="M22" t="s">
        <v>64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1766.67</v>
      </c>
      <c r="E23" s="34">
        <v>1545</v>
      </c>
      <c r="F23" s="36">
        <v>1680</v>
      </c>
      <c r="G23" s="37">
        <f t="shared" si="2"/>
        <v>8.7378640776699032E-2</v>
      </c>
      <c r="H23" s="37">
        <f t="shared" si="3"/>
        <v>-4.9058398003022675E-2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1220</v>
      </c>
      <c r="E24" s="33">
        <v>1420</v>
      </c>
      <c r="F24" s="31">
        <v>1530</v>
      </c>
      <c r="G24" s="35">
        <f t="shared" si="2"/>
        <v>7.746478873239436E-2</v>
      </c>
      <c r="H24" s="35">
        <f t="shared" si="3"/>
        <v>0.25409836065573771</v>
      </c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1724</v>
      </c>
      <c r="E25" s="34">
        <v>1695</v>
      </c>
      <c r="F25" s="36">
        <v>1800</v>
      </c>
      <c r="G25" s="37">
        <f t="shared" si="2"/>
        <v>6.1946902654867256E-2</v>
      </c>
      <c r="H25" s="37">
        <f t="shared" si="3"/>
        <v>4.4083526682134569E-2</v>
      </c>
      <c r="J25" t="s">
        <v>89</v>
      </c>
    </row>
    <row r="26" spans="1:14" ht="15.75">
      <c r="A26" s="22">
        <v>23</v>
      </c>
      <c r="B26" s="24" t="s">
        <v>49</v>
      </c>
      <c r="C26" s="23" t="s">
        <v>76</v>
      </c>
      <c r="D26" s="33">
        <v>2175</v>
      </c>
      <c r="E26" s="33">
        <v>2640</v>
      </c>
      <c r="F26" s="31">
        <v>2726.67</v>
      </c>
      <c r="G26" s="35">
        <f t="shared" si="2"/>
        <v>3.2829545454545479E-2</v>
      </c>
      <c r="H26" s="35">
        <f t="shared" si="3"/>
        <v>0.25364137931034486</v>
      </c>
    </row>
    <row r="27" spans="1:14" ht="15.75">
      <c r="A27" s="19">
        <v>24</v>
      </c>
      <c r="B27" s="20" t="s">
        <v>50</v>
      </c>
      <c r="C27" s="21" t="s">
        <v>51</v>
      </c>
      <c r="D27" s="34">
        <v>902.5</v>
      </c>
      <c r="E27" s="34">
        <v>1043.33</v>
      </c>
      <c r="F27" s="36">
        <v>1048</v>
      </c>
      <c r="G27" s="37">
        <f t="shared" ref="G27:G32" si="4">(F27-E27)/E27</f>
        <v>4.4760526391458824E-3</v>
      </c>
      <c r="H27" s="37">
        <f t="shared" ref="H27:H33" si="5">+(F27-D27)/D27</f>
        <v>0.16121883656509695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1066.67</v>
      </c>
      <c r="E28" s="33">
        <v>1080</v>
      </c>
      <c r="F28" s="31">
        <v>1195</v>
      </c>
      <c r="G28" s="35">
        <f t="shared" si="4"/>
        <v>0.10648148148148148</v>
      </c>
      <c r="H28" s="35">
        <f t="shared" si="5"/>
        <v>0.12030899903437794</v>
      </c>
    </row>
    <row r="29" spans="1:14" ht="15.75">
      <c r="A29" s="19">
        <v>26</v>
      </c>
      <c r="B29" s="20" t="s">
        <v>54</v>
      </c>
      <c r="C29" s="21" t="s">
        <v>55</v>
      </c>
      <c r="D29" s="34">
        <v>1420</v>
      </c>
      <c r="E29" s="34">
        <v>1480</v>
      </c>
      <c r="F29" s="36">
        <v>1426.67</v>
      </c>
      <c r="G29" s="37">
        <f t="shared" si="4"/>
        <v>-3.6033783783783732E-2</v>
      </c>
      <c r="H29" s="37">
        <f t="shared" si="5"/>
        <v>4.6971830985916008E-3</v>
      </c>
    </row>
    <row r="30" spans="1:14" ht="15.75">
      <c r="A30" s="22">
        <v>27</v>
      </c>
      <c r="B30" s="24" t="s">
        <v>56</v>
      </c>
      <c r="C30" s="23" t="s">
        <v>57</v>
      </c>
      <c r="D30" s="33">
        <v>405</v>
      </c>
      <c r="E30" s="33">
        <v>530</v>
      </c>
      <c r="F30" s="31">
        <v>540</v>
      </c>
      <c r="G30" s="35">
        <f t="shared" si="4"/>
        <v>1.8867924528301886E-2</v>
      </c>
      <c r="H30" s="35">
        <f t="shared" si="5"/>
        <v>0.33333333333333331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2100</v>
      </c>
      <c r="E31" s="34">
        <v>2150</v>
      </c>
      <c r="F31" s="36">
        <v>2166.67</v>
      </c>
      <c r="G31" s="37">
        <f t="shared" si="4"/>
        <v>7.7534883720930571E-3</v>
      </c>
      <c r="H31" s="37">
        <f t="shared" si="5"/>
        <v>3.174761904761908E-2</v>
      </c>
    </row>
    <row r="32" spans="1:14" ht="15.75">
      <c r="A32" s="22">
        <v>29</v>
      </c>
      <c r="B32" s="24" t="s">
        <v>60</v>
      </c>
      <c r="C32" s="23" t="s">
        <v>82</v>
      </c>
      <c r="D32" s="33">
        <v>2740</v>
      </c>
      <c r="E32" s="33">
        <v>2820</v>
      </c>
      <c r="F32" s="31">
        <v>3190</v>
      </c>
      <c r="G32" s="35">
        <f t="shared" si="4"/>
        <v>0.13120567375886524</v>
      </c>
      <c r="H32" s="35">
        <f t="shared" si="5"/>
        <v>0.16423357664233576</v>
      </c>
    </row>
    <row r="33" spans="1:13" ht="16.5" thickBot="1">
      <c r="A33" s="28">
        <v>30</v>
      </c>
      <c r="B33" s="29" t="s">
        <v>61</v>
      </c>
      <c r="C33" s="30" t="s">
        <v>62</v>
      </c>
      <c r="D33" s="34"/>
      <c r="E33" s="34"/>
      <c r="F33" s="36">
        <v>980</v>
      </c>
      <c r="G33" s="37"/>
      <c r="H33" s="37"/>
    </row>
    <row r="34" spans="1:13">
      <c r="A34" s="40" t="s">
        <v>87</v>
      </c>
      <c r="B34" s="40"/>
      <c r="C34" s="40"/>
      <c r="D34" s="40"/>
      <c r="E34" s="40"/>
      <c r="F34" s="40"/>
      <c r="G34" s="40"/>
      <c r="H34" s="32"/>
      <c r="L34" t="s">
        <v>64</v>
      </c>
    </row>
    <row r="35" spans="1:13">
      <c r="A35" s="40" t="s">
        <v>86</v>
      </c>
      <c r="B35" s="40"/>
      <c r="C35" s="40"/>
      <c r="D35" s="41"/>
      <c r="E35" s="40"/>
      <c r="F35" s="40"/>
      <c r="G35" s="40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2025-02-05T10:27:43Z</cp:lastPrinted>
  <dcterms:created xsi:type="dcterms:W3CDTF">2021-06-15T08:30:18Z</dcterms:created>
  <dcterms:modified xsi:type="dcterms:W3CDTF">2025-08-05T10:08:27Z</dcterms:modified>
</cp:coreProperties>
</file>