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1685" windowHeight="7830"/>
  </bookViews>
  <sheets>
    <sheet name="Wholesale" sheetId="2" r:id="rId1"/>
    <sheet name="Retail" sheetId="66" r:id="rId2"/>
  </sheets>
  <calcPr calcId="144525"/>
</workbook>
</file>

<file path=xl/calcChain.xml><?xml version="1.0" encoding="utf-8"?>
<calcChain xmlns="http://schemas.openxmlformats.org/spreadsheetml/2006/main">
  <c r="H33" i="66" l="1"/>
  <c r="G33" i="66"/>
  <c r="G32" i="66"/>
  <c r="H32" i="66"/>
  <c r="H31" i="66"/>
  <c r="G30" i="66"/>
  <c r="H29" i="66"/>
  <c r="G29" i="66"/>
  <c r="G27" i="66"/>
  <c r="H27" i="66"/>
  <c r="H26" i="66"/>
  <c r="G26" i="66"/>
  <c r="H25" i="66"/>
  <c r="G25" i="66"/>
  <c r="H22" i="66"/>
  <c r="H21" i="66"/>
  <c r="H20" i="66"/>
  <c r="G20" i="66"/>
  <c r="H19" i="66"/>
  <c r="G19" i="66"/>
  <c r="G18" i="66"/>
  <c r="H18" i="66"/>
  <c r="H17" i="66"/>
  <c r="G17" i="66"/>
  <c r="G16" i="66"/>
  <c r="H15" i="66"/>
  <c r="H14" i="66"/>
  <c r="H13" i="66"/>
  <c r="G13" i="66"/>
  <c r="H12" i="66"/>
  <c r="H11" i="66"/>
  <c r="G11" i="66"/>
  <c r="H10" i="66"/>
  <c r="G10" i="66"/>
  <c r="H9" i="66"/>
  <c r="G8" i="66"/>
  <c r="H8" i="66"/>
  <c r="H7" i="66"/>
  <c r="G7" i="66"/>
  <c r="H6" i="66"/>
  <c r="G6" i="66"/>
  <c r="H5" i="66"/>
  <c r="G4" i="66"/>
  <c r="H4" i="66"/>
  <c r="G5" i="66" l="1"/>
  <c r="G9" i="66"/>
  <c r="G12" i="66"/>
  <c r="G22" i="66"/>
  <c r="G28" i="66"/>
  <c r="G31" i="66"/>
  <c r="G35" i="2" l="1"/>
  <c r="H12" i="2" l="1"/>
  <c r="H17" i="2" l="1"/>
  <c r="G4" i="2" l="1"/>
  <c r="G16" i="2" l="1"/>
  <c r="H20" i="2" l="1"/>
  <c r="H34" i="2" l="1"/>
  <c r="G17" i="2" l="1"/>
  <c r="H18" i="2" l="1"/>
  <c r="G12" i="2" l="1"/>
  <c r="G34" i="2" l="1"/>
  <c r="G26" i="2" l="1"/>
  <c r="H26" i="2" l="1"/>
  <c r="G32" i="2" l="1"/>
  <c r="G29" i="2"/>
  <c r="H29" i="2"/>
  <c r="G25" i="2"/>
  <c r="G10" i="2"/>
  <c r="G6" i="2"/>
  <c r="G7" i="2"/>
  <c r="H32" i="2" l="1"/>
  <c r="H25" i="2"/>
  <c r="H10" i="2"/>
  <c r="H23" i="2" l="1"/>
  <c r="H21" i="2"/>
  <c r="H19" i="2"/>
  <c r="G23" i="2" l="1"/>
  <c r="G21" i="2"/>
  <c r="G19" i="2"/>
  <c r="H4" i="2" l="1"/>
  <c r="G8" i="2" l="1"/>
  <c r="G9" i="2"/>
  <c r="G11" i="2"/>
  <c r="G13" i="2"/>
  <c r="G14" i="2"/>
  <c r="G15" i="2"/>
  <c r="G18" i="2"/>
  <c r="G20" i="2"/>
  <c r="G22" i="2"/>
  <c r="G24" i="2"/>
  <c r="G27" i="2"/>
  <c r="G28" i="2"/>
  <c r="G30" i="2"/>
  <c r="G31" i="2"/>
  <c r="G33" i="2"/>
  <c r="G5" i="2"/>
  <c r="H5" i="2" l="1"/>
  <c r="H31" i="2" l="1"/>
  <c r="H27" i="2" l="1"/>
  <c r="H22" i="2" l="1"/>
  <c r="H9" i="2" l="1"/>
  <c r="H24" i="2" l="1"/>
  <c r="H33" i="2" l="1"/>
  <c r="H28" i="2"/>
  <c r="H8" i="2" l="1"/>
  <c r="H11" i="2"/>
  <c r="H13" i="2"/>
  <c r="H14" i="2"/>
  <c r="H30" i="2"/>
</calcChain>
</file>

<file path=xl/sharedStrings.xml><?xml version="1.0" encoding="utf-8"?>
<sst xmlns="http://schemas.openxmlformats.org/spreadsheetml/2006/main" count="168" uniqueCount="100">
  <si>
    <t xml:space="preserve">Table 2:  Change in Consumer Prices at Selected Markets  - (Rs/Kg) </t>
  </si>
  <si>
    <t>Variety</t>
  </si>
  <si>
    <t>Sinhala Name</t>
  </si>
  <si>
    <t>Common Name</t>
  </si>
  <si>
    <t xml:space="preserve">Last week </t>
  </si>
  <si>
    <t>Last Year</t>
  </si>
  <si>
    <t>තෝරා</t>
  </si>
  <si>
    <t>Seer</t>
  </si>
  <si>
    <t>පරව් (ලොකු)</t>
  </si>
  <si>
    <t>Trevally (L)</t>
  </si>
  <si>
    <t>ගල්මාළු (ලොකු)</t>
  </si>
  <si>
    <t>Rock Fish (L)</t>
  </si>
  <si>
    <t>තලපත්</t>
  </si>
  <si>
    <t>Sail fish</t>
  </si>
  <si>
    <t>බලයා</t>
  </si>
  <si>
    <t>Skipjack tuna</t>
  </si>
  <si>
    <t>කෙළවල්ලා</t>
  </si>
  <si>
    <t>Yellowfin tuna</t>
  </si>
  <si>
    <t>සාලයා (මට්ට)</t>
  </si>
  <si>
    <t>Sardinella</t>
  </si>
  <si>
    <t>මෝරා</t>
  </si>
  <si>
    <t>Shark</t>
  </si>
  <si>
    <t>හුරුල්ලා</t>
  </si>
  <si>
    <t>Herrings</t>
  </si>
  <si>
    <t>කුම්බලා</t>
  </si>
  <si>
    <t>Indian mackerel</t>
  </si>
  <si>
    <t>කාරල්ලා</t>
  </si>
  <si>
    <t>Pony fish</t>
  </si>
  <si>
    <t>කටුවල්ලා</t>
  </si>
  <si>
    <t>Katuwalla</t>
  </si>
  <si>
    <t>හාල්මැස්සා</t>
  </si>
  <si>
    <t>Anchovies</t>
  </si>
  <si>
    <t>ඉස්සා (M)</t>
  </si>
  <si>
    <t>Prawns (M)</t>
  </si>
  <si>
    <t xml:space="preserve"> කොප්පරා</t>
  </si>
  <si>
    <t>Marlins</t>
  </si>
  <si>
    <t>අලගොඩුවා</t>
  </si>
  <si>
    <t>Frigate tuna</t>
  </si>
  <si>
    <t>ඇටවල්ලා</t>
  </si>
  <si>
    <t>Kawakawa</t>
  </si>
  <si>
    <t>ඇටිස්සා</t>
  </si>
  <si>
    <t>Red Bream</t>
  </si>
  <si>
    <t>බෝල්ලා</t>
  </si>
  <si>
    <t>Big eye scade</t>
  </si>
  <si>
    <t>ගින්නටි පරව්</t>
  </si>
  <si>
    <t>Ginnati paraw</t>
  </si>
  <si>
    <t>හබරලි</t>
  </si>
  <si>
    <t>Needle fish</t>
  </si>
  <si>
    <t>හැඩැල්ලා</t>
  </si>
  <si>
    <t>Indian Anchovy</t>
  </si>
  <si>
    <t>ජීලාවා</t>
  </si>
  <si>
    <t>Barracuda</t>
  </si>
  <si>
    <t>ලින්නා</t>
  </si>
  <si>
    <t>Indian Scade</t>
  </si>
  <si>
    <t>ලේන පරව්</t>
  </si>
  <si>
    <t>Rainbow runner</t>
  </si>
  <si>
    <t>සුද්දා</t>
  </si>
  <si>
    <t>Threadfin bream</t>
  </si>
  <si>
    <t>සූඩයා</t>
  </si>
  <si>
    <t>White Sardinella</t>
  </si>
  <si>
    <t>දැල්ලා</t>
  </si>
  <si>
    <t>Cuttle fish</t>
  </si>
  <si>
    <t>කකුළුවා</t>
  </si>
  <si>
    <t>තිලාපියා</t>
  </si>
  <si>
    <t>Thilapia (M)</t>
  </si>
  <si>
    <t xml:space="preserve">Table  1 :  Change in  Wholesale  Prices at Peliyagoda Fish Market (Rs/Kg) </t>
  </si>
  <si>
    <t xml:space="preserve"> </t>
  </si>
  <si>
    <t>Rock fish (L)</t>
  </si>
  <si>
    <t>ගල්මාළු (පොඩි)</t>
  </si>
  <si>
    <t>Rock fish (S)</t>
  </si>
  <si>
    <t>Sharks</t>
  </si>
  <si>
    <t>Indian Mackerel</t>
  </si>
  <si>
    <t>Anchovy</t>
  </si>
  <si>
    <t>Prawns (M) 3"</t>
  </si>
  <si>
    <t>Frigate tuna(L)</t>
  </si>
  <si>
    <t>Red Bream(L)</t>
  </si>
  <si>
    <t>Ginnati Paraw</t>
  </si>
  <si>
    <t>Indian Anchovies</t>
  </si>
  <si>
    <t>Barracuda(L)</t>
  </si>
  <si>
    <t>Indian Scad(L)</t>
  </si>
  <si>
    <t>Indian Scad(S)</t>
  </si>
  <si>
    <t>Rainbow Runner</t>
  </si>
  <si>
    <t>Threadfin  Bream</t>
  </si>
  <si>
    <t>Squids /Cuttle fish</t>
  </si>
  <si>
    <t>කකුළුවා(L)</t>
  </si>
  <si>
    <t>Sea Crabs(L)</t>
  </si>
  <si>
    <t>Tilapia (M)</t>
  </si>
  <si>
    <t>Abbreviations :  L - Large, M - Medium, S - Small</t>
  </si>
  <si>
    <t xml:space="preserve">  </t>
  </si>
  <si>
    <r>
      <t>*</t>
    </r>
    <r>
      <rPr>
        <u/>
        <sz val="11"/>
        <color indexed="8"/>
        <rFont val="Calisto MT"/>
        <family val="1"/>
      </rPr>
      <t xml:space="preserve"> Selected Markets</t>
    </r>
    <r>
      <rPr>
        <sz val="11"/>
        <color indexed="8"/>
        <rFont val="Calisto MT"/>
        <family val="1"/>
      </rPr>
      <t xml:space="preserve"> - Wellampitiya, Borella, Battaramulla,Maradana,  Nugegoda,  Kirulapana   </t>
    </r>
  </si>
  <si>
    <t>Maharagama and Dematagoda fish markets.</t>
  </si>
  <si>
    <t>**Retail Price collection done by over the phone</t>
  </si>
  <si>
    <t>Seer (L)</t>
  </si>
  <si>
    <t>Ranjan Lanka</t>
  </si>
  <si>
    <t>3rd week of  Jan.</t>
  </si>
  <si>
    <t>Average of 3rd week of Jan.</t>
  </si>
  <si>
    <t>4th week of  Jan.</t>
  </si>
  <si>
    <t>% Change 4th  week of Jan. 2023, compared to:</t>
  </si>
  <si>
    <r>
      <t xml:space="preserve">% Change 4th </t>
    </r>
    <r>
      <rPr>
        <b/>
        <sz val="10.5"/>
        <color indexed="8"/>
        <rFont val="Calisto MT"/>
        <family val="1"/>
      </rPr>
      <t>week of Jan. 2023, compared to:</t>
    </r>
  </si>
  <si>
    <t>Average of 4th week of Jan.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</si>
</sst>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name val="Times New Roman"/>
      <family val="1"/>
      <charset val="134"/>
    </font>
    <font>
      <b/>
      <sz val="14"/>
      <color indexed="8"/>
      <name val="Times New Roman"/>
      <family val="1"/>
      <charset val="134"/>
    </font>
    <font>
      <b/>
      <sz val="12"/>
      <color indexed="8"/>
      <name val="Times New Roman"/>
      <family val="1"/>
      <charset val="134"/>
    </font>
    <font>
      <b/>
      <sz val="11"/>
      <color indexed="8"/>
      <name val="Times New Roman"/>
      <family val="1"/>
      <charset val="134"/>
    </font>
    <font>
      <sz val="12"/>
      <name val="Times New Roman"/>
      <family val="1"/>
      <charset val="134"/>
    </font>
    <font>
      <b/>
      <sz val="11"/>
      <color indexed="8"/>
      <name val="Calibri"/>
      <family val="2"/>
      <charset val="134"/>
    </font>
    <font>
      <sz val="12"/>
      <color indexed="8"/>
      <name val="Iskoola Pota"/>
      <family val="2"/>
    </font>
    <font>
      <sz val="12"/>
      <color indexed="8"/>
      <name val="Times New Roman"/>
      <family val="1"/>
      <charset val="134"/>
    </font>
    <font>
      <sz val="12"/>
      <name val="Calibri "/>
      <charset val="134"/>
    </font>
    <font>
      <b/>
      <sz val="13"/>
      <color theme="1"/>
      <name val="Calisto MT"/>
      <family val="1"/>
    </font>
    <font>
      <b/>
      <sz val="14"/>
      <color theme="1"/>
      <name val="Calisto MT"/>
      <family val="1"/>
    </font>
    <font>
      <b/>
      <sz val="12"/>
      <color theme="1"/>
      <name val="Calisto MT"/>
      <family val="1"/>
    </font>
    <font>
      <b/>
      <sz val="10.5"/>
      <color theme="1"/>
      <name val="Calisto MT"/>
      <family val="1"/>
    </font>
    <font>
      <b/>
      <sz val="10.5"/>
      <color indexed="8"/>
      <name val="Calisto MT"/>
      <family val="1"/>
    </font>
    <font>
      <b/>
      <sz val="11"/>
      <name val="Calisto MT"/>
      <family val="1"/>
    </font>
    <font>
      <b/>
      <sz val="11"/>
      <color theme="1"/>
      <name val="Calisto MT"/>
      <family val="1"/>
    </font>
    <font>
      <sz val="12"/>
      <color theme="1"/>
      <name val="Calisto MT"/>
      <family val="1"/>
    </font>
    <font>
      <sz val="11"/>
      <color theme="1"/>
      <name val="Calisto MT"/>
      <family val="1"/>
    </font>
    <font>
      <sz val="11"/>
      <color indexed="8"/>
      <name val="Calisto MT"/>
      <family val="1"/>
    </font>
    <font>
      <sz val="12"/>
      <name val="Calisto MT"/>
      <family val="1"/>
    </font>
    <font>
      <u/>
      <sz val="11"/>
      <color indexed="8"/>
      <name val="Calisto MT"/>
      <family val="1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0"/>
      <name val="Calisto MT"/>
      <family val="1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" fillId="0" borderId="0"/>
  </cellStyleXfs>
  <cellXfs count="75">
    <xf numFmtId="0" fontId="0" fillId="0" borderId="0" xfId="0"/>
    <xf numFmtId="0" fontId="0" fillId="0" borderId="0" xfId="0" applyAlignment="1"/>
    <xf numFmtId="0" fontId="6" fillId="0" borderId="2" xfId="2" applyFont="1" applyFill="1" applyBorder="1" applyAlignment="1">
      <alignment horizontal="right"/>
    </xf>
    <xf numFmtId="0" fontId="8" fillId="0" borderId="2" xfId="0" applyFont="1" applyBorder="1" applyAlignment="1"/>
    <xf numFmtId="0" fontId="6" fillId="0" borderId="2" xfId="2" applyFont="1" applyFill="1" applyBorder="1" applyAlignment="1"/>
    <xf numFmtId="9" fontId="0" fillId="0" borderId="2" xfId="1" applyFont="1" applyBorder="1" applyAlignment="1"/>
    <xf numFmtId="0" fontId="8" fillId="3" borderId="2" xfId="0" applyFont="1" applyFill="1" applyBorder="1" applyAlignment="1"/>
    <xf numFmtId="0" fontId="6" fillId="3" borderId="2" xfId="2" applyFont="1" applyFill="1" applyBorder="1" applyAlignment="1"/>
    <xf numFmtId="0" fontId="8" fillId="0" borderId="2" xfId="0" applyFont="1" applyFill="1" applyBorder="1" applyAlignment="1"/>
    <xf numFmtId="0" fontId="6" fillId="0" borderId="0" xfId="0" applyFont="1" applyFill="1" applyBorder="1" applyAlignment="1">
      <alignment horizontal="left"/>
    </xf>
    <xf numFmtId="0" fontId="10" fillId="0" borderId="0" xfId="0" applyFont="1" applyFill="1" applyBorder="1" applyAlignment="1">
      <alignment horizontal="left"/>
    </xf>
    <xf numFmtId="2" fontId="10" fillId="0" borderId="0" xfId="0" applyNumberFormat="1" applyFont="1" applyFill="1" applyBorder="1" applyAlignment="1">
      <alignment horizontal="left"/>
    </xf>
    <xf numFmtId="0" fontId="5" fillId="4" borderId="2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wrapText="1"/>
    </xf>
    <xf numFmtId="2" fontId="0" fillId="0" borderId="2" xfId="0" applyNumberFormat="1" applyBorder="1" applyAlignment="1"/>
    <xf numFmtId="9" fontId="0" fillId="2" borderId="2" xfId="1" applyFont="1" applyFill="1" applyBorder="1" applyAlignment="1"/>
    <xf numFmtId="9" fontId="0" fillId="7" borderId="2" xfId="1" applyFont="1" applyFill="1" applyBorder="1" applyAlignment="1"/>
    <xf numFmtId="0" fontId="6" fillId="7" borderId="2" xfId="2" applyFont="1" applyFill="1" applyBorder="1" applyAlignment="1">
      <alignment horizontal="right"/>
    </xf>
    <xf numFmtId="0" fontId="8" fillId="7" borderId="2" xfId="0" applyFont="1" applyFill="1" applyBorder="1" applyAlignment="1"/>
    <xf numFmtId="0" fontId="6" fillId="7" borderId="2" xfId="2" applyFont="1" applyFill="1" applyBorder="1" applyAlignment="1"/>
    <xf numFmtId="2" fontId="0" fillId="7" borderId="2" xfId="0" applyNumberFormat="1" applyFill="1" applyBorder="1" applyAlignment="1"/>
    <xf numFmtId="0" fontId="9" fillId="7" borderId="2" xfId="0" applyFont="1" applyFill="1" applyBorder="1" applyAlignment="1"/>
    <xf numFmtId="9" fontId="25" fillId="0" borderId="2" xfId="1" applyFont="1" applyBorder="1" applyAlignment="1"/>
    <xf numFmtId="9" fontId="25" fillId="7" borderId="2" xfId="1" applyFont="1" applyFill="1" applyBorder="1" applyAlignment="1"/>
    <xf numFmtId="0" fontId="6" fillId="4" borderId="8" xfId="2" applyFont="1" applyFill="1" applyBorder="1" applyAlignment="1">
      <alignment horizontal="center" vertical="center"/>
    </xf>
    <xf numFmtId="9" fontId="25" fillId="2" borderId="2" xfId="1" applyFont="1" applyFill="1" applyBorder="1" applyAlignment="1"/>
    <xf numFmtId="9" fontId="25" fillId="8" borderId="2" xfId="1" applyFont="1" applyFill="1" applyBorder="1" applyAlignment="1"/>
    <xf numFmtId="9" fontId="0" fillId="8" borderId="2" xfId="1" applyFont="1" applyFill="1" applyBorder="1" applyAlignment="1"/>
    <xf numFmtId="0" fontId="0" fillId="0" borderId="0" xfId="0"/>
    <xf numFmtId="0" fontId="18" fillId="6" borderId="1" xfId="0" applyFont="1" applyFill="1" applyBorder="1"/>
    <xf numFmtId="0" fontId="19" fillId="6" borderId="2" xfId="0" applyFont="1" applyFill="1" applyBorder="1"/>
    <xf numFmtId="0" fontId="18" fillId="6" borderId="2" xfId="0" applyFont="1" applyFill="1" applyBorder="1"/>
    <xf numFmtId="0" fontId="18" fillId="2" borderId="1" xfId="0" applyFont="1" applyFill="1" applyBorder="1"/>
    <xf numFmtId="0" fontId="18" fillId="2" borderId="2" xfId="0" applyFont="1" applyFill="1" applyBorder="1"/>
    <xf numFmtId="0" fontId="19" fillId="2" borderId="2" xfId="0" applyFont="1" applyFill="1" applyBorder="1"/>
    <xf numFmtId="0" fontId="16" fillId="5" borderId="2" xfId="2" applyFont="1" applyFill="1" applyBorder="1" applyAlignment="1">
      <alignment horizontal="center" vertical="center"/>
    </xf>
    <xf numFmtId="0" fontId="17" fillId="5" borderId="2" xfId="0" applyFont="1" applyFill="1" applyBorder="1" applyAlignment="1">
      <alignment horizontal="center" vertical="center" wrapText="1"/>
    </xf>
    <xf numFmtId="0" fontId="20" fillId="6" borderId="2" xfId="0" applyFont="1" applyFill="1" applyBorder="1"/>
    <xf numFmtId="0" fontId="21" fillId="6" borderId="2" xfId="2" applyFont="1" applyFill="1" applyBorder="1"/>
    <xf numFmtId="0" fontId="18" fillId="6" borderId="3" xfId="0" applyFont="1" applyFill="1" applyBorder="1"/>
    <xf numFmtId="0" fontId="19" fillId="6" borderId="4" xfId="0" applyFont="1" applyFill="1" applyBorder="1"/>
    <xf numFmtId="0" fontId="18" fillId="6" borderId="4" xfId="0" applyFont="1" applyFill="1" applyBorder="1"/>
    <xf numFmtId="2" fontId="24" fillId="2" borderId="2" xfId="0" applyNumberFormat="1" applyFont="1" applyFill="1" applyBorder="1"/>
    <xf numFmtId="0" fontId="19" fillId="0" borderId="0" xfId="0" applyFont="1"/>
    <xf numFmtId="0" fontId="26" fillId="0" borderId="0" xfId="0" applyFont="1"/>
    <xf numFmtId="2" fontId="27" fillId="2" borderId="2" xfId="0" applyNumberFormat="1" applyFont="1" applyFill="1" applyBorder="1"/>
    <xf numFmtId="2" fontId="27" fillId="6" borderId="2" xfId="0" applyNumberFormat="1" applyFont="1" applyFill="1" applyBorder="1"/>
    <xf numFmtId="9" fontId="23" fillId="2" borderId="2" xfId="1" applyFont="1" applyFill="1" applyBorder="1" applyAlignment="1"/>
    <xf numFmtId="2" fontId="24" fillId="6" borderId="2" xfId="0" applyNumberFormat="1" applyFont="1" applyFill="1" applyBorder="1"/>
    <xf numFmtId="9" fontId="23" fillId="6" borderId="2" xfId="1" applyFont="1" applyFill="1" applyBorder="1" applyAlignment="1"/>
    <xf numFmtId="2" fontId="28" fillId="0" borderId="2" xfId="0" applyNumberFormat="1" applyFont="1" applyBorder="1" applyAlignment="1"/>
    <xf numFmtId="2" fontId="28" fillId="7" borderId="2" xfId="0" applyNumberFormat="1" applyFont="1" applyFill="1" applyBorder="1" applyAlignment="1"/>
    <xf numFmtId="0" fontId="13" fillId="9" borderId="2" xfId="0" applyFont="1" applyFill="1" applyBorder="1" applyAlignment="1">
      <alignment horizontal="center" vertical="center" wrapText="1"/>
    </xf>
    <xf numFmtId="0" fontId="13" fillId="9" borderId="2" xfId="0" applyFont="1" applyFill="1" applyBorder="1" applyAlignment="1">
      <alignment horizontal="center" vertical="center"/>
    </xf>
    <xf numFmtId="0" fontId="13" fillId="9" borderId="11" xfId="0" applyFont="1" applyFill="1" applyBorder="1" applyAlignment="1">
      <alignment horizontal="center" vertical="center"/>
    </xf>
    <xf numFmtId="0" fontId="4" fillId="4" borderId="12" xfId="0" applyFont="1" applyFill="1" applyBorder="1" applyAlignment="1">
      <alignment horizontal="center" vertical="center"/>
    </xf>
    <xf numFmtId="0" fontId="29" fillId="4" borderId="2" xfId="0" applyFont="1" applyFill="1" applyBorder="1" applyAlignment="1">
      <alignment wrapText="1"/>
    </xf>
    <xf numFmtId="2" fontId="0" fillId="0" borderId="2" xfId="0" applyNumberFormat="1" applyFont="1" applyBorder="1" applyAlignment="1"/>
    <xf numFmtId="2" fontId="0" fillId="7" borderId="2" xfId="0" applyNumberFormat="1" applyFont="1" applyFill="1" applyBorder="1" applyAlignment="1"/>
    <xf numFmtId="0" fontId="2" fillId="0" borderId="6" xfId="2" applyFont="1" applyFill="1" applyBorder="1" applyAlignment="1">
      <alignment horizontal="center" vertical="center"/>
    </xf>
    <xf numFmtId="0" fontId="2" fillId="0" borderId="7" xfId="2" applyFont="1" applyFill="1" applyBorder="1" applyAlignment="1">
      <alignment horizontal="center" vertical="center"/>
    </xf>
    <xf numFmtId="0" fontId="2" fillId="0" borderId="0" xfId="2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 wrapText="1"/>
    </xf>
    <xf numFmtId="0" fontId="5" fillId="4" borderId="2" xfId="2" applyFont="1" applyFill="1" applyBorder="1" applyAlignment="1">
      <alignment horizontal="center" vertical="center" wrapText="1"/>
    </xf>
    <xf numFmtId="0" fontId="6" fillId="4" borderId="8" xfId="2" applyFont="1" applyFill="1" applyBorder="1" applyAlignment="1">
      <alignment horizontal="center" vertical="center"/>
    </xf>
    <xf numFmtId="0" fontId="4" fillId="4" borderId="12" xfId="0" applyFont="1" applyFill="1" applyBorder="1" applyAlignment="1">
      <alignment horizontal="center" vertical="center" wrapText="1"/>
    </xf>
    <xf numFmtId="0" fontId="4" fillId="4" borderId="13" xfId="0" applyFont="1" applyFill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center" vertical="center" wrapText="1"/>
    </xf>
    <xf numFmtId="0" fontId="11" fillId="2" borderId="0" xfId="0" applyFont="1" applyFill="1" applyAlignment="1">
      <alignment horizontal="center" vertical="center" wrapText="1"/>
    </xf>
    <xf numFmtId="0" fontId="12" fillId="9" borderId="9" xfId="0" applyFont="1" applyFill="1" applyBorder="1" applyAlignment="1">
      <alignment horizontal="center" vertical="center" wrapText="1"/>
    </xf>
    <xf numFmtId="0" fontId="12" fillId="9" borderId="10" xfId="0" applyFont="1" applyFill="1" applyBorder="1" applyAlignment="1">
      <alignment horizontal="center" vertical="center" wrapText="1"/>
    </xf>
    <xf numFmtId="0" fontId="12" fillId="9" borderId="11" xfId="0" applyFont="1" applyFill="1" applyBorder="1" applyAlignment="1">
      <alignment horizontal="center" vertical="center" wrapText="1"/>
    </xf>
    <xf numFmtId="0" fontId="14" fillId="9" borderId="2" xfId="2" applyFont="1" applyFill="1" applyBorder="1" applyAlignment="1">
      <alignment horizontal="center" vertical="center" wrapText="1"/>
    </xf>
    <xf numFmtId="0" fontId="16" fillId="5" borderId="14" xfId="2" applyFont="1" applyFill="1" applyBorder="1" applyAlignment="1">
      <alignment horizontal="center" vertical="center"/>
    </xf>
    <xf numFmtId="0" fontId="16" fillId="5" borderId="13" xfId="2" applyFont="1" applyFill="1" applyBorder="1" applyAlignment="1">
      <alignment horizontal="center" vertical="center"/>
    </xf>
  </cellXfs>
  <cellStyles count="3">
    <cellStyle name="Normal" xfId="0" builtinId="0"/>
    <cellStyle name="Normal 2" xfId="2"/>
    <cellStyle name="Percent" xfId="1" builtinId="5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"/>
  <sheetViews>
    <sheetView tabSelected="1" zoomScaleNormal="100" workbookViewId="0">
      <selection activeCell="H35" sqref="H35"/>
    </sheetView>
  </sheetViews>
  <sheetFormatPr defaultColWidth="9.140625" defaultRowHeight="15"/>
  <cols>
    <col min="1" max="1" width="4.28515625" style="1" customWidth="1"/>
    <col min="2" max="2" width="15.85546875" style="1" customWidth="1"/>
    <col min="3" max="3" width="16.7109375" style="1" customWidth="1"/>
    <col min="4" max="4" width="11.5703125" style="1" customWidth="1"/>
    <col min="5" max="5" width="10.140625" style="1" customWidth="1"/>
    <col min="6" max="6" width="11.42578125" style="1" customWidth="1"/>
    <col min="7" max="7" width="7.7109375" style="1" customWidth="1"/>
    <col min="8" max="8" width="7.5703125" style="1" customWidth="1"/>
    <col min="9" max="16384" width="9.140625" style="1"/>
  </cols>
  <sheetData>
    <row r="1" spans="1:14" ht="16.5">
      <c r="A1" s="59" t="s">
        <v>65</v>
      </c>
      <c r="B1" s="60"/>
      <c r="C1" s="60"/>
      <c r="D1" s="60"/>
      <c r="E1" s="60"/>
      <c r="F1" s="60"/>
      <c r="G1" s="61"/>
      <c r="H1" s="61"/>
    </row>
    <row r="2" spans="1:14" ht="58.5" customHeight="1">
      <c r="A2" s="62" t="s">
        <v>1</v>
      </c>
      <c r="B2" s="62"/>
      <c r="C2" s="62"/>
      <c r="D2" s="55">
        <v>2022</v>
      </c>
      <c r="E2" s="65">
        <v>2023</v>
      </c>
      <c r="F2" s="66"/>
      <c r="G2" s="63" t="s">
        <v>97</v>
      </c>
      <c r="H2" s="63"/>
      <c r="I2" s="1" t="s">
        <v>66</v>
      </c>
    </row>
    <row r="3" spans="1:14" ht="39" customHeight="1">
      <c r="A3" s="64" t="s">
        <v>2</v>
      </c>
      <c r="B3" s="64"/>
      <c r="C3" s="24" t="s">
        <v>3</v>
      </c>
      <c r="D3" s="56" t="s">
        <v>96</v>
      </c>
      <c r="E3" s="56" t="s">
        <v>94</v>
      </c>
      <c r="F3" s="13" t="s">
        <v>96</v>
      </c>
      <c r="G3" s="12" t="s">
        <v>4</v>
      </c>
      <c r="H3" s="12" t="s">
        <v>5</v>
      </c>
    </row>
    <row r="4" spans="1:14" ht="15.75">
      <c r="A4" s="2">
        <v>1</v>
      </c>
      <c r="B4" s="3" t="s">
        <v>6</v>
      </c>
      <c r="C4" s="4" t="s">
        <v>92</v>
      </c>
      <c r="D4" s="14">
        <v>1183.33</v>
      </c>
      <c r="E4" s="57">
        <v>2057.14</v>
      </c>
      <c r="F4" s="50">
        <v>1720</v>
      </c>
      <c r="G4" s="22">
        <f>+(F4-E4)/E4</f>
        <v>-0.16388772762184387</v>
      </c>
      <c r="H4" s="5">
        <f>+((F4-D4)/D4)</f>
        <v>0.45352522119780631</v>
      </c>
    </row>
    <row r="5" spans="1:14" ht="15.75">
      <c r="A5" s="17">
        <v>2</v>
      </c>
      <c r="B5" s="18" t="s">
        <v>8</v>
      </c>
      <c r="C5" s="19" t="s">
        <v>9</v>
      </c>
      <c r="D5" s="20">
        <v>775</v>
      </c>
      <c r="E5" s="58">
        <v>1071.43</v>
      </c>
      <c r="F5" s="51">
        <v>1183.33</v>
      </c>
      <c r="G5" s="23">
        <f>+(F5-E5)/E5</f>
        <v>0.1044398607468522</v>
      </c>
      <c r="H5" s="16">
        <f>+((F5-D5)/D5)</f>
        <v>0.52687741935483856</v>
      </c>
      <c r="I5" s="1" t="s">
        <v>88</v>
      </c>
      <c r="K5" s="1" t="s">
        <v>66</v>
      </c>
      <c r="L5" s="1" t="s">
        <v>66</v>
      </c>
    </row>
    <row r="6" spans="1:14" ht="15.75">
      <c r="A6" s="2">
        <v>3</v>
      </c>
      <c r="B6" s="3" t="s">
        <v>10</v>
      </c>
      <c r="C6" s="4" t="s">
        <v>67</v>
      </c>
      <c r="D6" s="14">
        <v>662.5</v>
      </c>
      <c r="E6" s="57">
        <v>1064.29</v>
      </c>
      <c r="F6" s="50">
        <v>1314.29</v>
      </c>
      <c r="G6" s="25">
        <f>+(F6-E6)/E6</f>
        <v>0.23489838295953172</v>
      </c>
      <c r="H6" s="5"/>
      <c r="I6" s="1" t="s">
        <v>66</v>
      </c>
    </row>
    <row r="7" spans="1:14" ht="15.75">
      <c r="A7" s="17">
        <v>4</v>
      </c>
      <c r="B7" s="18" t="s">
        <v>68</v>
      </c>
      <c r="C7" s="19" t="s">
        <v>69</v>
      </c>
      <c r="D7" s="20">
        <v>516.66999999999996</v>
      </c>
      <c r="E7" s="58">
        <v>832.14</v>
      </c>
      <c r="F7" s="51">
        <v>960</v>
      </c>
      <c r="G7" s="23">
        <f>+(F7-E7)/E7</f>
        <v>0.15365202970653979</v>
      </c>
      <c r="H7" s="16"/>
      <c r="J7" s="1" t="s">
        <v>66</v>
      </c>
      <c r="M7" s="1" t="s">
        <v>66</v>
      </c>
      <c r="N7" s="1" t="s">
        <v>66</v>
      </c>
    </row>
    <row r="8" spans="1:14" ht="15.75">
      <c r="A8" s="2">
        <v>5</v>
      </c>
      <c r="B8" s="6" t="s">
        <v>12</v>
      </c>
      <c r="C8" s="7" t="s">
        <v>13</v>
      </c>
      <c r="D8" s="14">
        <v>1150</v>
      </c>
      <c r="E8" s="57">
        <v>1528.57</v>
      </c>
      <c r="F8" s="50">
        <v>1492.86</v>
      </c>
      <c r="G8" s="22">
        <f t="shared" ref="G8:G35" si="0">+(F8-E8)/E8</f>
        <v>-2.3361704076358975E-2</v>
      </c>
      <c r="H8" s="5">
        <f t="shared" ref="H8:H35" si="1">+((F8-D8)/D8)</f>
        <v>0.29813913043478252</v>
      </c>
    </row>
    <row r="9" spans="1:14" ht="15.75">
      <c r="A9" s="17">
        <v>6</v>
      </c>
      <c r="B9" s="18" t="s">
        <v>14</v>
      </c>
      <c r="C9" s="19" t="s">
        <v>15</v>
      </c>
      <c r="D9" s="20">
        <v>584.29</v>
      </c>
      <c r="E9" s="58">
        <v>632.14</v>
      </c>
      <c r="F9" s="51">
        <v>621.42999999999995</v>
      </c>
      <c r="G9" s="23">
        <f t="shared" si="0"/>
        <v>-1.6942449457398735E-2</v>
      </c>
      <c r="H9" s="16">
        <f t="shared" si="1"/>
        <v>6.3564325934039587E-2</v>
      </c>
    </row>
    <row r="10" spans="1:14" ht="15.75">
      <c r="A10" s="2">
        <v>7</v>
      </c>
      <c r="B10" s="8" t="s">
        <v>16</v>
      </c>
      <c r="C10" s="4" t="s">
        <v>17</v>
      </c>
      <c r="D10" s="14">
        <v>950</v>
      </c>
      <c r="E10" s="57">
        <v>1033.33</v>
      </c>
      <c r="F10" s="50">
        <v>1214.29</v>
      </c>
      <c r="G10" s="22">
        <f t="shared" si="0"/>
        <v>0.17512314555853412</v>
      </c>
      <c r="H10" s="5">
        <f t="shared" si="1"/>
        <v>0.27819999999999995</v>
      </c>
      <c r="I10" s="1" t="s">
        <v>66</v>
      </c>
    </row>
    <row r="11" spans="1:14" ht="15.75">
      <c r="A11" s="17">
        <v>8</v>
      </c>
      <c r="B11" s="18" t="s">
        <v>18</v>
      </c>
      <c r="C11" s="19" t="s">
        <v>19</v>
      </c>
      <c r="D11" s="20">
        <v>172</v>
      </c>
      <c r="E11" s="58">
        <v>383.33</v>
      </c>
      <c r="F11" s="51">
        <v>392.86</v>
      </c>
      <c r="G11" s="23">
        <f t="shared" si="0"/>
        <v>2.4861085748571803E-2</v>
      </c>
      <c r="H11" s="16">
        <f t="shared" si="1"/>
        <v>1.2840697674418606</v>
      </c>
    </row>
    <row r="12" spans="1:14" ht="15.75">
      <c r="A12" s="2">
        <v>9</v>
      </c>
      <c r="B12" s="3" t="s">
        <v>20</v>
      </c>
      <c r="C12" s="4" t="s">
        <v>70</v>
      </c>
      <c r="D12" s="14">
        <v>750</v>
      </c>
      <c r="E12" s="57">
        <v>1007.14</v>
      </c>
      <c r="F12" s="50">
        <v>1040</v>
      </c>
      <c r="G12" s="25">
        <f t="shared" si="0"/>
        <v>3.2627042913596929E-2</v>
      </c>
      <c r="H12" s="15">
        <f t="shared" si="1"/>
        <v>0.38666666666666666</v>
      </c>
    </row>
    <row r="13" spans="1:14" ht="15.75">
      <c r="A13" s="17">
        <v>10</v>
      </c>
      <c r="B13" s="18" t="s">
        <v>22</v>
      </c>
      <c r="C13" s="19" t="s">
        <v>23</v>
      </c>
      <c r="D13" s="20">
        <v>448.33</v>
      </c>
      <c r="E13" s="58">
        <v>735.71</v>
      </c>
      <c r="F13" s="51">
        <v>804.17</v>
      </c>
      <c r="G13" s="23">
        <f t="shared" si="0"/>
        <v>9.3052969240597402E-2</v>
      </c>
      <c r="H13" s="16">
        <f t="shared" si="1"/>
        <v>0.79370106840943055</v>
      </c>
    </row>
    <row r="14" spans="1:14" ht="15.75">
      <c r="A14" s="2">
        <v>11</v>
      </c>
      <c r="B14" s="3" t="s">
        <v>24</v>
      </c>
      <c r="C14" s="4" t="s">
        <v>71</v>
      </c>
      <c r="D14" s="14">
        <v>467.14</v>
      </c>
      <c r="E14" s="57">
        <v>757.14</v>
      </c>
      <c r="F14" s="50">
        <v>878.57</v>
      </c>
      <c r="G14" s="22">
        <f t="shared" si="0"/>
        <v>0.16037985049000195</v>
      </c>
      <c r="H14" s="5">
        <f t="shared" si="1"/>
        <v>0.88074238986171183</v>
      </c>
    </row>
    <row r="15" spans="1:14" ht="15.75">
      <c r="A15" s="17">
        <v>12</v>
      </c>
      <c r="B15" s="18" t="s">
        <v>26</v>
      </c>
      <c r="C15" s="19" t="s">
        <v>27</v>
      </c>
      <c r="D15" s="20">
        <v>196</v>
      </c>
      <c r="E15" s="58">
        <v>380</v>
      </c>
      <c r="F15" s="51">
        <v>342.86</v>
      </c>
      <c r="G15" s="23">
        <f>+(F15-E15)/E15</f>
        <v>-9.7736842105263122E-2</v>
      </c>
      <c r="H15" s="16"/>
    </row>
    <row r="16" spans="1:14" ht="15.75">
      <c r="A16" s="2">
        <v>13</v>
      </c>
      <c r="B16" s="3" t="s">
        <v>28</v>
      </c>
      <c r="C16" s="4" t="s">
        <v>29</v>
      </c>
      <c r="D16" s="14">
        <v>366.67</v>
      </c>
      <c r="E16" s="57">
        <v>412.5</v>
      </c>
      <c r="F16" s="50">
        <v>475</v>
      </c>
      <c r="G16" s="22">
        <f>+(F16-E16)/E16</f>
        <v>0.15151515151515152</v>
      </c>
      <c r="H16" s="5"/>
      <c r="K16" s="1" t="s">
        <v>66</v>
      </c>
    </row>
    <row r="17" spans="1:13" ht="15.75">
      <c r="A17" s="17">
        <v>14</v>
      </c>
      <c r="B17" s="18" t="s">
        <v>30</v>
      </c>
      <c r="C17" s="19" t="s">
        <v>72</v>
      </c>
      <c r="D17" s="20">
        <v>270</v>
      </c>
      <c r="E17" s="58">
        <v>480</v>
      </c>
      <c r="F17" s="51">
        <v>464.29</v>
      </c>
      <c r="G17" s="23">
        <f>+(F17-E17)/E17</f>
        <v>-3.2729166666666622E-2</v>
      </c>
      <c r="H17" s="16">
        <f t="shared" si="1"/>
        <v>0.71959259259259267</v>
      </c>
    </row>
    <row r="18" spans="1:13" ht="15.75">
      <c r="A18" s="2">
        <v>15</v>
      </c>
      <c r="B18" s="6" t="s">
        <v>32</v>
      </c>
      <c r="C18" s="4" t="s">
        <v>73</v>
      </c>
      <c r="D18" s="14">
        <v>860.71</v>
      </c>
      <c r="E18" s="57">
        <v>1471.43</v>
      </c>
      <c r="F18" s="50">
        <v>1435.71</v>
      </c>
      <c r="G18" s="22">
        <f t="shared" si="0"/>
        <v>-2.4275704586694594E-2</v>
      </c>
      <c r="H18" s="5">
        <f t="shared" si="1"/>
        <v>0.66805311893669173</v>
      </c>
    </row>
    <row r="19" spans="1:13" ht="15.75">
      <c r="A19" s="17">
        <v>16</v>
      </c>
      <c r="B19" s="18" t="s">
        <v>34</v>
      </c>
      <c r="C19" s="19" t="s">
        <v>35</v>
      </c>
      <c r="D19" s="20">
        <v>1292.8599999999999</v>
      </c>
      <c r="E19" s="58">
        <v>1771.43</v>
      </c>
      <c r="F19" s="51">
        <v>1721.43</v>
      </c>
      <c r="G19" s="23">
        <f t="shared" si="0"/>
        <v>-2.8225783688884121E-2</v>
      </c>
      <c r="H19" s="16">
        <f t="shared" si="1"/>
        <v>0.33148987516049705</v>
      </c>
      <c r="J19" s="1" t="s">
        <v>66</v>
      </c>
    </row>
    <row r="20" spans="1:13" ht="15.75">
      <c r="A20" s="2">
        <v>17</v>
      </c>
      <c r="B20" s="6" t="s">
        <v>36</v>
      </c>
      <c r="C20" s="4" t="s">
        <v>74</v>
      </c>
      <c r="D20" s="14">
        <v>450</v>
      </c>
      <c r="E20" s="57">
        <v>637.5</v>
      </c>
      <c r="F20" s="50">
        <v>745</v>
      </c>
      <c r="G20" s="22">
        <f t="shared" si="0"/>
        <v>0.16862745098039217</v>
      </c>
      <c r="H20" s="5">
        <f t="shared" si="1"/>
        <v>0.65555555555555556</v>
      </c>
    </row>
    <row r="21" spans="1:13" ht="15.75">
      <c r="A21" s="17">
        <v>18</v>
      </c>
      <c r="B21" s="18" t="s">
        <v>38</v>
      </c>
      <c r="C21" s="19" t="s">
        <v>39</v>
      </c>
      <c r="D21" s="20">
        <v>525</v>
      </c>
      <c r="E21" s="58">
        <v>778.57</v>
      </c>
      <c r="F21" s="51">
        <v>945</v>
      </c>
      <c r="G21" s="23">
        <f t="shared" si="0"/>
        <v>0.21376369497925676</v>
      </c>
      <c r="H21" s="16">
        <f t="shared" si="1"/>
        <v>0.8</v>
      </c>
      <c r="K21" s="1" t="s">
        <v>66</v>
      </c>
    </row>
    <row r="22" spans="1:13" ht="15.75">
      <c r="A22" s="2">
        <v>19</v>
      </c>
      <c r="B22" s="6" t="s">
        <v>40</v>
      </c>
      <c r="C22" s="4" t="s">
        <v>75</v>
      </c>
      <c r="D22" s="14">
        <v>785.71</v>
      </c>
      <c r="E22" s="57">
        <v>1128.57</v>
      </c>
      <c r="F22" s="50">
        <v>1314.29</v>
      </c>
      <c r="G22" s="22">
        <f t="shared" si="0"/>
        <v>0.16456223362308056</v>
      </c>
      <c r="H22" s="5">
        <f t="shared" si="1"/>
        <v>0.67274185131918884</v>
      </c>
    </row>
    <row r="23" spans="1:13" ht="15.75">
      <c r="A23" s="17">
        <v>20</v>
      </c>
      <c r="B23" s="18" t="s">
        <v>42</v>
      </c>
      <c r="C23" s="21" t="s">
        <v>43</v>
      </c>
      <c r="D23" s="20">
        <v>412.86</v>
      </c>
      <c r="E23" s="58">
        <v>735.71</v>
      </c>
      <c r="F23" s="51">
        <v>960</v>
      </c>
      <c r="G23" s="23">
        <f t="shared" si="0"/>
        <v>0.30486197006972848</v>
      </c>
      <c r="H23" s="16">
        <f t="shared" si="1"/>
        <v>1.3252434239209416</v>
      </c>
    </row>
    <row r="24" spans="1:13" ht="17.25" customHeight="1">
      <c r="A24" s="2">
        <v>21</v>
      </c>
      <c r="B24" s="6" t="s">
        <v>44</v>
      </c>
      <c r="C24" s="4" t="s">
        <v>76</v>
      </c>
      <c r="D24" s="14">
        <v>576.47</v>
      </c>
      <c r="E24" s="57">
        <v>910</v>
      </c>
      <c r="F24" s="50">
        <v>1066.6199999999999</v>
      </c>
      <c r="G24" s="22">
        <f t="shared" si="0"/>
        <v>0.17210989010989</v>
      </c>
      <c r="H24" s="5">
        <f t="shared" si="1"/>
        <v>0.85026107169497089</v>
      </c>
      <c r="J24" s="1" t="s">
        <v>66</v>
      </c>
      <c r="M24" s="1" t="s">
        <v>66</v>
      </c>
    </row>
    <row r="25" spans="1:13" ht="15.75">
      <c r="A25" s="17">
        <v>22</v>
      </c>
      <c r="B25" s="18" t="s">
        <v>46</v>
      </c>
      <c r="C25" s="19" t="s">
        <v>47</v>
      </c>
      <c r="D25" s="20">
        <v>591.66999999999996</v>
      </c>
      <c r="E25" s="58">
        <v>835.71</v>
      </c>
      <c r="F25" s="51">
        <v>964.29</v>
      </c>
      <c r="G25" s="23">
        <f t="shared" si="0"/>
        <v>0.15385719926768845</v>
      </c>
      <c r="H25" s="16">
        <f t="shared" si="1"/>
        <v>0.62977673365220488</v>
      </c>
    </row>
    <row r="26" spans="1:13" ht="15.75">
      <c r="A26" s="2">
        <v>23</v>
      </c>
      <c r="B26" s="6" t="s">
        <v>48</v>
      </c>
      <c r="C26" s="4" t="s">
        <v>77</v>
      </c>
      <c r="D26" s="14">
        <v>985</v>
      </c>
      <c r="E26" s="57">
        <v>1320</v>
      </c>
      <c r="F26" s="50">
        <v>1442.86</v>
      </c>
      <c r="G26" s="26">
        <f t="shared" si="0"/>
        <v>9.3075757575757506E-2</v>
      </c>
      <c r="H26" s="27">
        <f t="shared" si="1"/>
        <v>0.46483248730964455</v>
      </c>
      <c r="J26" s="1" t="s">
        <v>66</v>
      </c>
      <c r="K26" s="1" t="s">
        <v>66</v>
      </c>
    </row>
    <row r="27" spans="1:13" ht="15.75">
      <c r="A27" s="17">
        <v>24</v>
      </c>
      <c r="B27" s="18" t="s">
        <v>50</v>
      </c>
      <c r="C27" s="19" t="s">
        <v>78</v>
      </c>
      <c r="D27" s="20">
        <v>716.67</v>
      </c>
      <c r="E27" s="58">
        <v>1050</v>
      </c>
      <c r="F27" s="51">
        <v>1283.33</v>
      </c>
      <c r="G27" s="23">
        <f t="shared" si="0"/>
        <v>0.22221904761904754</v>
      </c>
      <c r="H27" s="16">
        <f t="shared" si="1"/>
        <v>0.79068469448979306</v>
      </c>
      <c r="K27" s="1" t="s">
        <v>66</v>
      </c>
    </row>
    <row r="28" spans="1:13" ht="15.75">
      <c r="A28" s="2">
        <v>25</v>
      </c>
      <c r="B28" s="6" t="s">
        <v>52</v>
      </c>
      <c r="C28" s="4" t="s">
        <v>79</v>
      </c>
      <c r="D28" s="14">
        <v>505</v>
      </c>
      <c r="E28" s="57">
        <v>750</v>
      </c>
      <c r="F28" s="50">
        <v>747.14</v>
      </c>
      <c r="G28" s="22">
        <f t="shared" si="0"/>
        <v>-3.8133333333333517E-3</v>
      </c>
      <c r="H28" s="5">
        <f t="shared" si="1"/>
        <v>0.47948514851485147</v>
      </c>
    </row>
    <row r="29" spans="1:13" ht="15.75">
      <c r="A29" s="17">
        <v>26</v>
      </c>
      <c r="B29" s="18" t="s">
        <v>52</v>
      </c>
      <c r="C29" s="19" t="s">
        <v>80</v>
      </c>
      <c r="D29" s="20">
        <v>416</v>
      </c>
      <c r="E29" s="58">
        <v>640</v>
      </c>
      <c r="F29" s="51">
        <v>650</v>
      </c>
      <c r="G29" s="23">
        <f t="shared" si="0"/>
        <v>1.5625E-2</v>
      </c>
      <c r="H29" s="16">
        <f t="shared" si="1"/>
        <v>0.5625</v>
      </c>
    </row>
    <row r="30" spans="1:13" ht="15.75">
      <c r="A30" s="2">
        <v>27</v>
      </c>
      <c r="B30" s="6" t="s">
        <v>54</v>
      </c>
      <c r="C30" s="4" t="s">
        <v>81</v>
      </c>
      <c r="D30" s="14">
        <v>504.17</v>
      </c>
      <c r="E30" s="57">
        <v>735.71</v>
      </c>
      <c r="F30" s="50">
        <v>715</v>
      </c>
      <c r="G30" s="22">
        <f t="shared" si="0"/>
        <v>-2.8149678541816797E-2</v>
      </c>
      <c r="H30" s="5">
        <f t="shared" si="1"/>
        <v>0.41817244183509528</v>
      </c>
    </row>
    <row r="31" spans="1:13" ht="15.75">
      <c r="A31" s="17">
        <v>28</v>
      </c>
      <c r="B31" s="18" t="s">
        <v>56</v>
      </c>
      <c r="C31" s="19" t="s">
        <v>82</v>
      </c>
      <c r="D31" s="20">
        <v>575</v>
      </c>
      <c r="E31" s="58">
        <v>983.33</v>
      </c>
      <c r="F31" s="51">
        <v>1116.6199999999999</v>
      </c>
      <c r="G31" s="23">
        <f t="shared" si="0"/>
        <v>0.13554961203258301</v>
      </c>
      <c r="H31" s="16">
        <f t="shared" si="1"/>
        <v>0.94194782608695637</v>
      </c>
    </row>
    <row r="32" spans="1:13" ht="15.75">
      <c r="A32" s="2">
        <v>29</v>
      </c>
      <c r="B32" s="6" t="s">
        <v>58</v>
      </c>
      <c r="C32" s="4" t="s">
        <v>59</v>
      </c>
      <c r="D32" s="14">
        <v>118.33</v>
      </c>
      <c r="E32" s="57">
        <v>250</v>
      </c>
      <c r="F32" s="50">
        <v>305</v>
      </c>
      <c r="G32" s="22">
        <f t="shared" si="0"/>
        <v>0.22</v>
      </c>
      <c r="H32" s="5">
        <f t="shared" si="1"/>
        <v>1.5775373954195895</v>
      </c>
    </row>
    <row r="33" spans="1:12" ht="15.75">
      <c r="A33" s="17">
        <v>30</v>
      </c>
      <c r="B33" s="18" t="s">
        <v>60</v>
      </c>
      <c r="C33" s="19" t="s">
        <v>83</v>
      </c>
      <c r="D33" s="20">
        <v>1190</v>
      </c>
      <c r="E33" s="58">
        <v>1414.29</v>
      </c>
      <c r="F33" s="51">
        <v>1454.14</v>
      </c>
      <c r="G33" s="23">
        <f t="shared" si="0"/>
        <v>2.817668229288204E-2</v>
      </c>
      <c r="H33" s="16">
        <f t="shared" si="1"/>
        <v>0.22196638655462192</v>
      </c>
    </row>
    <row r="34" spans="1:12" ht="15.75">
      <c r="A34" s="2">
        <v>31</v>
      </c>
      <c r="B34" s="6" t="s">
        <v>84</v>
      </c>
      <c r="C34" s="4" t="s">
        <v>85</v>
      </c>
      <c r="D34" s="14">
        <v>1500</v>
      </c>
      <c r="E34" s="57">
        <v>2150</v>
      </c>
      <c r="F34" s="50">
        <v>2060</v>
      </c>
      <c r="G34" s="25">
        <f t="shared" si="0"/>
        <v>-4.1860465116279069E-2</v>
      </c>
      <c r="H34" s="5">
        <f t="shared" si="1"/>
        <v>0.37333333333333335</v>
      </c>
      <c r="L34" s="1" t="s">
        <v>66</v>
      </c>
    </row>
    <row r="35" spans="1:12" ht="15.75">
      <c r="A35" s="17">
        <v>32</v>
      </c>
      <c r="B35" s="18" t="s">
        <v>63</v>
      </c>
      <c r="C35" s="19" t="s">
        <v>86</v>
      </c>
      <c r="D35" s="20"/>
      <c r="E35" s="58">
        <v>400</v>
      </c>
      <c r="F35" s="51">
        <v>450</v>
      </c>
      <c r="G35" s="23">
        <f t="shared" si="0"/>
        <v>0.125</v>
      </c>
      <c r="H35" s="16"/>
    </row>
    <row r="36" spans="1:12" ht="15.75">
      <c r="A36" s="9" t="s">
        <v>87</v>
      </c>
      <c r="B36" s="9"/>
      <c r="C36" s="9"/>
      <c r="D36" s="9"/>
      <c r="F36" s="11"/>
      <c r="G36" s="10"/>
      <c r="H36" s="10"/>
    </row>
  </sheetData>
  <mergeCells count="5">
    <mergeCell ref="A1:H1"/>
    <mergeCell ref="A2:C2"/>
    <mergeCell ref="G2:H2"/>
    <mergeCell ref="A3:B3"/>
    <mergeCell ref="E2:F2"/>
  </mergeCells>
  <pageMargins left="0.2" right="0.2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82"/>
  <sheetViews>
    <sheetView workbookViewId="0">
      <selection activeCell="P13" sqref="P13"/>
    </sheetView>
  </sheetViews>
  <sheetFormatPr defaultRowHeight="15"/>
  <cols>
    <col min="1" max="1" width="3.7109375" style="28" customWidth="1"/>
    <col min="2" max="2" width="14.42578125" style="28" customWidth="1"/>
    <col min="3" max="3" width="18.5703125" style="28" customWidth="1"/>
    <col min="4" max="4" width="11.5703125" style="28" customWidth="1"/>
    <col min="5" max="5" width="12" style="28" customWidth="1"/>
    <col min="6" max="6" width="11.85546875" style="28" customWidth="1"/>
    <col min="7" max="7" width="10.28515625" style="28" customWidth="1"/>
    <col min="8" max="8" width="10" style="28" customWidth="1"/>
    <col min="9" max="16384" width="9.140625" style="28"/>
  </cols>
  <sheetData>
    <row r="1" spans="1:8" ht="17.25" customHeight="1" thickBot="1">
      <c r="A1" s="67" t="s">
        <v>0</v>
      </c>
      <c r="B1" s="68"/>
      <c r="C1" s="68"/>
      <c r="D1" s="68"/>
      <c r="E1" s="68"/>
      <c r="F1" s="68"/>
      <c r="G1" s="68"/>
      <c r="H1" s="68"/>
    </row>
    <row r="2" spans="1:8" ht="42.75" customHeight="1">
      <c r="A2" s="69" t="s">
        <v>1</v>
      </c>
      <c r="B2" s="70"/>
      <c r="C2" s="71"/>
      <c r="D2" s="53">
        <v>2022</v>
      </c>
      <c r="E2" s="54">
        <v>2023</v>
      </c>
      <c r="F2" s="52">
        <v>2023</v>
      </c>
      <c r="G2" s="72" t="s">
        <v>98</v>
      </c>
      <c r="H2" s="72"/>
    </row>
    <row r="3" spans="1:8" ht="42.75">
      <c r="A3" s="73" t="s">
        <v>2</v>
      </c>
      <c r="B3" s="74"/>
      <c r="C3" s="35" t="s">
        <v>3</v>
      </c>
      <c r="D3" s="36" t="s">
        <v>99</v>
      </c>
      <c r="E3" s="36" t="s">
        <v>95</v>
      </c>
      <c r="F3" s="36" t="s">
        <v>99</v>
      </c>
      <c r="G3" s="36" t="s">
        <v>4</v>
      </c>
      <c r="H3" s="36" t="s">
        <v>5</v>
      </c>
    </row>
    <row r="4" spans="1:8" ht="15.75">
      <c r="A4" s="32">
        <v>1</v>
      </c>
      <c r="B4" s="34" t="s">
        <v>6</v>
      </c>
      <c r="C4" s="33" t="s">
        <v>7</v>
      </c>
      <c r="D4" s="45">
        <v>2198.5</v>
      </c>
      <c r="E4" s="45">
        <v>3536</v>
      </c>
      <c r="F4" s="42">
        <v>3205</v>
      </c>
      <c r="G4" s="47">
        <f>(F4-E4)/E4</f>
        <v>-9.3608597285067874E-2</v>
      </c>
      <c r="H4" s="47">
        <f>+(F4-D4)/D4</f>
        <v>0.45781214464407549</v>
      </c>
    </row>
    <row r="5" spans="1:8" ht="15.75">
      <c r="A5" s="29">
        <v>2</v>
      </c>
      <c r="B5" s="30" t="s">
        <v>8</v>
      </c>
      <c r="C5" s="31" t="s">
        <v>9</v>
      </c>
      <c r="D5" s="46">
        <v>1520</v>
      </c>
      <c r="E5" s="46">
        <v>2245</v>
      </c>
      <c r="F5" s="48">
        <v>2453.33</v>
      </c>
      <c r="G5" s="49">
        <f t="shared" ref="G5:G33" si="0">(F5-E5)/E5</f>
        <v>9.2797327394209317E-2</v>
      </c>
      <c r="H5" s="49">
        <f t="shared" ref="H5:H33" si="1">+(F5-D5)/D5</f>
        <v>0.61403289473684208</v>
      </c>
    </row>
    <row r="6" spans="1:8" ht="15.75">
      <c r="A6" s="32">
        <v>3</v>
      </c>
      <c r="B6" s="34" t="s">
        <v>10</v>
      </c>
      <c r="C6" s="33" t="s">
        <v>11</v>
      </c>
      <c r="D6" s="45">
        <v>1226.67</v>
      </c>
      <c r="E6" s="45">
        <v>2245</v>
      </c>
      <c r="F6" s="42">
        <v>2352</v>
      </c>
      <c r="G6" s="47">
        <f t="shared" si="0"/>
        <v>4.7661469933184854E-2</v>
      </c>
      <c r="H6" s="47">
        <f t="shared" si="1"/>
        <v>0.91738609405952687</v>
      </c>
    </row>
    <row r="7" spans="1:8" ht="15.75">
      <c r="A7" s="29">
        <v>4</v>
      </c>
      <c r="B7" s="30" t="s">
        <v>12</v>
      </c>
      <c r="C7" s="31" t="s">
        <v>13</v>
      </c>
      <c r="D7" s="46">
        <v>1823.33</v>
      </c>
      <c r="E7" s="46">
        <v>2762</v>
      </c>
      <c r="F7" s="48">
        <v>2586</v>
      </c>
      <c r="G7" s="49">
        <f t="shared" si="0"/>
        <v>-6.3721940622737144E-2</v>
      </c>
      <c r="H7" s="49">
        <f t="shared" si="1"/>
        <v>0.4182841284901801</v>
      </c>
    </row>
    <row r="8" spans="1:8" ht="15.75">
      <c r="A8" s="32">
        <v>5</v>
      </c>
      <c r="B8" s="34" t="s">
        <v>14</v>
      </c>
      <c r="C8" s="33" t="s">
        <v>15</v>
      </c>
      <c r="D8" s="45">
        <v>960</v>
      </c>
      <c r="E8" s="45">
        <v>1315</v>
      </c>
      <c r="F8" s="42">
        <v>1310</v>
      </c>
      <c r="G8" s="47">
        <f t="shared" si="0"/>
        <v>-3.8022813688212928E-3</v>
      </c>
      <c r="H8" s="47">
        <f t="shared" si="1"/>
        <v>0.36458333333333331</v>
      </c>
    </row>
    <row r="9" spans="1:8" ht="15.75">
      <c r="A9" s="29">
        <v>6</v>
      </c>
      <c r="B9" s="30" t="s">
        <v>16</v>
      </c>
      <c r="C9" s="31" t="s">
        <v>17</v>
      </c>
      <c r="D9" s="46">
        <v>1528.33</v>
      </c>
      <c r="E9" s="46">
        <v>2172</v>
      </c>
      <c r="F9" s="48">
        <v>2315</v>
      </c>
      <c r="G9" s="49">
        <f t="shared" si="0"/>
        <v>6.5837937384898709E-2</v>
      </c>
      <c r="H9" s="49">
        <f t="shared" si="1"/>
        <v>0.51472522295577539</v>
      </c>
    </row>
    <row r="10" spans="1:8" ht="15.75">
      <c r="A10" s="32">
        <v>7</v>
      </c>
      <c r="B10" s="34" t="s">
        <v>18</v>
      </c>
      <c r="C10" s="33" t="s">
        <v>19</v>
      </c>
      <c r="D10" s="45">
        <v>310</v>
      </c>
      <c r="E10" s="45">
        <v>593.33000000000004</v>
      </c>
      <c r="F10" s="42">
        <v>594</v>
      </c>
      <c r="G10" s="47">
        <f t="shared" si="0"/>
        <v>1.1292198270776111E-3</v>
      </c>
      <c r="H10" s="47">
        <f t="shared" si="1"/>
        <v>0.91612903225806452</v>
      </c>
    </row>
    <row r="11" spans="1:8" ht="15.75">
      <c r="A11" s="29">
        <v>8</v>
      </c>
      <c r="B11" s="30" t="s">
        <v>20</v>
      </c>
      <c r="C11" s="31" t="s">
        <v>21</v>
      </c>
      <c r="D11" s="46">
        <v>1250</v>
      </c>
      <c r="E11" s="46">
        <v>1740</v>
      </c>
      <c r="F11" s="48">
        <v>1780</v>
      </c>
      <c r="G11" s="49">
        <f t="shared" si="0"/>
        <v>2.2988505747126436E-2</v>
      </c>
      <c r="H11" s="49">
        <f t="shared" si="1"/>
        <v>0.42399999999999999</v>
      </c>
    </row>
    <row r="12" spans="1:8" ht="15.75">
      <c r="A12" s="32">
        <v>9</v>
      </c>
      <c r="B12" s="34" t="s">
        <v>22</v>
      </c>
      <c r="C12" s="33" t="s">
        <v>23</v>
      </c>
      <c r="D12" s="45">
        <v>620</v>
      </c>
      <c r="E12" s="45">
        <v>1005</v>
      </c>
      <c r="F12" s="42">
        <v>1086.67</v>
      </c>
      <c r="G12" s="47">
        <f t="shared" si="0"/>
        <v>8.126368159203988E-2</v>
      </c>
      <c r="H12" s="47">
        <f t="shared" si="1"/>
        <v>0.7526935483870969</v>
      </c>
    </row>
    <row r="13" spans="1:8" ht="15.75">
      <c r="A13" s="29">
        <v>10</v>
      </c>
      <c r="B13" s="30" t="s">
        <v>24</v>
      </c>
      <c r="C13" s="31" t="s">
        <v>25</v>
      </c>
      <c r="D13" s="46">
        <v>629</v>
      </c>
      <c r="E13" s="46">
        <v>1073.33</v>
      </c>
      <c r="F13" s="48">
        <v>1110</v>
      </c>
      <c r="G13" s="49">
        <f t="shared" si="0"/>
        <v>3.4164702374852168E-2</v>
      </c>
      <c r="H13" s="49">
        <f t="shared" si="1"/>
        <v>0.76470588235294112</v>
      </c>
    </row>
    <row r="14" spans="1:8" ht="15.75">
      <c r="A14" s="32">
        <v>11</v>
      </c>
      <c r="B14" s="34" t="s">
        <v>26</v>
      </c>
      <c r="C14" s="33" t="s">
        <v>27</v>
      </c>
      <c r="D14" s="45">
        <v>240</v>
      </c>
      <c r="E14" s="45"/>
      <c r="F14" s="42">
        <v>480</v>
      </c>
      <c r="G14" s="47"/>
      <c r="H14" s="47">
        <f t="shared" si="1"/>
        <v>1</v>
      </c>
    </row>
    <row r="15" spans="1:8" ht="15.75">
      <c r="A15" s="29">
        <v>12</v>
      </c>
      <c r="B15" s="30" t="s">
        <v>28</v>
      </c>
      <c r="C15" s="31" t="s">
        <v>29</v>
      </c>
      <c r="D15" s="46">
        <v>533.33000000000004</v>
      </c>
      <c r="E15" s="46">
        <v>760</v>
      </c>
      <c r="F15" s="48"/>
      <c r="G15" s="49"/>
      <c r="H15" s="49">
        <f t="shared" si="1"/>
        <v>-1</v>
      </c>
    </row>
    <row r="16" spans="1:8" ht="15.75">
      <c r="A16" s="32">
        <v>13</v>
      </c>
      <c r="B16" s="34" t="s">
        <v>30</v>
      </c>
      <c r="C16" s="33" t="s">
        <v>31</v>
      </c>
      <c r="D16" s="45"/>
      <c r="E16" s="45">
        <v>760</v>
      </c>
      <c r="F16" s="42">
        <v>760</v>
      </c>
      <c r="G16" s="47">
        <f t="shared" si="0"/>
        <v>0</v>
      </c>
      <c r="H16" s="47"/>
    </row>
    <row r="17" spans="1:8" ht="15.75">
      <c r="A17" s="29">
        <v>14</v>
      </c>
      <c r="B17" s="37" t="s">
        <v>32</v>
      </c>
      <c r="C17" s="31" t="s">
        <v>33</v>
      </c>
      <c r="D17" s="46">
        <v>1184</v>
      </c>
      <c r="E17" s="46">
        <v>1886</v>
      </c>
      <c r="F17" s="48">
        <v>1895</v>
      </c>
      <c r="G17" s="49">
        <f t="shared" si="0"/>
        <v>4.7720042417815486E-3</v>
      </c>
      <c r="H17" s="49">
        <f t="shared" si="1"/>
        <v>0.6005067567567568</v>
      </c>
    </row>
    <row r="18" spans="1:8" ht="15.75">
      <c r="A18" s="32">
        <v>15</v>
      </c>
      <c r="B18" s="34" t="s">
        <v>34</v>
      </c>
      <c r="C18" s="33" t="s">
        <v>35</v>
      </c>
      <c r="D18" s="45">
        <v>2080</v>
      </c>
      <c r="E18" s="45">
        <v>3526.67</v>
      </c>
      <c r="F18" s="42">
        <v>3230</v>
      </c>
      <c r="G18" s="47">
        <f t="shared" si="0"/>
        <v>-8.4121848656097703E-2</v>
      </c>
      <c r="H18" s="47">
        <f t="shared" si="1"/>
        <v>0.55288461538461542</v>
      </c>
    </row>
    <row r="19" spans="1:8" ht="15.75">
      <c r="A19" s="29">
        <v>16</v>
      </c>
      <c r="B19" s="30" t="s">
        <v>36</v>
      </c>
      <c r="C19" s="31" t="s">
        <v>37</v>
      </c>
      <c r="D19" s="46">
        <v>576.66</v>
      </c>
      <c r="E19" s="46">
        <v>940</v>
      </c>
      <c r="F19" s="48">
        <v>1020</v>
      </c>
      <c r="G19" s="49">
        <f t="shared" si="0"/>
        <v>8.5106382978723402E-2</v>
      </c>
      <c r="H19" s="49">
        <f t="shared" si="1"/>
        <v>0.76880657579856426</v>
      </c>
    </row>
    <row r="20" spans="1:8" ht="15.75">
      <c r="A20" s="32">
        <v>17</v>
      </c>
      <c r="B20" s="34" t="s">
        <v>38</v>
      </c>
      <c r="C20" s="33" t="s">
        <v>39</v>
      </c>
      <c r="D20" s="45">
        <v>671.67</v>
      </c>
      <c r="E20" s="45">
        <v>1095</v>
      </c>
      <c r="F20" s="42">
        <v>1253</v>
      </c>
      <c r="G20" s="47">
        <f t="shared" si="0"/>
        <v>0.14429223744292238</v>
      </c>
      <c r="H20" s="47">
        <f t="shared" si="1"/>
        <v>0.86549942680185221</v>
      </c>
    </row>
    <row r="21" spans="1:8" ht="15.75">
      <c r="A21" s="29">
        <v>18</v>
      </c>
      <c r="B21" s="30" t="s">
        <v>40</v>
      </c>
      <c r="C21" s="38" t="s">
        <v>41</v>
      </c>
      <c r="D21" s="46">
        <v>1000</v>
      </c>
      <c r="E21" s="46"/>
      <c r="F21" s="48">
        <v>1760</v>
      </c>
      <c r="G21" s="49"/>
      <c r="H21" s="49">
        <f t="shared" si="1"/>
        <v>0.76</v>
      </c>
    </row>
    <row r="22" spans="1:8" ht="15.75">
      <c r="A22" s="32">
        <v>19</v>
      </c>
      <c r="B22" s="34" t="s">
        <v>42</v>
      </c>
      <c r="C22" s="33" t="s">
        <v>43</v>
      </c>
      <c r="D22" s="45">
        <v>582.5</v>
      </c>
      <c r="E22" s="45">
        <v>1100</v>
      </c>
      <c r="F22" s="42">
        <v>1167</v>
      </c>
      <c r="G22" s="47">
        <f t="shared" si="0"/>
        <v>6.0909090909090906E-2</v>
      </c>
      <c r="H22" s="47">
        <f t="shared" si="1"/>
        <v>1.0034334763948498</v>
      </c>
    </row>
    <row r="23" spans="1:8" ht="15.75">
      <c r="A23" s="29">
        <v>20</v>
      </c>
      <c r="B23" s="30" t="s">
        <v>44</v>
      </c>
      <c r="C23" s="31" t="s">
        <v>45</v>
      </c>
      <c r="D23" s="46"/>
      <c r="E23" s="46">
        <v>1200</v>
      </c>
      <c r="F23" s="48"/>
      <c r="G23" s="49"/>
      <c r="H23" s="49"/>
    </row>
    <row r="24" spans="1:8" ht="15.75">
      <c r="A24" s="32">
        <v>21</v>
      </c>
      <c r="B24" s="34" t="s">
        <v>46</v>
      </c>
      <c r="C24" s="33" t="s">
        <v>47</v>
      </c>
      <c r="D24" s="45">
        <v>680</v>
      </c>
      <c r="E24" s="45"/>
      <c r="F24" s="42"/>
      <c r="G24" s="47"/>
      <c r="H24" s="47"/>
    </row>
    <row r="25" spans="1:8" ht="15.75">
      <c r="A25" s="29">
        <v>22</v>
      </c>
      <c r="B25" s="30" t="s">
        <v>48</v>
      </c>
      <c r="C25" s="31" t="s">
        <v>49</v>
      </c>
      <c r="D25" s="46">
        <v>1210</v>
      </c>
      <c r="E25" s="46">
        <v>1970</v>
      </c>
      <c r="F25" s="48">
        <v>1853</v>
      </c>
      <c r="G25" s="49">
        <f t="shared" si="0"/>
        <v>-5.9390862944162438E-2</v>
      </c>
      <c r="H25" s="49">
        <f t="shared" si="1"/>
        <v>0.531404958677686</v>
      </c>
    </row>
    <row r="26" spans="1:8" ht="15.75">
      <c r="A26" s="32">
        <v>23</v>
      </c>
      <c r="B26" s="34" t="s">
        <v>50</v>
      </c>
      <c r="C26" s="33" t="s">
        <v>51</v>
      </c>
      <c r="D26" s="45">
        <v>1255</v>
      </c>
      <c r="E26" s="45">
        <v>2095</v>
      </c>
      <c r="F26" s="42">
        <v>2267</v>
      </c>
      <c r="G26" s="47">
        <f t="shared" si="0"/>
        <v>8.2100238663484482E-2</v>
      </c>
      <c r="H26" s="47">
        <f t="shared" si="1"/>
        <v>0.80637450199203187</v>
      </c>
    </row>
    <row r="27" spans="1:8" ht="15.75">
      <c r="A27" s="29">
        <v>24</v>
      </c>
      <c r="B27" s="30" t="s">
        <v>52</v>
      </c>
      <c r="C27" s="31" t="s">
        <v>53</v>
      </c>
      <c r="D27" s="46">
        <v>616</v>
      </c>
      <c r="E27" s="46">
        <v>1018.33</v>
      </c>
      <c r="F27" s="48">
        <v>1017</v>
      </c>
      <c r="G27" s="49">
        <f t="shared" si="0"/>
        <v>-1.3060599216364449E-3</v>
      </c>
      <c r="H27" s="49">
        <f t="shared" si="1"/>
        <v>0.65097402597402598</v>
      </c>
    </row>
    <row r="28" spans="1:8" ht="15.75">
      <c r="A28" s="32">
        <v>25</v>
      </c>
      <c r="B28" s="34" t="s">
        <v>54</v>
      </c>
      <c r="C28" s="33" t="s">
        <v>55</v>
      </c>
      <c r="D28" s="45"/>
      <c r="E28" s="45">
        <v>1080</v>
      </c>
      <c r="F28" s="42">
        <v>1140</v>
      </c>
      <c r="G28" s="47">
        <f t="shared" si="0"/>
        <v>5.5555555555555552E-2</v>
      </c>
      <c r="H28" s="47"/>
    </row>
    <row r="29" spans="1:8" ht="15.75">
      <c r="A29" s="29">
        <v>26</v>
      </c>
      <c r="B29" s="30" t="s">
        <v>56</v>
      </c>
      <c r="C29" s="31" t="s">
        <v>57</v>
      </c>
      <c r="D29" s="46">
        <v>762.5</v>
      </c>
      <c r="E29" s="46">
        <v>1387.5</v>
      </c>
      <c r="F29" s="48">
        <v>1445</v>
      </c>
      <c r="G29" s="49">
        <f t="shared" si="0"/>
        <v>4.1441441441441441E-2</v>
      </c>
      <c r="H29" s="49">
        <f t="shared" si="1"/>
        <v>0.89508196721311473</v>
      </c>
    </row>
    <row r="30" spans="1:8" ht="15.75">
      <c r="A30" s="32">
        <v>27</v>
      </c>
      <c r="B30" s="34" t="s">
        <v>58</v>
      </c>
      <c r="C30" s="33" t="s">
        <v>59</v>
      </c>
      <c r="D30" s="45"/>
      <c r="E30" s="45">
        <v>390</v>
      </c>
      <c r="F30" s="42">
        <v>405</v>
      </c>
      <c r="G30" s="47">
        <f t="shared" si="0"/>
        <v>3.8461538461538464E-2</v>
      </c>
      <c r="H30" s="47"/>
    </row>
    <row r="31" spans="1:8" ht="15.75">
      <c r="A31" s="29">
        <v>28</v>
      </c>
      <c r="B31" s="30" t="s">
        <v>60</v>
      </c>
      <c r="C31" s="31" t="s">
        <v>61</v>
      </c>
      <c r="D31" s="46">
        <v>1280</v>
      </c>
      <c r="E31" s="46">
        <v>2060</v>
      </c>
      <c r="F31" s="48">
        <v>2090</v>
      </c>
      <c r="G31" s="49">
        <f t="shared" si="0"/>
        <v>1.4563106796116505E-2</v>
      </c>
      <c r="H31" s="49">
        <f t="shared" si="1"/>
        <v>0.6328125</v>
      </c>
    </row>
    <row r="32" spans="1:8" ht="15.75">
      <c r="A32" s="32">
        <v>29</v>
      </c>
      <c r="B32" s="34" t="s">
        <v>62</v>
      </c>
      <c r="C32" s="33" t="s">
        <v>85</v>
      </c>
      <c r="D32" s="45">
        <v>2160</v>
      </c>
      <c r="E32" s="45">
        <v>2615</v>
      </c>
      <c r="F32" s="42">
        <v>2630</v>
      </c>
      <c r="G32" s="47">
        <f t="shared" si="0"/>
        <v>5.7361376673040155E-3</v>
      </c>
      <c r="H32" s="47">
        <f t="shared" si="1"/>
        <v>0.21759259259259259</v>
      </c>
    </row>
    <row r="33" spans="1:8" ht="16.5" thickBot="1">
      <c r="A33" s="39">
        <v>30</v>
      </c>
      <c r="B33" s="40" t="s">
        <v>63</v>
      </c>
      <c r="C33" s="41" t="s">
        <v>64</v>
      </c>
      <c r="D33" s="46">
        <v>550</v>
      </c>
      <c r="E33" s="46">
        <v>1075</v>
      </c>
      <c r="F33" s="48">
        <v>1115</v>
      </c>
      <c r="G33" s="49">
        <f t="shared" si="0"/>
        <v>3.7209302325581395E-2</v>
      </c>
      <c r="H33" s="49">
        <f t="shared" si="1"/>
        <v>1.0272727272727273</v>
      </c>
    </row>
    <row r="34" spans="1:8">
      <c r="A34" s="43" t="s">
        <v>89</v>
      </c>
      <c r="B34" s="43"/>
      <c r="C34" s="43"/>
      <c r="D34" s="43"/>
      <c r="E34" s="43"/>
      <c r="F34" s="43"/>
      <c r="G34" s="43"/>
      <c r="H34" s="43"/>
    </row>
    <row r="35" spans="1:8">
      <c r="A35" s="43" t="s">
        <v>90</v>
      </c>
      <c r="B35" s="43"/>
      <c r="C35" s="43"/>
      <c r="D35" s="44"/>
      <c r="E35" s="43"/>
      <c r="F35" s="43"/>
      <c r="G35" s="43"/>
      <c r="H35" s="43"/>
    </row>
    <row r="36" spans="1:8">
      <c r="A36" s="28" t="s">
        <v>91</v>
      </c>
    </row>
    <row r="43" spans="1:8">
      <c r="F43" s="28" t="s">
        <v>66</v>
      </c>
    </row>
    <row r="1982" spans="6:6">
      <c r="F1982" s="28" t="s">
        <v>93</v>
      </c>
    </row>
  </sheetData>
  <mergeCells count="4">
    <mergeCell ref="A1:H1"/>
    <mergeCell ref="A2:C2"/>
    <mergeCell ref="G2:H2"/>
    <mergeCell ref="A3:B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Wholesale</vt:lpstr>
      <vt:lpstr>Retail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cp:lastPrinted>2021-12-14T18:33:21Z</cp:lastPrinted>
  <dcterms:created xsi:type="dcterms:W3CDTF">2021-06-15T08:30:18Z</dcterms:created>
  <dcterms:modified xsi:type="dcterms:W3CDTF">2023-02-02T21:52:45Z</dcterms:modified>
</cp:coreProperties>
</file>