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1685" windowHeight="7830" activeTab="1"/>
  </bookViews>
  <sheets>
    <sheet name="Wholesale" sheetId="2" r:id="rId1"/>
    <sheet name="Retail" sheetId="68" r:id="rId2"/>
  </sheets>
  <calcPr calcId="144525"/>
</workbook>
</file>

<file path=xl/calcChain.xml><?xml version="1.0" encoding="utf-8"?>
<calcChain xmlns="http://schemas.openxmlformats.org/spreadsheetml/2006/main">
  <c r="H33" i="68" l="1"/>
  <c r="H30" i="68"/>
  <c r="G32" i="68" l="1"/>
  <c r="H31" i="68"/>
  <c r="G30" i="68"/>
  <c r="H29" i="68"/>
  <c r="G28" i="68"/>
  <c r="H27" i="68"/>
  <c r="G27" i="68"/>
  <c r="H26" i="68"/>
  <c r="G26" i="68"/>
  <c r="H25" i="68"/>
  <c r="H22" i="68"/>
  <c r="H20" i="68"/>
  <c r="H19" i="68"/>
  <c r="H18" i="68"/>
  <c r="G18" i="68"/>
  <c r="H17" i="68"/>
  <c r="G17" i="68"/>
  <c r="G16" i="68"/>
  <c r="H13" i="68"/>
  <c r="G13" i="68"/>
  <c r="H12" i="68"/>
  <c r="H11" i="68"/>
  <c r="H10" i="68"/>
  <c r="G10" i="68"/>
  <c r="H9" i="68"/>
  <c r="G9" i="68"/>
  <c r="H8" i="68"/>
  <c r="H7" i="68"/>
  <c r="H6" i="68"/>
  <c r="G6" i="68"/>
  <c r="H5" i="68"/>
  <c r="G5" i="68"/>
  <c r="H4" i="68"/>
  <c r="G4" i="68" l="1"/>
  <c r="G8" i="68"/>
  <c r="G12" i="68"/>
  <c r="G20" i="68"/>
  <c r="G22" i="68"/>
  <c r="G25" i="68"/>
  <c r="G7" i="68"/>
  <c r="G11" i="68"/>
  <c r="G19" i="68"/>
  <c r="G29" i="68"/>
  <c r="H35" i="2" l="1"/>
  <c r="H17" i="2" l="1"/>
  <c r="G4" i="2" l="1"/>
  <c r="G16" i="2" l="1"/>
  <c r="H20" i="2" l="1"/>
  <c r="H34" i="2" l="1"/>
  <c r="G17" i="2" l="1"/>
  <c r="H18" i="2" l="1"/>
  <c r="G12" i="2" l="1"/>
  <c r="G34" i="2" l="1"/>
  <c r="G26" i="2" l="1"/>
  <c r="H26" i="2" l="1"/>
  <c r="G32" i="2" l="1"/>
  <c r="G29" i="2"/>
  <c r="H29" i="2"/>
  <c r="G25" i="2"/>
  <c r="G10" i="2"/>
  <c r="G6" i="2"/>
  <c r="G7" i="2"/>
  <c r="H32" i="2" l="1"/>
  <c r="H25" i="2"/>
  <c r="H10" i="2"/>
  <c r="H23" i="2" l="1"/>
  <c r="H21" i="2"/>
  <c r="H19" i="2"/>
  <c r="G23" i="2" l="1"/>
  <c r="G21" i="2"/>
  <c r="G19" i="2"/>
  <c r="H4" i="2" l="1"/>
  <c r="G8" i="2" l="1"/>
  <c r="G9" i="2"/>
  <c r="G11" i="2"/>
  <c r="G13" i="2"/>
  <c r="G14" i="2"/>
  <c r="G15" i="2"/>
  <c r="G18" i="2"/>
  <c r="G20" i="2"/>
  <c r="G22" i="2"/>
  <c r="G24" i="2"/>
  <c r="G27" i="2"/>
  <c r="G28" i="2"/>
  <c r="G30" i="2"/>
  <c r="G31" i="2"/>
  <c r="G33" i="2"/>
  <c r="G5" i="2"/>
  <c r="H5" i="2" l="1"/>
  <c r="H31" i="2" l="1"/>
  <c r="H27" i="2" l="1"/>
  <c r="H22" i="2" l="1"/>
  <c r="H9" i="2" l="1"/>
  <c r="H24" i="2" l="1"/>
  <c r="H33" i="2" l="1"/>
  <c r="H28" i="2"/>
  <c r="H8" i="2" l="1"/>
  <c r="H11" i="2"/>
  <c r="H13" i="2"/>
  <c r="H14" i="2"/>
  <c r="H30" i="2"/>
</calcChain>
</file>

<file path=xl/sharedStrings.xml><?xml version="1.0" encoding="utf-8"?>
<sst xmlns="http://schemas.openxmlformats.org/spreadsheetml/2006/main" count="168" uniqueCount="99">
  <si>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</si>
  <si>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</si>
  <si>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</si>
  <si>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</si>
  <si>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</si>
  <si>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</si>
  <si>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</si>
  <si>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</si>
  <si>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</si>
  <si>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</si>
  <si>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</si>
  <si>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</si>
  <si>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</si>
  <si>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</si>
  <si>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</si>
  <si>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</si>
  <si>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</si>
  <si>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</si>
  <si>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</si>
  <si>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</si>
  <si>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</si>
  <si>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</si>
  <si>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</si>
  <si>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</si>
  <si>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</si>
  <si>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</si>
  <si>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</si>
  <si>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</si>
  <si>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</si>
  <si>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</si>
  <si>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</si>
  <si>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</si>
  <si>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</si>
  <si>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</si>
  <si>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</si>
  <si>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</si>
  <si>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</si>
  <si>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</si>
  <si>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</si>
  <si>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</si>
  <si>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</si>
  <si>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</si>
  <si>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</si>
  <si>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</si>
  <si>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</si>
  <si>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</si>
  <si>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</si>
  <si>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</si>
  <si>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</si>
  <si>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</si>
  <si>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</si>
  <si>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</si>
  <si>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</si>
  <si>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</si>
  <si>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</si>
  <si>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</si>
  <si>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</si>
  <si>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</si>
  <si>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</si>
  <si>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</si>
  <si>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</si>
  <si>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</si>
  <si>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</si>
  <si>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</si>
  <si>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</si>
  <si>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</si>
  <si>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</si>
  <si>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</si>
  <si>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</si>
  <si>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</si>
  <si>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</si>
  <si>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</si>
  <si>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</si>
  <si>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</si>
  <si>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</si>
  <si>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</si>
  <si>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</si>
  <si>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</si>
  <si>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</si>
  <si>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</si>
  <si>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</si>
  <si>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</si>
  <si>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</si>
  <si>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</si>
  <si>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</si>
  <si>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</si>
  <si>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</si>
  <si>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</si>
  <si>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r>
      <t>*</t>
    </r>
    <r>
      <rPr>
        <u/>
        <sz val="11"/>
        <color indexed="8"/>
        <rFont val="Calisto MT"/>
        <family val="1"/>
      </rPr>
      <t xml:space="preserve"> Selected Markets</t>
    </r>
    <r>
      <rPr>
        <sz val="11"/>
        <color indexed="8"/>
        <rFont val="Calisto MT"/>
        <family val="1"/>
      </rPr>
      <t xml:space="preserve"> - Wellampitiya, Borella, Battaramulla,Maradana,  Nugegoda,  Kirulapana   </t>
    </r>
  </si>
  <si>
    <t>Maharagama and Dematagoda fish markets.</t>
  </si>
  <si>
    <t>**Retail Price collection done by over the phone</t>
  </si>
  <si>
    <t>Seer (L)</t>
  </si>
  <si>
    <t>Ranjan Lanka</t>
  </si>
  <si>
    <t>1st week of Feb.</t>
  </si>
  <si>
    <t>Average of 1st week of Feb.</t>
  </si>
  <si>
    <t>2nd week of Feb.</t>
  </si>
  <si>
    <t>% Change 2nd  week of Feb. 2023, compared to:</t>
  </si>
  <si>
    <r>
      <t xml:space="preserve">% Change 2nd </t>
    </r>
    <r>
      <rPr>
        <b/>
        <sz val="10.5"/>
        <color indexed="8"/>
        <rFont val="Calisto MT"/>
        <family val="1"/>
      </rPr>
      <t>week of Feb. 2023, compared to:</t>
    </r>
  </si>
  <si>
    <t>Average of 2nd week of Feb.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</si>
</sst>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b/>
      <sz val="11"/>
      <color indexed="8"/>
      <name val="Calibri"/>
      <family val="2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0.5"/>
      <color indexed="8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u/>
      <sz val="11"/>
      <color indexed="8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sto MT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0" fontId="0" fillId="0" borderId="0" xfId="0" applyAlignment="1"/>
    <xf numFmtId="0" fontId="6" fillId="0" borderId="2" xfId="2" applyFont="1" applyFill="1" applyBorder="1" applyAlignment="1">
      <alignment horizontal="right"/>
    </xf>
    <xf numFmtId="0" fontId="8" fillId="0" borderId="2" xfId="0" applyFont="1" applyBorder="1" applyAlignment="1"/>
    <xf numFmtId="0" fontId="6" fillId="0" borderId="2" xfId="2" applyFont="1" applyFill="1" applyBorder="1" applyAlignment="1"/>
    <xf numFmtId="9" fontId="0" fillId="0" borderId="2" xfId="1" applyFont="1" applyBorder="1" applyAlignment="1"/>
    <xf numFmtId="0" fontId="8" fillId="3" borderId="2" xfId="0" applyFont="1" applyFill="1" applyBorder="1" applyAlignment="1"/>
    <xf numFmtId="0" fontId="6" fillId="3" borderId="2" xfId="2" applyFont="1" applyFill="1" applyBorder="1" applyAlignment="1"/>
    <xf numFmtId="0" fontId="8" fillId="0" borderId="2" xfId="0" applyFont="1" applyFill="1" applyBorder="1" applyAlignment="1"/>
    <xf numFmtId="0" fontId="6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2" fontId="10" fillId="0" borderId="0" xfId="0" applyNumberFormat="1" applyFont="1" applyFill="1" applyBorder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wrapText="1"/>
    </xf>
    <xf numFmtId="2" fontId="0" fillId="0" borderId="2" xfId="0" applyNumberFormat="1" applyBorder="1" applyAlignment="1"/>
    <xf numFmtId="9" fontId="0" fillId="2" borderId="2" xfId="1" applyFont="1" applyFill="1" applyBorder="1" applyAlignment="1"/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8" fillId="7" borderId="2" xfId="0" applyFont="1" applyFill="1" applyBorder="1" applyAlignment="1"/>
    <xf numFmtId="0" fontId="6" fillId="7" borderId="2" xfId="2" applyFont="1" applyFill="1" applyBorder="1" applyAlignment="1"/>
    <xf numFmtId="2" fontId="0" fillId="7" borderId="2" xfId="0" applyNumberFormat="1" applyFill="1" applyBorder="1" applyAlignment="1"/>
    <xf numFmtId="0" fontId="9" fillId="7" borderId="2" xfId="0" applyFont="1" applyFill="1" applyBorder="1" applyAlignment="1"/>
    <xf numFmtId="9" fontId="25" fillId="0" borderId="2" xfId="1" applyFont="1" applyBorder="1" applyAlignment="1"/>
    <xf numFmtId="9" fontId="25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5" fillId="2" borderId="2" xfId="1" applyFont="1" applyFill="1" applyBorder="1" applyAlignment="1"/>
    <xf numFmtId="9" fontId="25" fillId="8" borderId="2" xfId="1" applyFont="1" applyFill="1" applyBorder="1" applyAlignment="1"/>
    <xf numFmtId="9" fontId="0" fillId="8" borderId="2" xfId="1" applyFont="1" applyFill="1" applyBorder="1" applyAlignment="1"/>
    <xf numFmtId="0" fontId="0" fillId="0" borderId="0" xfId="0"/>
    <xf numFmtId="0" fontId="18" fillId="6" borderId="1" xfId="0" applyFont="1" applyFill="1" applyBorder="1"/>
    <xf numFmtId="0" fontId="19" fillId="6" borderId="2" xfId="0" applyFont="1" applyFill="1" applyBorder="1"/>
    <xf numFmtId="0" fontId="18" fillId="6" borderId="2" xfId="0" applyFont="1" applyFill="1" applyBorder="1"/>
    <xf numFmtId="0" fontId="18" fillId="2" borderId="1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6" fillId="5" borderId="2" xfId="2" applyFont="1" applyFill="1" applyBorder="1" applyAlignment="1">
      <alignment horizontal="center" vertical="center"/>
    </xf>
    <xf numFmtId="0" fontId="17" fillId="5" borderId="2" xfId="0" applyFont="1" applyFill="1" applyBorder="1" applyAlignment="1">
      <alignment horizontal="center" vertical="center" wrapText="1"/>
    </xf>
    <xf numFmtId="0" fontId="20" fillId="6" borderId="2" xfId="0" applyFont="1" applyFill="1" applyBorder="1"/>
    <xf numFmtId="0" fontId="21" fillId="6" borderId="2" xfId="2" applyFont="1" applyFill="1" applyBorder="1"/>
    <xf numFmtId="0" fontId="18" fillId="6" borderId="3" xfId="0" applyFont="1" applyFill="1" applyBorder="1"/>
    <xf numFmtId="0" fontId="19" fillId="6" borderId="4" xfId="0" applyFont="1" applyFill="1" applyBorder="1"/>
    <xf numFmtId="0" fontId="18" fillId="6" borderId="4" xfId="0" applyFont="1" applyFill="1" applyBorder="1"/>
    <xf numFmtId="2" fontId="24" fillId="2" borderId="2" xfId="0" applyNumberFormat="1" applyFont="1" applyFill="1" applyBorder="1"/>
    <xf numFmtId="0" fontId="19" fillId="0" borderId="0" xfId="0" applyFont="1"/>
    <xf numFmtId="0" fontId="26" fillId="0" borderId="0" xfId="0" applyFont="1"/>
    <xf numFmtId="2" fontId="27" fillId="2" borderId="2" xfId="0" applyNumberFormat="1" applyFont="1" applyFill="1" applyBorder="1"/>
    <xf numFmtId="2" fontId="27" fillId="6" borderId="2" xfId="0" applyNumberFormat="1" applyFont="1" applyFill="1" applyBorder="1"/>
    <xf numFmtId="9" fontId="23" fillId="2" borderId="2" xfId="1" applyFont="1" applyFill="1" applyBorder="1" applyAlignment="1"/>
    <xf numFmtId="2" fontId="24" fillId="6" borderId="2" xfId="0" applyNumberFormat="1" applyFont="1" applyFill="1" applyBorder="1"/>
    <xf numFmtId="9" fontId="23" fillId="6" borderId="2" xfId="1" applyFont="1" applyFill="1" applyBorder="1" applyAlignment="1"/>
    <xf numFmtId="2" fontId="28" fillId="0" borderId="2" xfId="0" applyNumberFormat="1" applyFont="1" applyBorder="1" applyAlignment="1"/>
    <xf numFmtId="2" fontId="28" fillId="7" borderId="2" xfId="0" applyNumberFormat="1" applyFont="1" applyFill="1" applyBorder="1" applyAlignment="1"/>
    <xf numFmtId="0" fontId="13" fillId="9" borderId="2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/>
    </xf>
    <xf numFmtId="0" fontId="13" fillId="9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4" fillId="9" borderId="2" xfId="2" applyFont="1" applyFill="1" applyBorder="1" applyAlignment="1">
      <alignment horizontal="center" vertical="center" wrapText="1"/>
    </xf>
    <xf numFmtId="0" fontId="16" fillId="5" borderId="14" xfId="2" applyFont="1" applyFill="1" applyBorder="1" applyAlignment="1">
      <alignment horizontal="center" vertical="center"/>
    </xf>
    <xf numFmtId="0" fontId="16" fillId="5" borderId="13" xfId="2" applyFont="1" applyFill="1" applyBorder="1" applyAlignment="1">
      <alignment horizontal="center" vertical="center"/>
    </xf>
    <xf numFmtId="2" fontId="0" fillId="0" borderId="2" xfId="0" applyNumberFormat="1" applyFont="1" applyBorder="1" applyAlignment="1"/>
    <xf numFmtId="2" fontId="0" fillId="7" borderId="2" xfId="0" applyNumberFormat="1" applyFont="1" applyFill="1" applyBorder="1" applyAlignmen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14" zoomScaleNormal="100" workbookViewId="0">
      <selection activeCell="H12" sqref="H12"/>
    </sheetView>
  </sheetViews>
  <sheetFormatPr defaultColWidth="9.140625" defaultRowHeight="15"/>
  <cols>
    <col min="1" max="1" width="4.28515625" style="1" customWidth="1"/>
    <col min="2" max="2" width="15.85546875" style="1" customWidth="1"/>
    <col min="3" max="3" width="16.7109375" style="1" customWidth="1"/>
    <col min="4" max="4" width="11.5703125" style="1" customWidth="1"/>
    <col min="5" max="5" width="10.140625" style="1" customWidth="1"/>
    <col min="6" max="6" width="11.42578125" style="1" customWidth="1"/>
    <col min="7" max="7" width="7.7109375" style="1" customWidth="1"/>
    <col min="8" max="8" width="7.5703125" style="1" customWidth="1"/>
    <col min="9" max="16384" width="9.140625" style="1"/>
  </cols>
  <sheetData>
    <row r="1" spans="1:14" ht="16.5">
      <c r="A1" s="56" t="s">
        <v>64</v>
      </c>
      <c r="B1" s="57"/>
      <c r="C1" s="57"/>
      <c r="D1" s="57"/>
      <c r="E1" s="57"/>
      <c r="F1" s="57"/>
      <c r="G1" s="58"/>
      <c r="H1" s="58"/>
    </row>
    <row r="2" spans="1:14" ht="58.5" customHeight="1">
      <c r="A2" s="59" t="s">
        <v>1</v>
      </c>
      <c r="B2" s="59"/>
      <c r="C2" s="59"/>
      <c r="D2" s="55">
        <v>2022</v>
      </c>
      <c r="E2" s="62">
        <v>2023</v>
      </c>
      <c r="F2" s="63"/>
      <c r="G2" s="60" t="s">
        <v>96</v>
      </c>
      <c r="H2" s="60"/>
      <c r="I2" s="1" t="s">
        <v>65</v>
      </c>
    </row>
    <row r="3" spans="1:14" ht="39" customHeight="1">
      <c r="A3" s="61" t="s">
        <v>2</v>
      </c>
      <c r="B3" s="61"/>
      <c r="C3" s="24" t="s">
        <v>3</v>
      </c>
      <c r="D3" s="13" t="s">
        <v>95</v>
      </c>
      <c r="E3" s="13" t="s">
        <v>93</v>
      </c>
      <c r="F3" s="13" t="s">
        <v>95</v>
      </c>
      <c r="G3" s="12" t="s">
        <v>4</v>
      </c>
      <c r="H3" s="12" t="s">
        <v>5</v>
      </c>
    </row>
    <row r="4" spans="1:14" ht="15.75">
      <c r="A4" s="2">
        <v>1</v>
      </c>
      <c r="B4" s="3" t="s">
        <v>6</v>
      </c>
      <c r="C4" s="4" t="s">
        <v>91</v>
      </c>
      <c r="D4" s="14">
        <v>1100</v>
      </c>
      <c r="E4" s="72">
        <v>1900</v>
      </c>
      <c r="F4" s="50">
        <v>2250</v>
      </c>
      <c r="G4" s="22">
        <f>+(F4-E4)/E4</f>
        <v>0.18421052631578946</v>
      </c>
      <c r="H4" s="5">
        <f>+((F4-D4)/D4)</f>
        <v>1.0454545454545454</v>
      </c>
    </row>
    <row r="5" spans="1:14" ht="15.75">
      <c r="A5" s="17">
        <v>2</v>
      </c>
      <c r="B5" s="18" t="s">
        <v>8</v>
      </c>
      <c r="C5" s="19" t="s">
        <v>9</v>
      </c>
      <c r="D5" s="20">
        <v>770.83</v>
      </c>
      <c r="E5" s="73">
        <v>1250</v>
      </c>
      <c r="F5" s="51">
        <v>1200</v>
      </c>
      <c r="G5" s="23">
        <f>+(F5-E5)/E5</f>
        <v>-0.04</v>
      </c>
      <c r="H5" s="16">
        <f>+((F5-D5)/D5)</f>
        <v>0.55676348870697812</v>
      </c>
      <c r="I5" s="1" t="s">
        <v>87</v>
      </c>
      <c r="K5" s="1" t="s">
        <v>65</v>
      </c>
      <c r="L5" s="1" t="s">
        <v>65</v>
      </c>
    </row>
    <row r="6" spans="1:14" ht="15.75">
      <c r="A6" s="2">
        <v>3</v>
      </c>
      <c r="B6" s="3" t="s">
        <v>10</v>
      </c>
      <c r="C6" s="4" t="s">
        <v>66</v>
      </c>
      <c r="D6" s="14">
        <v>700</v>
      </c>
      <c r="E6" s="72">
        <v>1300</v>
      </c>
      <c r="F6" s="50">
        <v>1183.33</v>
      </c>
      <c r="G6" s="25">
        <f>+(F6-E6)/E6</f>
        <v>-8.9746153846153906E-2</v>
      </c>
      <c r="H6" s="5"/>
      <c r="I6" s="1" t="s">
        <v>65</v>
      </c>
    </row>
    <row r="7" spans="1:14" ht="15.75">
      <c r="A7" s="17">
        <v>4</v>
      </c>
      <c r="B7" s="18" t="s">
        <v>67</v>
      </c>
      <c r="C7" s="19" t="s">
        <v>68</v>
      </c>
      <c r="D7" s="20">
        <v>400</v>
      </c>
      <c r="E7" s="73">
        <v>1116.67</v>
      </c>
      <c r="F7" s="51">
        <v>960</v>
      </c>
      <c r="G7" s="23">
        <f>+(F7-E7)/E7</f>
        <v>-0.14030107372813819</v>
      </c>
      <c r="H7" s="16"/>
      <c r="J7" s="1" t="s">
        <v>65</v>
      </c>
      <c r="M7" s="1" t="s">
        <v>65</v>
      </c>
      <c r="N7" s="1" t="s">
        <v>65</v>
      </c>
    </row>
    <row r="8" spans="1:14" ht="15.75">
      <c r="A8" s="2">
        <v>5</v>
      </c>
      <c r="B8" s="6" t="s">
        <v>12</v>
      </c>
      <c r="C8" s="7" t="s">
        <v>13</v>
      </c>
      <c r="D8" s="14">
        <v>1091.6400000000001</v>
      </c>
      <c r="E8" s="72">
        <v>1466.67</v>
      </c>
      <c r="F8" s="50">
        <v>1557.14</v>
      </c>
      <c r="G8" s="22">
        <f t="shared" ref="G8:G34" si="0">+(F8-E8)/E8</f>
        <v>6.1683950718293835E-2</v>
      </c>
      <c r="H8" s="5">
        <f t="shared" ref="H8:H35" si="1">+((F8-D8)/D8)</f>
        <v>0.42642263017111864</v>
      </c>
    </row>
    <row r="9" spans="1:14" ht="15.75">
      <c r="A9" s="17">
        <v>6</v>
      </c>
      <c r="B9" s="18" t="s">
        <v>14</v>
      </c>
      <c r="C9" s="19" t="s">
        <v>15</v>
      </c>
      <c r="D9" s="20">
        <v>445</v>
      </c>
      <c r="E9" s="73">
        <v>637.5</v>
      </c>
      <c r="F9" s="51">
        <v>721.43</v>
      </c>
      <c r="G9" s="23">
        <f t="shared" si="0"/>
        <v>0.13165490196078425</v>
      </c>
      <c r="H9" s="16">
        <f t="shared" si="1"/>
        <v>0.62119101123595499</v>
      </c>
    </row>
    <row r="10" spans="1:14" ht="15.75">
      <c r="A10" s="2">
        <v>7</v>
      </c>
      <c r="B10" s="8" t="s">
        <v>16</v>
      </c>
      <c r="C10" s="4" t="s">
        <v>17</v>
      </c>
      <c r="D10" s="14">
        <v>750</v>
      </c>
      <c r="E10" s="72">
        <v>1216.67</v>
      </c>
      <c r="F10" s="50">
        <v>1178.57</v>
      </c>
      <c r="G10" s="22">
        <f t="shared" si="0"/>
        <v>-3.1314982698677649E-2</v>
      </c>
      <c r="H10" s="5">
        <f t="shared" si="1"/>
        <v>0.57142666666666653</v>
      </c>
      <c r="I10" s="1" t="s">
        <v>65</v>
      </c>
    </row>
    <row r="11" spans="1:14" ht="15.75">
      <c r="A11" s="17">
        <v>8</v>
      </c>
      <c r="B11" s="18" t="s">
        <v>18</v>
      </c>
      <c r="C11" s="19" t="s">
        <v>19</v>
      </c>
      <c r="D11" s="20">
        <v>230</v>
      </c>
      <c r="E11" s="73">
        <v>422.5</v>
      </c>
      <c r="F11" s="51">
        <v>416.43</v>
      </c>
      <c r="G11" s="23">
        <f t="shared" si="0"/>
        <v>-1.4366863905325428E-2</v>
      </c>
      <c r="H11" s="16">
        <f t="shared" si="1"/>
        <v>0.81056521739130438</v>
      </c>
    </row>
    <row r="12" spans="1:14" ht="15.75">
      <c r="A12" s="2">
        <v>9</v>
      </c>
      <c r="B12" s="3" t="s">
        <v>20</v>
      </c>
      <c r="C12" s="4" t="s">
        <v>69</v>
      </c>
      <c r="D12" s="14"/>
      <c r="E12" s="72">
        <v>1020</v>
      </c>
      <c r="F12" s="50">
        <v>957.14</v>
      </c>
      <c r="G12" s="25">
        <f t="shared" si="0"/>
        <v>-6.1627450980392171E-2</v>
      </c>
      <c r="H12" s="15"/>
    </row>
    <row r="13" spans="1:14" ht="15.75">
      <c r="A13" s="17">
        <v>10</v>
      </c>
      <c r="B13" s="18" t="s">
        <v>22</v>
      </c>
      <c r="C13" s="19" t="s">
        <v>23</v>
      </c>
      <c r="D13" s="20">
        <v>480.83</v>
      </c>
      <c r="E13" s="73">
        <v>729.12</v>
      </c>
      <c r="F13" s="51">
        <v>729.17</v>
      </c>
      <c r="G13" s="23">
        <f t="shared" si="0"/>
        <v>6.8575817423681314E-5</v>
      </c>
      <c r="H13" s="16">
        <f t="shared" si="1"/>
        <v>0.51648191668573085</v>
      </c>
    </row>
    <row r="14" spans="1:14" ht="15.75">
      <c r="A14" s="2">
        <v>11</v>
      </c>
      <c r="B14" s="3" t="s">
        <v>24</v>
      </c>
      <c r="C14" s="4" t="s">
        <v>70</v>
      </c>
      <c r="D14" s="14">
        <v>503.53</v>
      </c>
      <c r="E14" s="72">
        <v>925</v>
      </c>
      <c r="F14" s="50">
        <v>807.14</v>
      </c>
      <c r="G14" s="22">
        <f t="shared" si="0"/>
        <v>-0.12741621621621624</v>
      </c>
      <c r="H14" s="5">
        <f t="shared" si="1"/>
        <v>0.60296308065060678</v>
      </c>
    </row>
    <row r="15" spans="1:14" ht="15.75">
      <c r="A15" s="17">
        <v>12</v>
      </c>
      <c r="B15" s="18" t="s">
        <v>26</v>
      </c>
      <c r="C15" s="19" t="s">
        <v>27</v>
      </c>
      <c r="D15" s="20">
        <v>160</v>
      </c>
      <c r="E15" s="73">
        <v>308.33</v>
      </c>
      <c r="F15" s="51">
        <v>371.43</v>
      </c>
      <c r="G15" s="23">
        <f>+(F15-E15)/E15</f>
        <v>0.20465086109039024</v>
      </c>
      <c r="H15" s="16"/>
    </row>
    <row r="16" spans="1:14" ht="15.75">
      <c r="A16" s="2">
        <v>13</v>
      </c>
      <c r="B16" s="3" t="s">
        <v>28</v>
      </c>
      <c r="C16" s="4" t="s">
        <v>29</v>
      </c>
      <c r="D16" s="14">
        <v>400</v>
      </c>
      <c r="E16" s="72">
        <v>533.33000000000004</v>
      </c>
      <c r="F16" s="50">
        <v>530</v>
      </c>
      <c r="G16" s="22">
        <f>+(F16-E16)/E16</f>
        <v>-6.2437890236814739E-3</v>
      </c>
      <c r="H16" s="5"/>
      <c r="K16" s="1" t="s">
        <v>65</v>
      </c>
    </row>
    <row r="17" spans="1:13" ht="15.75">
      <c r="A17" s="17">
        <v>14</v>
      </c>
      <c r="B17" s="18" t="s">
        <v>30</v>
      </c>
      <c r="C17" s="19" t="s">
        <v>71</v>
      </c>
      <c r="D17" s="20">
        <v>275</v>
      </c>
      <c r="E17" s="73">
        <v>525</v>
      </c>
      <c r="F17" s="51">
        <v>485.71</v>
      </c>
      <c r="G17" s="23">
        <f>+(F17-E17)/E17</f>
        <v>-7.4838095238095273E-2</v>
      </c>
      <c r="H17" s="16">
        <f t="shared" si="1"/>
        <v>0.7662181818181818</v>
      </c>
    </row>
    <row r="18" spans="1:13" ht="15.75">
      <c r="A18" s="2">
        <v>15</v>
      </c>
      <c r="B18" s="6" t="s">
        <v>32</v>
      </c>
      <c r="C18" s="4" t="s">
        <v>72</v>
      </c>
      <c r="D18" s="14">
        <v>957.14</v>
      </c>
      <c r="E18" s="72">
        <v>1545.83</v>
      </c>
      <c r="F18" s="50">
        <v>1557.14</v>
      </c>
      <c r="G18" s="22">
        <f t="shared" si="0"/>
        <v>7.3164578252460965E-3</v>
      </c>
      <c r="H18" s="5">
        <f t="shared" si="1"/>
        <v>0.6268675428881878</v>
      </c>
    </row>
    <row r="19" spans="1:13" ht="15.75">
      <c r="A19" s="17">
        <v>16</v>
      </c>
      <c r="B19" s="18" t="s">
        <v>34</v>
      </c>
      <c r="C19" s="19" t="s">
        <v>35</v>
      </c>
      <c r="D19" s="20">
        <v>1135</v>
      </c>
      <c r="E19" s="73">
        <v>1700</v>
      </c>
      <c r="F19" s="51">
        <v>1871.43</v>
      </c>
      <c r="G19" s="23">
        <f t="shared" si="0"/>
        <v>0.10084117647058827</v>
      </c>
      <c r="H19" s="16">
        <f t="shared" si="1"/>
        <v>0.64883700440528636</v>
      </c>
      <c r="J19" s="1" t="s">
        <v>65</v>
      </c>
    </row>
    <row r="20" spans="1:13" ht="15.75">
      <c r="A20" s="2">
        <v>17</v>
      </c>
      <c r="B20" s="6" t="s">
        <v>36</v>
      </c>
      <c r="C20" s="4" t="s">
        <v>73</v>
      </c>
      <c r="D20" s="14">
        <v>381.25</v>
      </c>
      <c r="E20" s="72">
        <v>887.5</v>
      </c>
      <c r="F20" s="50">
        <v>755</v>
      </c>
      <c r="G20" s="22">
        <f t="shared" si="0"/>
        <v>-0.14929577464788732</v>
      </c>
      <c r="H20" s="5">
        <f t="shared" si="1"/>
        <v>0.98032786885245904</v>
      </c>
    </row>
    <row r="21" spans="1:13" ht="15.75">
      <c r="A21" s="17">
        <v>18</v>
      </c>
      <c r="B21" s="18" t="s">
        <v>38</v>
      </c>
      <c r="C21" s="19" t="s">
        <v>39</v>
      </c>
      <c r="D21" s="20">
        <v>600</v>
      </c>
      <c r="E21" s="73">
        <v>1020</v>
      </c>
      <c r="F21" s="51">
        <v>835.71</v>
      </c>
      <c r="G21" s="23">
        <f t="shared" si="0"/>
        <v>-0.18067647058823527</v>
      </c>
      <c r="H21" s="16">
        <f t="shared" si="1"/>
        <v>0.39285000000000009</v>
      </c>
      <c r="K21" s="1" t="s">
        <v>65</v>
      </c>
    </row>
    <row r="22" spans="1:13" ht="15.75">
      <c r="A22" s="2">
        <v>19</v>
      </c>
      <c r="B22" s="6" t="s">
        <v>40</v>
      </c>
      <c r="C22" s="4" t="s">
        <v>74</v>
      </c>
      <c r="D22" s="14">
        <v>650</v>
      </c>
      <c r="E22" s="72">
        <v>1375</v>
      </c>
      <c r="F22" s="50">
        <v>1233.33</v>
      </c>
      <c r="G22" s="22">
        <f t="shared" si="0"/>
        <v>-0.10303272727272733</v>
      </c>
      <c r="H22" s="5">
        <f t="shared" si="1"/>
        <v>0.89743076923076914</v>
      </c>
    </row>
    <row r="23" spans="1:13" ht="15.75">
      <c r="A23" s="17">
        <v>20</v>
      </c>
      <c r="B23" s="18" t="s">
        <v>41</v>
      </c>
      <c r="C23" s="21" t="s">
        <v>42</v>
      </c>
      <c r="D23" s="20">
        <v>475.71</v>
      </c>
      <c r="E23" s="73">
        <v>937.5</v>
      </c>
      <c r="F23" s="51">
        <v>850</v>
      </c>
      <c r="G23" s="23">
        <f t="shared" si="0"/>
        <v>-9.3333333333333338E-2</v>
      </c>
      <c r="H23" s="16">
        <f t="shared" si="1"/>
        <v>0.78680288411006716</v>
      </c>
    </row>
    <row r="24" spans="1:13" ht="17.25" customHeight="1">
      <c r="A24" s="2">
        <v>21</v>
      </c>
      <c r="B24" s="6" t="s">
        <v>43</v>
      </c>
      <c r="C24" s="4" t="s">
        <v>75</v>
      </c>
      <c r="D24" s="14">
        <v>550</v>
      </c>
      <c r="E24" s="72">
        <v>1333.33</v>
      </c>
      <c r="F24" s="50">
        <v>1116.67</v>
      </c>
      <c r="G24" s="22">
        <f t="shared" si="0"/>
        <v>-0.16249540623851549</v>
      </c>
      <c r="H24" s="5">
        <f t="shared" si="1"/>
        <v>1.0303090909090911</v>
      </c>
      <c r="J24" s="1" t="s">
        <v>65</v>
      </c>
      <c r="M24" s="1" t="s">
        <v>65</v>
      </c>
    </row>
    <row r="25" spans="1:13" ht="15.75">
      <c r="A25" s="17">
        <v>22</v>
      </c>
      <c r="B25" s="18" t="s">
        <v>45</v>
      </c>
      <c r="C25" s="19" t="s">
        <v>46</v>
      </c>
      <c r="D25" s="20">
        <v>571</v>
      </c>
      <c r="E25" s="73">
        <v>1020</v>
      </c>
      <c r="F25" s="51">
        <v>971.43</v>
      </c>
      <c r="G25" s="23">
        <f t="shared" si="0"/>
        <v>-4.7617647058823577E-2</v>
      </c>
      <c r="H25" s="16">
        <f t="shared" si="1"/>
        <v>0.70127845884413298</v>
      </c>
    </row>
    <row r="26" spans="1:13" ht="15.75">
      <c r="A26" s="2">
        <v>23</v>
      </c>
      <c r="B26" s="6" t="s">
        <v>47</v>
      </c>
      <c r="C26" s="4" t="s">
        <v>76</v>
      </c>
      <c r="D26" s="14">
        <v>937.5</v>
      </c>
      <c r="E26" s="72">
        <v>1466.67</v>
      </c>
      <c r="F26" s="50">
        <v>1185.71</v>
      </c>
      <c r="G26" s="26">
        <f t="shared" si="0"/>
        <v>-0.19156320099272503</v>
      </c>
      <c r="H26" s="27">
        <f t="shared" si="1"/>
        <v>0.26475733333333334</v>
      </c>
      <c r="J26" s="1" t="s">
        <v>65</v>
      </c>
      <c r="K26" s="1" t="s">
        <v>65</v>
      </c>
    </row>
    <row r="27" spans="1:13" ht="15.75">
      <c r="A27" s="17">
        <v>24</v>
      </c>
      <c r="B27" s="18" t="s">
        <v>49</v>
      </c>
      <c r="C27" s="19" t="s">
        <v>77</v>
      </c>
      <c r="D27" s="20">
        <v>400</v>
      </c>
      <c r="E27" s="73">
        <v>1266.5</v>
      </c>
      <c r="F27" s="51">
        <v>1216.67</v>
      </c>
      <c r="G27" s="23">
        <f t="shared" si="0"/>
        <v>-3.9344650611922563E-2</v>
      </c>
      <c r="H27" s="16">
        <f t="shared" si="1"/>
        <v>2.0416750000000001</v>
      </c>
      <c r="K27" s="1" t="s">
        <v>65</v>
      </c>
    </row>
    <row r="28" spans="1:13" ht="15.75">
      <c r="A28" s="2">
        <v>25</v>
      </c>
      <c r="B28" s="6" t="s">
        <v>51</v>
      </c>
      <c r="C28" s="4" t="s">
        <v>78</v>
      </c>
      <c r="D28" s="14">
        <v>457</v>
      </c>
      <c r="E28" s="72">
        <v>856.25</v>
      </c>
      <c r="F28" s="50">
        <v>700</v>
      </c>
      <c r="G28" s="22">
        <f t="shared" si="0"/>
        <v>-0.18248175182481752</v>
      </c>
      <c r="H28" s="5">
        <f t="shared" si="1"/>
        <v>0.53172866520787743</v>
      </c>
    </row>
    <row r="29" spans="1:13" ht="15.75">
      <c r="A29" s="17">
        <v>26</v>
      </c>
      <c r="B29" s="18" t="s">
        <v>51</v>
      </c>
      <c r="C29" s="19" t="s">
        <v>79</v>
      </c>
      <c r="D29" s="20">
        <v>364.29</v>
      </c>
      <c r="E29" s="73">
        <v>806.25</v>
      </c>
      <c r="F29" s="51">
        <v>592.86</v>
      </c>
      <c r="G29" s="23">
        <f t="shared" si="0"/>
        <v>-0.26466976744186044</v>
      </c>
      <c r="H29" s="16">
        <f t="shared" si="1"/>
        <v>0.62743967718026838</v>
      </c>
    </row>
    <row r="30" spans="1:13" ht="15.75">
      <c r="A30" s="2">
        <v>27</v>
      </c>
      <c r="B30" s="6" t="s">
        <v>53</v>
      </c>
      <c r="C30" s="4" t="s">
        <v>80</v>
      </c>
      <c r="D30" s="14">
        <v>405</v>
      </c>
      <c r="E30" s="72">
        <v>783.33</v>
      </c>
      <c r="F30" s="50">
        <v>721.43</v>
      </c>
      <c r="G30" s="22">
        <f t="shared" si="0"/>
        <v>-7.9021612857927165E-2</v>
      </c>
      <c r="H30" s="5">
        <f t="shared" si="1"/>
        <v>0.78130864197530847</v>
      </c>
    </row>
    <row r="31" spans="1:13" ht="15.75">
      <c r="A31" s="17">
        <v>28</v>
      </c>
      <c r="B31" s="18" t="s">
        <v>55</v>
      </c>
      <c r="C31" s="19" t="s">
        <v>81</v>
      </c>
      <c r="D31" s="20"/>
      <c r="E31" s="73">
        <v>1260</v>
      </c>
      <c r="F31" s="51">
        <v>1000</v>
      </c>
      <c r="G31" s="23">
        <f t="shared" si="0"/>
        <v>-0.20634920634920634</v>
      </c>
      <c r="H31" s="16" t="e">
        <f t="shared" si="1"/>
        <v>#DIV/0!</v>
      </c>
    </row>
    <row r="32" spans="1:13" ht="15.75">
      <c r="A32" s="2">
        <v>29</v>
      </c>
      <c r="B32" s="6" t="s">
        <v>57</v>
      </c>
      <c r="C32" s="4" t="s">
        <v>58</v>
      </c>
      <c r="D32" s="14">
        <v>147.5</v>
      </c>
      <c r="E32" s="72">
        <v>325.83</v>
      </c>
      <c r="F32" s="50">
        <v>329</v>
      </c>
      <c r="G32" s="22">
        <f t="shared" si="0"/>
        <v>9.7289997851640921E-3</v>
      </c>
      <c r="H32" s="5">
        <f t="shared" si="1"/>
        <v>1.2305084745762711</v>
      </c>
    </row>
    <row r="33" spans="1:12" ht="15.75">
      <c r="A33" s="17">
        <v>30</v>
      </c>
      <c r="B33" s="18" t="s">
        <v>59</v>
      </c>
      <c r="C33" s="19" t="s">
        <v>82</v>
      </c>
      <c r="D33" s="20">
        <v>1075</v>
      </c>
      <c r="E33" s="73">
        <v>1750</v>
      </c>
      <c r="F33" s="51">
        <v>1600</v>
      </c>
      <c r="G33" s="23">
        <f t="shared" si="0"/>
        <v>-8.5714285714285715E-2</v>
      </c>
      <c r="H33" s="16">
        <f t="shared" si="1"/>
        <v>0.48837209302325579</v>
      </c>
    </row>
    <row r="34" spans="1:12" ht="15.75">
      <c r="A34" s="2">
        <v>31</v>
      </c>
      <c r="B34" s="6" t="s">
        <v>83</v>
      </c>
      <c r="C34" s="4" t="s">
        <v>84</v>
      </c>
      <c r="D34" s="14">
        <v>1100</v>
      </c>
      <c r="E34" s="72">
        <v>2175</v>
      </c>
      <c r="F34" s="50">
        <v>2214.29</v>
      </c>
      <c r="G34" s="25">
        <f t="shared" si="0"/>
        <v>1.8064367816091938E-2</v>
      </c>
      <c r="H34" s="5">
        <f t="shared" si="1"/>
        <v>1.0129909090909091</v>
      </c>
      <c r="L34" s="1" t="s">
        <v>65</v>
      </c>
    </row>
    <row r="35" spans="1:12" ht="15.75">
      <c r="A35" s="17">
        <v>32</v>
      </c>
      <c r="B35" s="18" t="s">
        <v>62</v>
      </c>
      <c r="C35" s="19" t="s">
        <v>85</v>
      </c>
      <c r="D35" s="20">
        <v>250</v>
      </c>
      <c r="E35" s="73"/>
      <c r="F35" s="51">
        <v>400</v>
      </c>
      <c r="G35" s="23"/>
      <c r="H35" s="16">
        <f t="shared" si="1"/>
        <v>0.6</v>
      </c>
    </row>
    <row r="36" spans="1:12" ht="15.75">
      <c r="A36" s="9" t="s">
        <v>86</v>
      </c>
      <c r="B36" s="9"/>
      <c r="C36" s="9"/>
      <c r="D36" s="9"/>
      <c r="F36" s="11"/>
      <c r="G36" s="10"/>
      <c r="H36" s="10"/>
    </row>
  </sheetData>
  <mergeCells count="5">
    <mergeCell ref="A1:H1"/>
    <mergeCell ref="A2:C2"/>
    <mergeCell ref="G2:H2"/>
    <mergeCell ref="A3:B3"/>
    <mergeCell ref="E2:F2"/>
  </mergeCells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82"/>
  <sheetViews>
    <sheetView tabSelected="1" topLeftCell="A20" workbookViewId="0">
      <selection activeCell="H36" sqref="H36"/>
    </sheetView>
  </sheetViews>
  <sheetFormatPr defaultRowHeight="15"/>
  <cols>
    <col min="1" max="1" width="3.7109375" style="28" customWidth="1"/>
    <col min="2" max="2" width="17.85546875" style="28" bestFit="1" customWidth="1"/>
    <col min="3" max="3" width="18.5703125" style="28" customWidth="1"/>
    <col min="4" max="4" width="11.5703125" style="28" customWidth="1"/>
    <col min="5" max="5" width="12" style="28" customWidth="1"/>
    <col min="6" max="6" width="11.85546875" style="28" customWidth="1"/>
    <col min="7" max="7" width="10.28515625" style="28" customWidth="1"/>
    <col min="8" max="8" width="10" style="28" customWidth="1"/>
    <col min="9" max="16384" width="9.140625" style="28"/>
  </cols>
  <sheetData>
    <row r="1" spans="1:8" ht="17.25" customHeight="1" thickBot="1">
      <c r="A1" s="64" t="s">
        <v>0</v>
      </c>
      <c r="B1" s="65"/>
      <c r="C1" s="65"/>
      <c r="D1" s="65"/>
      <c r="E1" s="65"/>
      <c r="F1" s="65"/>
      <c r="G1" s="65"/>
      <c r="H1" s="65"/>
    </row>
    <row r="2" spans="1:8" ht="42.75" customHeight="1">
      <c r="A2" s="66" t="s">
        <v>1</v>
      </c>
      <c r="B2" s="67"/>
      <c r="C2" s="68"/>
      <c r="D2" s="53">
        <v>2022</v>
      </c>
      <c r="E2" s="54">
        <v>2023</v>
      </c>
      <c r="F2" s="52">
        <v>2023</v>
      </c>
      <c r="G2" s="69" t="s">
        <v>97</v>
      </c>
      <c r="H2" s="69"/>
    </row>
    <row r="3" spans="1:8" ht="42.75">
      <c r="A3" s="70" t="s">
        <v>2</v>
      </c>
      <c r="B3" s="71"/>
      <c r="C3" s="35" t="s">
        <v>3</v>
      </c>
      <c r="D3" s="36" t="s">
        <v>98</v>
      </c>
      <c r="E3" s="36" t="s">
        <v>94</v>
      </c>
      <c r="F3" s="36" t="s">
        <v>98</v>
      </c>
      <c r="G3" s="36" t="s">
        <v>4</v>
      </c>
      <c r="H3" s="36" t="s">
        <v>5</v>
      </c>
    </row>
    <row r="4" spans="1:8" ht="15.75">
      <c r="A4" s="32">
        <v>1</v>
      </c>
      <c r="B4" s="34" t="s">
        <v>6</v>
      </c>
      <c r="C4" s="33" t="s">
        <v>7</v>
      </c>
      <c r="D4" s="45">
        <v>2106</v>
      </c>
      <c r="E4" s="45">
        <v>3600</v>
      </c>
      <c r="F4" s="42">
        <v>3625</v>
      </c>
      <c r="G4" s="47">
        <f>(F4-E4)/E4</f>
        <v>6.9444444444444441E-3</v>
      </c>
      <c r="H4" s="47">
        <f>+(F4-D4)/D4</f>
        <v>0.72127255460588791</v>
      </c>
    </row>
    <row r="5" spans="1:8" ht="15.75">
      <c r="A5" s="29">
        <v>2</v>
      </c>
      <c r="B5" s="30" t="s">
        <v>8</v>
      </c>
      <c r="C5" s="31" t="s">
        <v>9</v>
      </c>
      <c r="D5" s="46">
        <v>1440</v>
      </c>
      <c r="E5" s="46">
        <v>2440</v>
      </c>
      <c r="F5" s="48">
        <v>2395</v>
      </c>
      <c r="G5" s="49">
        <f t="shared" ref="G5:G32" si="0">(F5-E5)/E5</f>
        <v>-1.8442622950819672E-2</v>
      </c>
      <c r="H5" s="49">
        <f t="shared" ref="H5:H33" si="1">+(F5-D5)/D5</f>
        <v>0.66319444444444442</v>
      </c>
    </row>
    <row r="6" spans="1:8" ht="15.75">
      <c r="A6" s="32">
        <v>3</v>
      </c>
      <c r="B6" s="34" t="s">
        <v>10</v>
      </c>
      <c r="C6" s="33" t="s">
        <v>11</v>
      </c>
      <c r="D6" s="45">
        <v>1220</v>
      </c>
      <c r="E6" s="45">
        <v>2393</v>
      </c>
      <c r="F6" s="42">
        <v>2390</v>
      </c>
      <c r="G6" s="47">
        <f t="shared" si="0"/>
        <v>-1.2536564981195152E-3</v>
      </c>
      <c r="H6" s="47">
        <f t="shared" si="1"/>
        <v>0.95901639344262291</v>
      </c>
    </row>
    <row r="7" spans="1:8" ht="15.75">
      <c r="A7" s="29">
        <v>4</v>
      </c>
      <c r="B7" s="30" t="s">
        <v>12</v>
      </c>
      <c r="C7" s="31" t="s">
        <v>13</v>
      </c>
      <c r="D7" s="46">
        <v>1726</v>
      </c>
      <c r="E7" s="46">
        <v>2629.4</v>
      </c>
      <c r="F7" s="48">
        <v>2646.67</v>
      </c>
      <c r="G7" s="49">
        <f t="shared" si="0"/>
        <v>6.5680383357419872E-3</v>
      </c>
      <c r="H7" s="49">
        <f t="shared" si="1"/>
        <v>0.53341251448435689</v>
      </c>
    </row>
    <row r="8" spans="1:8" ht="15.75">
      <c r="A8" s="32">
        <v>5</v>
      </c>
      <c r="B8" s="34" t="s">
        <v>14</v>
      </c>
      <c r="C8" s="33" t="s">
        <v>15</v>
      </c>
      <c r="D8" s="45">
        <v>904</v>
      </c>
      <c r="E8" s="45">
        <v>1352</v>
      </c>
      <c r="F8" s="42">
        <v>1405</v>
      </c>
      <c r="G8" s="47">
        <f t="shared" si="0"/>
        <v>3.9201183431952662E-2</v>
      </c>
      <c r="H8" s="47">
        <f t="shared" si="1"/>
        <v>0.55420353982300885</v>
      </c>
    </row>
    <row r="9" spans="1:8" ht="15.75">
      <c r="A9" s="29">
        <v>6</v>
      </c>
      <c r="B9" s="30" t="s">
        <v>16</v>
      </c>
      <c r="C9" s="31" t="s">
        <v>17</v>
      </c>
      <c r="D9" s="46">
        <v>1402.5</v>
      </c>
      <c r="E9" s="46">
        <v>2313.33</v>
      </c>
      <c r="F9" s="48">
        <v>2297</v>
      </c>
      <c r="G9" s="49">
        <f t="shared" si="0"/>
        <v>-7.0590879813947549E-3</v>
      </c>
      <c r="H9" s="49">
        <f t="shared" si="1"/>
        <v>0.63778966131907311</v>
      </c>
    </row>
    <row r="10" spans="1:8" ht="15.75">
      <c r="A10" s="32">
        <v>7</v>
      </c>
      <c r="B10" s="34" t="s">
        <v>18</v>
      </c>
      <c r="C10" s="33" t="s">
        <v>19</v>
      </c>
      <c r="D10" s="45">
        <v>352</v>
      </c>
      <c r="E10" s="45">
        <v>692</v>
      </c>
      <c r="F10" s="42">
        <v>713</v>
      </c>
      <c r="G10" s="47">
        <f t="shared" si="0"/>
        <v>3.0346820809248554E-2</v>
      </c>
      <c r="H10" s="47">
        <f t="shared" si="1"/>
        <v>1.0255681818181819</v>
      </c>
    </row>
    <row r="11" spans="1:8" ht="15.75">
      <c r="A11" s="29">
        <v>8</v>
      </c>
      <c r="B11" s="30" t="s">
        <v>20</v>
      </c>
      <c r="C11" s="31" t="s">
        <v>21</v>
      </c>
      <c r="D11" s="46">
        <v>1160</v>
      </c>
      <c r="E11" s="46">
        <v>1713</v>
      </c>
      <c r="F11" s="48">
        <v>1773</v>
      </c>
      <c r="G11" s="49">
        <f t="shared" si="0"/>
        <v>3.5026269702276708E-2</v>
      </c>
      <c r="H11" s="49">
        <f t="shared" si="1"/>
        <v>0.52844827586206899</v>
      </c>
    </row>
    <row r="12" spans="1:8" ht="15.75">
      <c r="A12" s="32">
        <v>9</v>
      </c>
      <c r="B12" s="34" t="s">
        <v>22</v>
      </c>
      <c r="C12" s="33" t="s">
        <v>23</v>
      </c>
      <c r="D12" s="45">
        <v>612</v>
      </c>
      <c r="E12" s="45">
        <v>1103</v>
      </c>
      <c r="F12" s="42">
        <v>1080</v>
      </c>
      <c r="G12" s="47">
        <f t="shared" si="0"/>
        <v>-2.085222121486854E-2</v>
      </c>
      <c r="H12" s="47">
        <f t="shared" si="1"/>
        <v>0.76470588235294112</v>
      </c>
    </row>
    <row r="13" spans="1:8" ht="15.75">
      <c r="A13" s="29">
        <v>10</v>
      </c>
      <c r="B13" s="30" t="s">
        <v>24</v>
      </c>
      <c r="C13" s="31" t="s">
        <v>25</v>
      </c>
      <c r="D13" s="46">
        <v>627.5</v>
      </c>
      <c r="E13" s="46">
        <v>1288</v>
      </c>
      <c r="F13" s="48">
        <v>1065</v>
      </c>
      <c r="G13" s="49">
        <f t="shared" si="0"/>
        <v>-0.17313664596273293</v>
      </c>
      <c r="H13" s="49">
        <f t="shared" si="1"/>
        <v>0.6972111553784861</v>
      </c>
    </row>
    <row r="14" spans="1:8" ht="15.75">
      <c r="A14" s="32">
        <v>11</v>
      </c>
      <c r="B14" s="34" t="s">
        <v>26</v>
      </c>
      <c r="C14" s="33" t="s">
        <v>27</v>
      </c>
      <c r="D14" s="45"/>
      <c r="E14" s="45"/>
      <c r="F14" s="42">
        <v>410</v>
      </c>
      <c r="G14" s="47"/>
      <c r="H14" s="47"/>
    </row>
    <row r="15" spans="1:8" ht="15.75">
      <c r="A15" s="29">
        <v>12</v>
      </c>
      <c r="B15" s="30" t="s">
        <v>28</v>
      </c>
      <c r="C15" s="31" t="s">
        <v>29</v>
      </c>
      <c r="D15" s="46">
        <v>360</v>
      </c>
      <c r="E15" s="46"/>
      <c r="F15" s="48">
        <v>1020</v>
      </c>
      <c r="G15" s="49"/>
      <c r="H15" s="49"/>
    </row>
    <row r="16" spans="1:8" ht="15.75">
      <c r="A16" s="32">
        <v>13</v>
      </c>
      <c r="B16" s="34" t="s">
        <v>30</v>
      </c>
      <c r="C16" s="33" t="s">
        <v>31</v>
      </c>
      <c r="D16" s="45">
        <v>520</v>
      </c>
      <c r="E16" s="45">
        <v>790</v>
      </c>
      <c r="F16" s="42">
        <v>760</v>
      </c>
      <c r="G16" s="47">
        <f t="shared" si="0"/>
        <v>-3.7974683544303799E-2</v>
      </c>
      <c r="H16" s="47"/>
    </row>
    <row r="17" spans="1:8" ht="15.75">
      <c r="A17" s="29">
        <v>14</v>
      </c>
      <c r="B17" s="37" t="s">
        <v>32</v>
      </c>
      <c r="C17" s="31" t="s">
        <v>33</v>
      </c>
      <c r="D17" s="46">
        <v>1280</v>
      </c>
      <c r="E17" s="46">
        <v>1992</v>
      </c>
      <c r="F17" s="48">
        <v>1993</v>
      </c>
      <c r="G17" s="49">
        <f t="shared" si="0"/>
        <v>5.0200803212851401E-4</v>
      </c>
      <c r="H17" s="49">
        <f t="shared" si="1"/>
        <v>0.55703124999999998</v>
      </c>
    </row>
    <row r="18" spans="1:8" ht="15.75">
      <c r="A18" s="32">
        <v>15</v>
      </c>
      <c r="B18" s="34" t="s">
        <v>34</v>
      </c>
      <c r="C18" s="33" t="s">
        <v>35</v>
      </c>
      <c r="D18" s="45">
        <v>1705</v>
      </c>
      <c r="E18" s="45">
        <v>2980</v>
      </c>
      <c r="F18" s="42">
        <v>3080</v>
      </c>
      <c r="G18" s="47">
        <f t="shared" si="0"/>
        <v>3.3557046979865772E-2</v>
      </c>
      <c r="H18" s="47">
        <f t="shared" si="1"/>
        <v>0.80645161290322576</v>
      </c>
    </row>
    <row r="19" spans="1:8" ht="15.75">
      <c r="A19" s="29">
        <v>16</v>
      </c>
      <c r="B19" s="30" t="s">
        <v>36</v>
      </c>
      <c r="C19" s="31" t="s">
        <v>37</v>
      </c>
      <c r="D19" s="46">
        <v>506.67</v>
      </c>
      <c r="E19" s="46">
        <v>1100</v>
      </c>
      <c r="F19" s="48">
        <v>820</v>
      </c>
      <c r="G19" s="49">
        <f t="shared" si="0"/>
        <v>-0.25454545454545452</v>
      </c>
      <c r="H19" s="49">
        <f t="shared" si="1"/>
        <v>0.61841040519470258</v>
      </c>
    </row>
    <row r="20" spans="1:8" ht="15.75">
      <c r="A20" s="32">
        <v>17</v>
      </c>
      <c r="B20" s="34" t="s">
        <v>38</v>
      </c>
      <c r="C20" s="33" t="s">
        <v>39</v>
      </c>
      <c r="D20" s="45">
        <v>593.33000000000004</v>
      </c>
      <c r="E20" s="45">
        <v>1247</v>
      </c>
      <c r="F20" s="42">
        <v>1053.33</v>
      </c>
      <c r="G20" s="47">
        <f t="shared" si="0"/>
        <v>-0.1553087409783481</v>
      </c>
      <c r="H20" s="47">
        <f t="shared" si="1"/>
        <v>0.77528525441154139</v>
      </c>
    </row>
    <row r="21" spans="1:8" ht="15.75">
      <c r="A21" s="29">
        <v>18</v>
      </c>
      <c r="B21" s="30" t="s">
        <v>40</v>
      </c>
      <c r="C21" s="38" t="s">
        <v>74</v>
      </c>
      <c r="D21" s="46">
        <v>942</v>
      </c>
      <c r="E21" s="46"/>
      <c r="F21" s="48">
        <v>2010</v>
      </c>
      <c r="G21" s="49"/>
      <c r="H21" s="49"/>
    </row>
    <row r="22" spans="1:8" ht="15.75">
      <c r="A22" s="32">
        <v>19</v>
      </c>
      <c r="B22" s="34" t="s">
        <v>41</v>
      </c>
      <c r="C22" s="33" t="s">
        <v>42</v>
      </c>
      <c r="D22" s="45">
        <v>660</v>
      </c>
      <c r="E22" s="45">
        <v>1100</v>
      </c>
      <c r="F22" s="42">
        <v>1045</v>
      </c>
      <c r="G22" s="47">
        <f t="shared" si="0"/>
        <v>-0.05</v>
      </c>
      <c r="H22" s="47">
        <f t="shared" si="1"/>
        <v>0.58333333333333337</v>
      </c>
    </row>
    <row r="23" spans="1:8" ht="15.75">
      <c r="A23" s="29">
        <v>20</v>
      </c>
      <c r="B23" s="30" t="s">
        <v>43</v>
      </c>
      <c r="C23" s="31" t="s">
        <v>44</v>
      </c>
      <c r="D23" s="46">
        <v>720</v>
      </c>
      <c r="E23" s="46"/>
      <c r="F23" s="48">
        <v>1413</v>
      </c>
      <c r="G23" s="49"/>
      <c r="H23" s="49"/>
    </row>
    <row r="24" spans="1:8" ht="15.75">
      <c r="A24" s="32">
        <v>21</v>
      </c>
      <c r="B24" s="34" t="s">
        <v>45</v>
      </c>
      <c r="C24" s="33" t="s">
        <v>46</v>
      </c>
      <c r="D24" s="45">
        <v>610</v>
      </c>
      <c r="E24" s="45"/>
      <c r="F24" s="42"/>
      <c r="G24" s="47"/>
      <c r="H24" s="47"/>
    </row>
    <row r="25" spans="1:8" ht="15.75">
      <c r="A25" s="29">
        <v>22</v>
      </c>
      <c r="B25" s="30" t="s">
        <v>47</v>
      </c>
      <c r="C25" s="31" t="s">
        <v>48</v>
      </c>
      <c r="D25" s="46">
        <v>1220.67</v>
      </c>
      <c r="E25" s="46">
        <v>1960</v>
      </c>
      <c r="F25" s="48">
        <v>1840</v>
      </c>
      <c r="G25" s="49">
        <f t="shared" si="0"/>
        <v>-6.1224489795918366E-2</v>
      </c>
      <c r="H25" s="49">
        <f t="shared" si="1"/>
        <v>0.50736890396257783</v>
      </c>
    </row>
    <row r="26" spans="1:8" ht="15.75">
      <c r="A26" s="32">
        <v>23</v>
      </c>
      <c r="B26" s="34" t="s">
        <v>49</v>
      </c>
      <c r="C26" s="33" t="s">
        <v>50</v>
      </c>
      <c r="D26" s="45">
        <v>1050</v>
      </c>
      <c r="E26" s="45">
        <v>2227</v>
      </c>
      <c r="F26" s="42">
        <v>1993</v>
      </c>
      <c r="G26" s="47">
        <f t="shared" si="0"/>
        <v>-0.10507409070498429</v>
      </c>
      <c r="H26" s="47">
        <f t="shared" si="1"/>
        <v>0.89809523809523806</v>
      </c>
    </row>
    <row r="27" spans="1:8" ht="15.75">
      <c r="A27" s="29">
        <v>24</v>
      </c>
      <c r="B27" s="30" t="s">
        <v>51</v>
      </c>
      <c r="C27" s="31" t="s">
        <v>52</v>
      </c>
      <c r="D27" s="46">
        <v>543.33000000000004</v>
      </c>
      <c r="E27" s="46">
        <v>1041.1600000000001</v>
      </c>
      <c r="F27" s="48">
        <v>1011.67</v>
      </c>
      <c r="G27" s="49">
        <f t="shared" si="0"/>
        <v>-2.8324176879634368E-2</v>
      </c>
      <c r="H27" s="49">
        <f t="shared" si="1"/>
        <v>0.86198074834814919</v>
      </c>
    </row>
    <row r="28" spans="1:8" ht="15.75">
      <c r="A28" s="32">
        <v>25</v>
      </c>
      <c r="B28" s="34" t="s">
        <v>53</v>
      </c>
      <c r="C28" s="33" t="s">
        <v>54</v>
      </c>
      <c r="D28" s="45">
        <v>635</v>
      </c>
      <c r="E28" s="45">
        <v>1173</v>
      </c>
      <c r="F28" s="42">
        <v>1080</v>
      </c>
      <c r="G28" s="47">
        <f t="shared" si="0"/>
        <v>-7.9283887468030695E-2</v>
      </c>
      <c r="H28" s="47"/>
    </row>
    <row r="29" spans="1:8" ht="15.75">
      <c r="A29" s="29">
        <v>26</v>
      </c>
      <c r="B29" s="30" t="s">
        <v>55</v>
      </c>
      <c r="C29" s="31" t="s">
        <v>56</v>
      </c>
      <c r="D29" s="46">
        <v>766.67</v>
      </c>
      <c r="E29" s="46">
        <v>1480</v>
      </c>
      <c r="F29" s="48">
        <v>1307</v>
      </c>
      <c r="G29" s="49">
        <f t="shared" si="0"/>
        <v>-0.11689189189189189</v>
      </c>
      <c r="H29" s="49">
        <f t="shared" si="1"/>
        <v>0.70477519662957999</v>
      </c>
    </row>
    <row r="30" spans="1:8" ht="15.75">
      <c r="A30" s="32">
        <v>27</v>
      </c>
      <c r="B30" s="34" t="s">
        <v>57</v>
      </c>
      <c r="C30" s="33" t="s">
        <v>58</v>
      </c>
      <c r="D30" s="45">
        <v>180</v>
      </c>
      <c r="E30" s="45">
        <v>453</v>
      </c>
      <c r="F30" s="42">
        <v>460</v>
      </c>
      <c r="G30" s="47">
        <f t="shared" si="0"/>
        <v>1.5452538631346579E-2</v>
      </c>
      <c r="H30" s="47">
        <f t="shared" si="1"/>
        <v>1.5555555555555556</v>
      </c>
    </row>
    <row r="31" spans="1:8" ht="15.75">
      <c r="A31" s="29">
        <v>28</v>
      </c>
      <c r="B31" s="30" t="s">
        <v>59</v>
      </c>
      <c r="C31" s="31" t="s">
        <v>60</v>
      </c>
      <c r="D31" s="46">
        <v>1260</v>
      </c>
      <c r="E31" s="46">
        <v>2100</v>
      </c>
      <c r="F31" s="48"/>
      <c r="G31" s="49"/>
      <c r="H31" s="49">
        <f t="shared" si="1"/>
        <v>-1</v>
      </c>
    </row>
    <row r="32" spans="1:8" ht="15.75">
      <c r="A32" s="32">
        <v>29</v>
      </c>
      <c r="B32" s="34" t="s">
        <v>61</v>
      </c>
      <c r="C32" s="33" t="s">
        <v>84</v>
      </c>
      <c r="D32" s="45"/>
      <c r="E32" s="45">
        <v>2790</v>
      </c>
      <c r="F32" s="42">
        <v>2733</v>
      </c>
      <c r="G32" s="47">
        <f t="shared" si="0"/>
        <v>-2.0430107526881722E-2</v>
      </c>
      <c r="H32" s="47"/>
    </row>
    <row r="33" spans="1:8" ht="16.5" thickBot="1">
      <c r="A33" s="39">
        <v>30</v>
      </c>
      <c r="B33" s="40" t="s">
        <v>62</v>
      </c>
      <c r="C33" s="41" t="s">
        <v>63</v>
      </c>
      <c r="D33" s="46">
        <v>550</v>
      </c>
      <c r="E33" s="46"/>
      <c r="F33" s="48">
        <v>1050</v>
      </c>
      <c r="G33" s="49"/>
      <c r="H33" s="49">
        <f t="shared" si="1"/>
        <v>0.90909090909090906</v>
      </c>
    </row>
    <row r="34" spans="1:8">
      <c r="A34" s="43" t="s">
        <v>88</v>
      </c>
      <c r="B34" s="43"/>
      <c r="C34" s="43"/>
      <c r="D34" s="43"/>
      <c r="E34" s="43"/>
      <c r="F34" s="43"/>
      <c r="G34" s="43"/>
      <c r="H34" s="43"/>
    </row>
    <row r="35" spans="1:8">
      <c r="A35" s="43" t="s">
        <v>89</v>
      </c>
      <c r="B35" s="43"/>
      <c r="C35" s="43"/>
      <c r="D35" s="44"/>
      <c r="E35" s="43"/>
      <c r="F35" s="43"/>
      <c r="G35" s="43"/>
      <c r="H35" s="43"/>
    </row>
    <row r="36" spans="1:8">
      <c r="A36" s="28" t="s">
        <v>90</v>
      </c>
    </row>
    <row r="43" spans="1:8">
      <c r="F43" s="28" t="s">
        <v>65</v>
      </c>
    </row>
    <row r="1982" spans="6:6">
      <c r="F1982" s="28" t="s">
        <v>92</v>
      </c>
    </row>
  </sheetData>
  <mergeCells count="4">
    <mergeCell ref="A1:H1"/>
    <mergeCell ref="A2:C2"/>
    <mergeCell ref="G2:H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UDANA</cp:lastModifiedBy>
  <cp:lastPrinted>2021-12-14T18:33:21Z</cp:lastPrinted>
  <dcterms:created xsi:type="dcterms:W3CDTF">2021-06-15T08:30:18Z</dcterms:created>
  <dcterms:modified xsi:type="dcterms:W3CDTF">2023-02-18T15:49:33Z</dcterms:modified>
</cp:coreProperties>
</file>