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610" windowHeight="7560" activeTab="1"/>
  </bookViews>
  <sheets>
    <sheet name="Wholesale" sheetId="2" r:id="rId1"/>
    <sheet name="Ratail" sheetId="88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88" l="1"/>
  <c r="H14" i="88"/>
  <c r="G29" i="88" l="1"/>
  <c r="G22" i="88"/>
  <c r="H11" i="88"/>
  <c r="G11" i="88" l="1"/>
  <c r="G32" i="88" l="1"/>
  <c r="H32" i="88"/>
  <c r="H31" i="88"/>
  <c r="H30" i="88"/>
  <c r="G30" i="88"/>
  <c r="H29" i="88"/>
  <c r="H28" i="88"/>
  <c r="H27" i="88"/>
  <c r="G27" i="88"/>
  <c r="H25" i="88"/>
  <c r="H20" i="88"/>
  <c r="G20" i="88"/>
  <c r="G19" i="88"/>
  <c r="H18" i="88"/>
  <c r="H17" i="88"/>
  <c r="G16" i="88"/>
  <c r="H13" i="88"/>
  <c r="G13" i="88"/>
  <c r="G12" i="88"/>
  <c r="H10" i="88"/>
  <c r="G10" i="88"/>
  <c r="G9" i="88"/>
  <c r="H8" i="88"/>
  <c r="H7" i="88"/>
  <c r="G7" i="88"/>
  <c r="H6" i="88"/>
  <c r="G6" i="88"/>
  <c r="H5" i="88"/>
  <c r="H4" i="88"/>
  <c r="G5" i="88" l="1"/>
  <c r="G18" i="88"/>
  <c r="G4" i="88"/>
  <c r="G8" i="88"/>
  <c r="H9" i="88"/>
  <c r="H12" i="88"/>
  <c r="G17" i="88"/>
  <c r="G25" i="88"/>
  <c r="G28" i="88"/>
  <c r="G31" i="88"/>
  <c r="H12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H17" i="2" l="1"/>
  <c r="G4" i="2" l="1"/>
  <c r="G16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<sst xmlns="http://schemas.openxmlformats.org/spreadsheetml/2006/main" count="182" uniqueCount="98">
  <si>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</si>
  <si>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</si>
  <si>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</si>
  <si>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</si>
  <si>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</si>
  <si>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</si>
  <si>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</si>
  <si>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</si>
  <si>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</si>
  <si>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</si>
  <si>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</si>
  <si>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</si>
  <si>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</si>
  <si>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</si>
  <si>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</si>
  <si>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</si>
  <si>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</si>
  <si>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</si>
  <si>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</si>
  <si>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</si>
  <si>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</si>
  <si>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</si>
  <si>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</si>
  <si>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</si>
  <si>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</si>
  <si>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</si>
  <si>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</si>
  <si>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</si>
  <si>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</si>
  <si>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</si>
  <si>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</si>
  <si>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</si>
  <si>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</si>
  <si>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</si>
  <si>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</si>
  <si>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</si>
  <si>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</si>
  <si>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</si>
  <si>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</si>
  <si>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</si>
  <si>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</si>
  <si>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</si>
  <si>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</si>
  <si>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</si>
  <si>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</si>
  <si>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</si>
  <si>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</si>
  <si>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</si>
  <si>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</si>
  <si>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</si>
  <si>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</si>
  <si>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</si>
  <si>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</si>
  <si>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</si>
  <si>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</si>
  <si>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</si>
  <si>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</si>
  <si>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</si>
  <si>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</si>
  <si>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</si>
  <si>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</si>
  <si>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</si>
  <si>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</si>
  <si>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</si>
  <si>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</si>
  <si>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</si>
  <si>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</si>
  <si>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</si>
  <si>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</si>
  <si>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</si>
  <si>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</si>
  <si>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</si>
  <si>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</si>
  <si>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</si>
  <si>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</si>
  <si>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</si>
  <si>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</si>
  <si>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</si>
  <si>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</si>
  <si>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</si>
  <si>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</si>
  <si>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</si>
  <si>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</si>
  <si>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</si>
  <si>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</si>
  <si>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</si>
  <si>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</si>
  <si>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</si>
  <si>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</si>
  <si>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</si>
  <si>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</si>
  <si>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</si>
  <si>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 xml:space="preserve"> week of July</t>
    </r>
  </si>
  <si>
    <t>3rd  week of July</t>
  </si>
  <si>
    <r>
      <t>% Change 3</t>
    </r>
    <r>
      <rPr>
        <b/>
        <vertAlign val="superscript"/>
        <sz val="11"/>
        <color indexed="8"/>
        <rFont val="Times New Roman"/>
        <family val="1"/>
      </rPr>
      <t>rd</t>
    </r>
    <r>
      <rPr>
        <b/>
        <sz val="11"/>
        <color indexed="8"/>
        <rFont val="Times New Roman"/>
        <family val="1"/>
        <charset val="134"/>
      </rPr>
      <t xml:space="preserve"> week of July 2023, compared to:</t>
    </r>
  </si>
  <si>
    <r>
      <t>% Change 3</t>
    </r>
    <r>
      <rPr>
        <b/>
        <vertAlign val="superscript"/>
        <sz val="10.5"/>
        <color theme="1"/>
        <rFont val="Calisto MT"/>
        <family val="1"/>
      </rPr>
      <t>rd</t>
    </r>
    <r>
      <rPr>
        <b/>
        <sz val="10.5"/>
        <color theme="1"/>
        <rFont val="Calisto MT"/>
        <family val="1"/>
      </rPr>
      <t xml:space="preserve"> </t>
    </r>
    <r>
      <rPr>
        <b/>
        <sz val="10.5"/>
        <color indexed="8"/>
        <rFont val="Calisto MT"/>
        <family val="1"/>
      </rPr>
      <t>week of July 2023, compared to:</t>
    </r>
  </si>
  <si>
    <r>
      <t>Average of 3</t>
    </r>
    <r>
      <rPr>
        <b/>
        <vertAlign val="superscript"/>
        <sz val="11"/>
        <color theme="1"/>
        <rFont val="Calisto MT"/>
        <family val="1"/>
      </rPr>
      <t>rd</t>
    </r>
    <r>
      <rPr>
        <b/>
        <sz val="11"/>
        <color theme="1"/>
        <rFont val="Calisto MT"/>
        <family val="1"/>
      </rPr>
      <t xml:space="preserve"> week of July</t>
    </r>
  </si>
  <si>
    <t>Average of 3rd week of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</si>
</sst>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indexed="8"/>
      <name val="Times New Roman"/>
      <family val="1"/>
    </font>
    <font>
      <b/>
      <vertAlign val="superscript"/>
      <sz val="10.5"/>
      <color theme="1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3" fillId="0" borderId="2" xfId="1" applyFont="1" applyBorder="1" applyAlignment="1"/>
    <xf numFmtId="9" fontId="23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3" fillId="2" borderId="2" xfId="1" applyFont="1" applyFill="1" applyBorder="1" applyAlignment="1"/>
    <xf numFmtId="9" fontId="23" fillId="8" borderId="2" xfId="1" applyFont="1" applyFill="1" applyBorder="1" applyAlignment="1"/>
    <xf numFmtId="9" fontId="0" fillId="8" borderId="2" xfId="1" applyFont="1" applyFill="1" applyBorder="1" applyAlignment="1"/>
    <xf numFmtId="0" fontId="17" fillId="6" borderId="1" xfId="0" applyFont="1" applyFill="1" applyBorder="1"/>
    <xf numFmtId="0" fontId="18" fillId="6" borderId="2" xfId="0" applyFont="1" applyFill="1" applyBorder="1"/>
    <xf numFmtId="0" fontId="17" fillId="6" borderId="2" xfId="0" applyFont="1" applyFill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2" borderId="2" xfId="0" applyFont="1" applyFill="1" applyBorder="1"/>
    <xf numFmtId="0" fontId="15" fillId="5" borderId="2" xfId="2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9" fillId="6" borderId="2" xfId="0" applyFont="1" applyFill="1" applyBorder="1"/>
    <xf numFmtId="0" fontId="20" fillId="6" borderId="2" xfId="2" applyFont="1" applyFill="1" applyBorder="1"/>
    <xf numFmtId="0" fontId="17" fillId="6" borderId="3" xfId="0" applyFont="1" applyFill="1" applyBorder="1"/>
    <xf numFmtId="0" fontId="18" fillId="6" borderId="4" xfId="0" applyFont="1" applyFill="1" applyBorder="1"/>
    <xf numFmtId="0" fontId="17" fillId="6" borderId="4" xfId="0" applyFont="1" applyFill="1" applyBorder="1"/>
    <xf numFmtId="2" fontId="22" fillId="2" borderId="2" xfId="0" applyNumberFormat="1" applyFont="1" applyFill="1" applyBorder="1"/>
    <xf numFmtId="0" fontId="18" fillId="0" borderId="0" xfId="0" applyFont="1"/>
    <xf numFmtId="2" fontId="24" fillId="2" borderId="2" xfId="0" applyNumberFormat="1" applyFont="1" applyFill="1" applyBorder="1"/>
    <xf numFmtId="2" fontId="24" fillId="6" borderId="2" xfId="0" applyNumberFormat="1" applyFont="1" applyFill="1" applyBorder="1"/>
    <xf numFmtId="9" fontId="21" fillId="2" borderId="2" xfId="1" applyFont="1" applyFill="1" applyBorder="1" applyAlignment="1"/>
    <xf numFmtId="2" fontId="22" fillId="6" borderId="2" xfId="0" applyNumberFormat="1" applyFont="1" applyFill="1" applyBorder="1"/>
    <xf numFmtId="9" fontId="21" fillId="6" borderId="2" xfId="1" applyFont="1" applyFill="1" applyBorder="1" applyAlignment="1"/>
    <xf numFmtId="2" fontId="25" fillId="0" borderId="2" xfId="0" applyNumberFormat="1" applyFont="1" applyBorder="1"/>
    <xf numFmtId="2" fontId="25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wrapText="1"/>
    </xf>
    <xf numFmtId="0" fontId="27" fillId="0" borderId="0" xfId="0" applyFont="1"/>
    <xf numFmtId="0" fontId="30" fillId="0" borderId="0" xfId="0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/>
    </xf>
    <xf numFmtId="0" fontId="15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Normal="100" workbookViewId="0">
      <selection activeCell="H34" sqref="H34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140625" customWidth="1"/>
    <col min="7" max="7" width="7.7109375" customWidth="1"/>
    <col min="8" max="8" width="7.5703125" customWidth="1"/>
  </cols>
  <sheetData>
    <row r="1" spans="1:15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5" ht="58.5" customHeight="1">
      <c r="A2" s="56" t="s">
        <v>1</v>
      </c>
      <c r="B2" s="56"/>
      <c r="C2" s="56"/>
      <c r="D2" s="49">
        <v>2022</v>
      </c>
      <c r="E2" s="59">
        <v>2023</v>
      </c>
      <c r="F2" s="60"/>
      <c r="G2" s="57" t="s">
        <v>94</v>
      </c>
      <c r="H2" s="57"/>
      <c r="I2" t="s">
        <v>65</v>
      </c>
    </row>
    <row r="3" spans="1:15" ht="39" customHeight="1">
      <c r="A3" s="58" t="s">
        <v>2</v>
      </c>
      <c r="B3" s="58"/>
      <c r="C3" s="20" t="s">
        <v>3</v>
      </c>
      <c r="D3" s="50" t="s">
        <v>93</v>
      </c>
      <c r="E3" s="50" t="s">
        <v>93</v>
      </c>
      <c r="F3" s="50" t="s">
        <v>93</v>
      </c>
      <c r="G3" s="10" t="s">
        <v>4</v>
      </c>
      <c r="H3" s="10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1">
        <v>2440</v>
      </c>
      <c r="E4" s="11">
        <v>2666.67</v>
      </c>
      <c r="F4" s="44">
        <v>2841.6666666666665</v>
      </c>
      <c r="G4" s="18">
        <f>+(F4-E4)/E4</f>
        <v>6.5623667970414953E-2</v>
      </c>
      <c r="H4" s="4">
        <f t="shared" ref="H4:H12" si="0">+((F4-D4)/D4)</f>
        <v>0.16461748633879775</v>
      </c>
      <c r="J4" t="s">
        <v>65</v>
      </c>
    </row>
    <row r="5" spans="1:15" ht="15.75">
      <c r="A5" s="13">
        <v>2</v>
      </c>
      <c r="B5" s="14" t="s">
        <v>8</v>
      </c>
      <c r="C5" s="15" t="s">
        <v>9</v>
      </c>
      <c r="D5" s="16">
        <v>1460</v>
      </c>
      <c r="E5" s="16">
        <v>1380</v>
      </c>
      <c r="F5" s="45">
        <v>1308.3333333333333</v>
      </c>
      <c r="G5" s="19">
        <f t="shared" ref="G5:G34" si="1">+(F5-E5)/E5</f>
        <v>-5.1932367149758511E-2</v>
      </c>
      <c r="H5" s="12">
        <f t="shared" si="0"/>
        <v>-0.10388127853881284</v>
      </c>
      <c r="I5" t="s">
        <v>87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1">
        <v>1800</v>
      </c>
      <c r="E6" s="11">
        <v>1458.33</v>
      </c>
      <c r="F6" s="44">
        <v>1391.6666666666667</v>
      </c>
      <c r="G6" s="21">
        <f>+(F6-E6)/E6</f>
        <v>-4.5712104484810154E-2</v>
      </c>
      <c r="H6" s="4">
        <f>+((F6-D6)/D6)</f>
        <v>-0.2268518518518518</v>
      </c>
      <c r="I6" t="s">
        <v>65</v>
      </c>
      <c r="K6" t="s">
        <v>65</v>
      </c>
    </row>
    <row r="7" spans="1:15" ht="15.75">
      <c r="A7" s="13">
        <v>4</v>
      </c>
      <c r="B7" s="14" t="s">
        <v>67</v>
      </c>
      <c r="C7" s="15" t="s">
        <v>68</v>
      </c>
      <c r="D7" s="16">
        <v>1200</v>
      </c>
      <c r="E7" s="16">
        <v>1120</v>
      </c>
      <c r="F7" s="45">
        <v>1025</v>
      </c>
      <c r="G7" s="19">
        <f>+(F7-E7)/E7</f>
        <v>-8.4821428571428575E-2</v>
      </c>
      <c r="H7" s="12">
        <f>+((F7-D7)/D7)</f>
        <v>-0.14583333333333334</v>
      </c>
      <c r="J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1">
        <v>1691.67</v>
      </c>
      <c r="E8" s="11">
        <v>2285.71</v>
      </c>
      <c r="F8" s="44">
        <v>2092.8571428571427</v>
      </c>
      <c r="G8" s="18">
        <f t="shared" si="1"/>
        <v>-8.4373283199906099E-2</v>
      </c>
      <c r="H8" s="4">
        <f t="shared" si="0"/>
        <v>0.23715449399536706</v>
      </c>
      <c r="M8" t="s">
        <v>65</v>
      </c>
    </row>
    <row r="9" spans="1:15" ht="15.75">
      <c r="A9" s="13">
        <v>6</v>
      </c>
      <c r="B9" s="14" t="s">
        <v>14</v>
      </c>
      <c r="C9" s="15" t="s">
        <v>15</v>
      </c>
      <c r="D9" s="16">
        <v>991.67</v>
      </c>
      <c r="E9" s="16">
        <v>1032.1400000000001</v>
      </c>
      <c r="F9" s="45">
        <v>864.28571428571433</v>
      </c>
      <c r="G9" s="19">
        <f>+(F9-E9)/E9</f>
        <v>-0.16262743979914135</v>
      </c>
      <c r="H9" s="12">
        <f>+((F9-D9)/D9)</f>
        <v>-0.12845431011756495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1">
        <v>1560</v>
      </c>
      <c r="E10" s="11">
        <v>1533.33</v>
      </c>
      <c r="F10" s="44">
        <v>1550</v>
      </c>
      <c r="G10" s="18">
        <f>+(F10-E10)/E10</f>
        <v>1.087176276470171E-2</v>
      </c>
      <c r="H10" s="4">
        <f>+((F10-D10)/D10)</f>
        <v>-6.41025641025641E-3</v>
      </c>
      <c r="I10" t="s">
        <v>65</v>
      </c>
      <c r="N10" t="s">
        <v>65</v>
      </c>
    </row>
    <row r="11" spans="1:15" ht="15.75">
      <c r="A11" s="13">
        <v>8</v>
      </c>
      <c r="B11" s="14" t="s">
        <v>18</v>
      </c>
      <c r="C11" s="15" t="s">
        <v>19</v>
      </c>
      <c r="D11" s="16">
        <v>728.57</v>
      </c>
      <c r="E11" s="16">
        <v>550</v>
      </c>
      <c r="F11" s="45">
        <v>535.71428571428567</v>
      </c>
      <c r="G11" s="19">
        <f t="shared" si="1"/>
        <v>-2.5974025974026062E-2</v>
      </c>
      <c r="H11" s="12">
        <f t="shared" si="0"/>
        <v>-0.26470444059694248</v>
      </c>
    </row>
    <row r="12" spans="1:15" ht="15.75">
      <c r="A12" s="1">
        <v>9</v>
      </c>
      <c r="B12" s="2" t="s">
        <v>20</v>
      </c>
      <c r="C12" s="3" t="s">
        <v>69</v>
      </c>
      <c r="D12" s="11">
        <v>800</v>
      </c>
      <c r="E12" s="11">
        <v>1200</v>
      </c>
      <c r="F12" s="44">
        <v>1250</v>
      </c>
      <c r="G12" s="21">
        <f t="shared" si="1"/>
        <v>4.1666666666666664E-2</v>
      </c>
      <c r="H12" s="4">
        <f t="shared" si="0"/>
        <v>0.5625</v>
      </c>
      <c r="M12" t="s">
        <v>65</v>
      </c>
    </row>
    <row r="13" spans="1:15" ht="15.75">
      <c r="A13" s="13">
        <v>10</v>
      </c>
      <c r="B13" s="14" t="s">
        <v>22</v>
      </c>
      <c r="C13" s="15" t="s">
        <v>23</v>
      </c>
      <c r="D13" s="16">
        <v>953.57</v>
      </c>
      <c r="E13" s="16">
        <v>917.86</v>
      </c>
      <c r="F13" s="45">
        <v>870</v>
      </c>
      <c r="G13" s="19">
        <f t="shared" si="1"/>
        <v>-5.2143028348549905E-2</v>
      </c>
      <c r="H13" s="12">
        <f t="shared" ref="H13:H34" si="2">+((F13-D13)/D13)</f>
        <v>-8.7639082605367249E-2</v>
      </c>
    </row>
    <row r="14" spans="1:15" ht="15.75">
      <c r="A14" s="1">
        <v>11</v>
      </c>
      <c r="B14" s="2" t="s">
        <v>24</v>
      </c>
      <c r="C14" s="3" t="s">
        <v>70</v>
      </c>
      <c r="D14" s="11">
        <v>1150</v>
      </c>
      <c r="E14" s="11">
        <v>1271.43</v>
      </c>
      <c r="F14" s="44">
        <v>1058.3333333333333</v>
      </c>
      <c r="G14" s="18">
        <f t="shared" si="1"/>
        <v>-0.16760393153116318</v>
      </c>
      <c r="H14" s="4">
        <f t="shared" si="2"/>
        <v>-7.9710144927536294E-2</v>
      </c>
    </row>
    <row r="15" spans="1:15" ht="15.75">
      <c r="A15" s="13">
        <v>12</v>
      </c>
      <c r="B15" s="14" t="s">
        <v>26</v>
      </c>
      <c r="C15" s="15" t="s">
        <v>27</v>
      </c>
      <c r="D15" s="16">
        <v>590</v>
      </c>
      <c r="E15" s="16">
        <v>380</v>
      </c>
      <c r="F15" s="45">
        <v>375</v>
      </c>
      <c r="G15" s="19">
        <f t="shared" si="1"/>
        <v>-1.3157894736842105E-2</v>
      </c>
      <c r="H15" s="12">
        <f t="shared" si="2"/>
        <v>-0.36440677966101692</v>
      </c>
    </row>
    <row r="16" spans="1:15" ht="15.75">
      <c r="A16" s="1">
        <v>13</v>
      </c>
      <c r="B16" s="2" t="s">
        <v>28</v>
      </c>
      <c r="C16" s="3" t="s">
        <v>29</v>
      </c>
      <c r="D16" s="11">
        <v>850</v>
      </c>
      <c r="E16" s="11">
        <v>512.5</v>
      </c>
      <c r="F16" s="44">
        <v>550</v>
      </c>
      <c r="G16" s="18">
        <f t="shared" si="1"/>
        <v>7.3170731707317069E-2</v>
      </c>
      <c r="H16" s="4"/>
      <c r="K16" t="s">
        <v>65</v>
      </c>
    </row>
    <row r="17" spans="1:14" ht="15.75">
      <c r="A17" s="13">
        <v>14</v>
      </c>
      <c r="B17" s="14" t="s">
        <v>30</v>
      </c>
      <c r="C17" s="15" t="s">
        <v>71</v>
      </c>
      <c r="D17" s="16">
        <v>800</v>
      </c>
      <c r="E17" s="16">
        <v>783.33</v>
      </c>
      <c r="F17" s="45">
        <v>600</v>
      </c>
      <c r="G17" s="19">
        <f t="shared" si="1"/>
        <v>-0.23403929378422891</v>
      </c>
      <c r="H17" s="12">
        <f t="shared" si="2"/>
        <v>-0.25</v>
      </c>
    </row>
    <row r="18" spans="1:14" ht="15.75">
      <c r="A18" s="1">
        <v>15</v>
      </c>
      <c r="B18" s="5" t="s">
        <v>32</v>
      </c>
      <c r="C18" s="3" t="s">
        <v>72</v>
      </c>
      <c r="D18" s="11">
        <v>1250</v>
      </c>
      <c r="E18" s="11">
        <v>1408.33</v>
      </c>
      <c r="F18" s="44">
        <v>1475</v>
      </c>
      <c r="G18" s="18">
        <f t="shared" si="1"/>
        <v>4.7339757017176423E-2</v>
      </c>
      <c r="H18" s="4">
        <f t="shared" si="2"/>
        <v>0.18</v>
      </c>
    </row>
    <row r="19" spans="1:14" ht="15.75">
      <c r="A19" s="13">
        <v>16</v>
      </c>
      <c r="B19" s="14" t="s">
        <v>34</v>
      </c>
      <c r="C19" s="15" t="s">
        <v>35</v>
      </c>
      <c r="D19" s="16">
        <v>2107.14</v>
      </c>
      <c r="E19" s="16">
        <v>2585.71</v>
      </c>
      <c r="F19" s="45">
        <v>2528.5714285714284</v>
      </c>
      <c r="G19" s="19">
        <f t="shared" si="1"/>
        <v>-2.2097826681480751E-2</v>
      </c>
      <c r="H19" s="12">
        <f t="shared" si="2"/>
        <v>0.20000162712085034</v>
      </c>
      <c r="J19" t="s">
        <v>65</v>
      </c>
    </row>
    <row r="20" spans="1:14" ht="15.75">
      <c r="A20" s="1">
        <v>17</v>
      </c>
      <c r="B20" s="5" t="s">
        <v>36</v>
      </c>
      <c r="C20" s="3" t="s">
        <v>73</v>
      </c>
      <c r="D20" s="11">
        <v>875</v>
      </c>
      <c r="E20" s="11">
        <v>980</v>
      </c>
      <c r="F20" s="44">
        <v>915</v>
      </c>
      <c r="G20" s="18">
        <f t="shared" si="1"/>
        <v>-6.6326530612244902E-2</v>
      </c>
      <c r="H20" s="4">
        <f t="shared" si="2"/>
        <v>4.5714285714285714E-2</v>
      </c>
    </row>
    <row r="21" spans="1:14" ht="15.75">
      <c r="A21" s="13">
        <v>18</v>
      </c>
      <c r="B21" s="14" t="s">
        <v>38</v>
      </c>
      <c r="C21" s="15" t="s">
        <v>39</v>
      </c>
      <c r="D21" s="16">
        <v>1016</v>
      </c>
      <c r="E21" s="16">
        <v>1007.14</v>
      </c>
      <c r="F21" s="45">
        <v>1005</v>
      </c>
      <c r="G21" s="19">
        <f t="shared" si="1"/>
        <v>-2.1248287229183494E-3</v>
      </c>
      <c r="H21" s="12">
        <f t="shared" si="2"/>
        <v>-1.0826771653543307E-2</v>
      </c>
      <c r="K21" t="s">
        <v>65</v>
      </c>
    </row>
    <row r="22" spans="1:14" ht="15.75">
      <c r="A22" s="1">
        <v>19</v>
      </c>
      <c r="B22" s="5" t="s">
        <v>40</v>
      </c>
      <c r="C22" s="3" t="s">
        <v>74</v>
      </c>
      <c r="D22" s="11">
        <v>1750</v>
      </c>
      <c r="E22" s="11">
        <v>1541.67</v>
      </c>
      <c r="F22" s="44">
        <v>1483.3333333333333</v>
      </c>
      <c r="G22" s="18">
        <f t="shared" si="1"/>
        <v>-3.7839918183960777E-2</v>
      </c>
      <c r="H22" s="4">
        <f t="shared" si="2"/>
        <v>-0.15238095238095242</v>
      </c>
    </row>
    <row r="23" spans="1:14" ht="15.75">
      <c r="A23" s="13">
        <v>20</v>
      </c>
      <c r="B23" s="14" t="s">
        <v>41</v>
      </c>
      <c r="C23" s="17" t="s">
        <v>42</v>
      </c>
      <c r="D23" s="16">
        <v>980</v>
      </c>
      <c r="E23" s="16">
        <v>1175</v>
      </c>
      <c r="F23" s="45">
        <v>968.75</v>
      </c>
      <c r="G23" s="19">
        <f t="shared" si="1"/>
        <v>-0.17553191489361702</v>
      </c>
      <c r="H23" s="12">
        <f t="shared" si="2"/>
        <v>-1.1479591836734694E-2</v>
      </c>
      <c r="L23" t="s">
        <v>65</v>
      </c>
    </row>
    <row r="24" spans="1:14" ht="17.25" customHeight="1">
      <c r="A24" s="1">
        <v>21</v>
      </c>
      <c r="B24" s="5" t="s">
        <v>43</v>
      </c>
      <c r="C24" s="3" t="s">
        <v>75</v>
      </c>
      <c r="D24" s="11">
        <v>1330</v>
      </c>
      <c r="E24" s="11">
        <v>1300</v>
      </c>
      <c r="F24" s="44">
        <v>1337.5</v>
      </c>
      <c r="G24" s="18">
        <f t="shared" si="1"/>
        <v>2.8846153846153848E-2</v>
      </c>
      <c r="H24" s="4">
        <f t="shared" si="2"/>
        <v>5.6390977443609019E-3</v>
      </c>
      <c r="J24" t="s">
        <v>65</v>
      </c>
      <c r="M24" t="s">
        <v>65</v>
      </c>
    </row>
    <row r="25" spans="1:14" ht="15.75">
      <c r="A25" s="13">
        <v>22</v>
      </c>
      <c r="B25" s="14" t="s">
        <v>45</v>
      </c>
      <c r="C25" s="15" t="s">
        <v>46</v>
      </c>
      <c r="D25" s="16">
        <v>1083.33</v>
      </c>
      <c r="E25" s="16">
        <v>1273.33</v>
      </c>
      <c r="F25" s="45">
        <v>1083.3333333333333</v>
      </c>
      <c r="G25" s="19">
        <f t="shared" si="1"/>
        <v>-0.14921243249327878</v>
      </c>
      <c r="H25" s="12">
        <f t="shared" si="2"/>
        <v>3.0769325444050309E-6</v>
      </c>
    </row>
    <row r="26" spans="1:14" ht="15.75">
      <c r="A26" s="1">
        <v>23</v>
      </c>
      <c r="B26" s="5" t="s">
        <v>47</v>
      </c>
      <c r="C26" s="3" t="s">
        <v>76</v>
      </c>
      <c r="D26" s="11">
        <v>1350</v>
      </c>
      <c r="E26" s="11">
        <v>1592.86</v>
      </c>
      <c r="F26" s="44">
        <v>1200</v>
      </c>
      <c r="G26" s="22">
        <f t="shared" si="1"/>
        <v>-0.24663812262220153</v>
      </c>
      <c r="H26" s="23">
        <f t="shared" si="2"/>
        <v>-0.1111111111111111</v>
      </c>
      <c r="J26" t="s">
        <v>65</v>
      </c>
      <c r="K26" t="s">
        <v>65</v>
      </c>
    </row>
    <row r="27" spans="1:14" ht="15.75">
      <c r="A27" s="13">
        <v>24</v>
      </c>
      <c r="B27" s="14" t="s">
        <v>49</v>
      </c>
      <c r="C27" s="15" t="s">
        <v>77</v>
      </c>
      <c r="D27" s="16">
        <v>1700</v>
      </c>
      <c r="E27" s="16">
        <v>1500</v>
      </c>
      <c r="F27" s="45">
        <v>1500</v>
      </c>
      <c r="G27" s="19">
        <f t="shared" si="1"/>
        <v>0</v>
      </c>
      <c r="H27" s="12">
        <f t="shared" si="2"/>
        <v>-0.11764705882352941</v>
      </c>
      <c r="K27" t="s">
        <v>65</v>
      </c>
    </row>
    <row r="28" spans="1:14" ht="15.75">
      <c r="A28" s="1">
        <v>25</v>
      </c>
      <c r="B28" s="5" t="s">
        <v>51</v>
      </c>
      <c r="C28" s="3" t="s">
        <v>78</v>
      </c>
      <c r="D28" s="11">
        <v>652.86</v>
      </c>
      <c r="E28" s="11">
        <v>957.14</v>
      </c>
      <c r="F28" s="44">
        <v>764.28571428571433</v>
      </c>
      <c r="G28" s="18">
        <f t="shared" si="1"/>
        <v>-0.20149015370195128</v>
      </c>
      <c r="H28" s="4">
        <f t="shared" si="2"/>
        <v>0.17067321368396643</v>
      </c>
    </row>
    <row r="29" spans="1:14" ht="15.75">
      <c r="A29" s="13">
        <v>26</v>
      </c>
      <c r="B29" s="14" t="s">
        <v>51</v>
      </c>
      <c r="C29" s="15" t="s">
        <v>79</v>
      </c>
      <c r="D29" s="16">
        <v>550</v>
      </c>
      <c r="E29" s="16">
        <v>650</v>
      </c>
      <c r="F29" s="45">
        <v>529.16666666666663</v>
      </c>
      <c r="G29" s="19">
        <f t="shared" si="1"/>
        <v>-0.18589743589743596</v>
      </c>
      <c r="H29" s="12">
        <f t="shared" si="2"/>
        <v>-3.7878787878787949E-2</v>
      </c>
    </row>
    <row r="30" spans="1:14" ht="15.75">
      <c r="A30" s="1">
        <v>27</v>
      </c>
      <c r="B30" s="5" t="s">
        <v>53</v>
      </c>
      <c r="C30" s="3" t="s">
        <v>80</v>
      </c>
      <c r="D30" s="11">
        <v>746.43</v>
      </c>
      <c r="E30" s="11">
        <v>975</v>
      </c>
      <c r="F30" s="44">
        <v>864.28571428571433</v>
      </c>
      <c r="G30" s="18">
        <f t="shared" si="1"/>
        <v>-0.1135531135531135</v>
      </c>
      <c r="H30" s="4">
        <f t="shared" si="2"/>
        <v>0.15789252077986468</v>
      </c>
    </row>
    <row r="31" spans="1:14" ht="15.75">
      <c r="A31" s="13">
        <v>28</v>
      </c>
      <c r="B31" s="14" t="s">
        <v>55</v>
      </c>
      <c r="C31" s="15" t="s">
        <v>81</v>
      </c>
      <c r="D31" s="16">
        <v>1125</v>
      </c>
      <c r="E31" s="16">
        <v>1160</v>
      </c>
      <c r="F31" s="45">
        <v>1437.5</v>
      </c>
      <c r="G31" s="19">
        <f t="shared" si="1"/>
        <v>0.23922413793103448</v>
      </c>
      <c r="H31" s="12">
        <f t="shared" si="2"/>
        <v>0.27777777777777779</v>
      </c>
      <c r="K31" t="s">
        <v>65</v>
      </c>
    </row>
    <row r="32" spans="1:14" ht="15.75">
      <c r="A32" s="1">
        <v>29</v>
      </c>
      <c r="B32" s="5" t="s">
        <v>57</v>
      </c>
      <c r="C32" s="3" t="s">
        <v>58</v>
      </c>
      <c r="D32" s="11">
        <v>497.8</v>
      </c>
      <c r="E32" s="11">
        <v>410</v>
      </c>
      <c r="F32" s="44">
        <v>400</v>
      </c>
      <c r="G32" s="18">
        <f t="shared" si="1"/>
        <v>-2.4390243902439025E-2</v>
      </c>
      <c r="H32" s="4">
        <f t="shared" si="2"/>
        <v>-0.19646444355162718</v>
      </c>
      <c r="N32" t="s">
        <v>65</v>
      </c>
    </row>
    <row r="33" spans="1:12" ht="15.75">
      <c r="A33" s="13">
        <v>30</v>
      </c>
      <c r="B33" s="14" t="s">
        <v>59</v>
      </c>
      <c r="C33" s="15" t="s">
        <v>82</v>
      </c>
      <c r="D33" s="16">
        <v>1514.29</v>
      </c>
      <c r="E33" s="16">
        <v>1375</v>
      </c>
      <c r="F33" s="45">
        <v>1560</v>
      </c>
      <c r="G33" s="19">
        <f t="shared" si="1"/>
        <v>0.13454545454545455</v>
      </c>
      <c r="H33" s="12">
        <f t="shared" si="2"/>
        <v>3.0185763625197311E-2</v>
      </c>
    </row>
    <row r="34" spans="1:12" ht="15.75">
      <c r="A34" s="1">
        <v>31</v>
      </c>
      <c r="B34" s="5" t="s">
        <v>83</v>
      </c>
      <c r="C34" s="3" t="s">
        <v>84</v>
      </c>
      <c r="D34" s="11"/>
      <c r="E34" s="11">
        <v>1716.67</v>
      </c>
      <c r="F34" s="44">
        <v>2020</v>
      </c>
      <c r="G34" s="21">
        <f t="shared" si="1"/>
        <v>0.1766967442781664</v>
      </c>
      <c r="H34" s="4"/>
      <c r="L34" t="s">
        <v>65</v>
      </c>
    </row>
    <row r="35" spans="1:12" ht="15.75">
      <c r="A35" s="13">
        <v>32</v>
      </c>
      <c r="B35" s="14" t="s">
        <v>62</v>
      </c>
      <c r="C35" s="15" t="s">
        <v>85</v>
      </c>
      <c r="D35" s="16">
        <v>450</v>
      </c>
      <c r="E35" s="16"/>
      <c r="F35" s="45"/>
      <c r="G35" s="19"/>
      <c r="H35" s="12"/>
    </row>
    <row r="36" spans="1:12" ht="15.75">
      <c r="A36" s="7" t="s">
        <v>86</v>
      </c>
      <c r="B36" s="7"/>
      <c r="C36" s="7"/>
      <c r="D36" s="7"/>
      <c r="F36" s="9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4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2"/>
  <sheetViews>
    <sheetView tabSelected="1" topLeftCell="A15" workbookViewId="0">
      <selection activeCell="Q30" sqref="Q30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2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2" ht="45" customHeight="1">
      <c r="A2" s="63" t="s">
        <v>1</v>
      </c>
      <c r="B2" s="64"/>
      <c r="C2" s="65"/>
      <c r="D2" s="47">
        <v>2022</v>
      </c>
      <c r="E2" s="48">
        <v>2023</v>
      </c>
      <c r="F2" s="46">
        <v>2023</v>
      </c>
      <c r="G2" s="66" t="s">
        <v>95</v>
      </c>
      <c r="H2" s="66"/>
    </row>
    <row r="3" spans="1:12" ht="44.25">
      <c r="A3" s="67" t="s">
        <v>2</v>
      </c>
      <c r="B3" s="68"/>
      <c r="C3" s="30" t="s">
        <v>3</v>
      </c>
      <c r="D3" s="31" t="s">
        <v>97</v>
      </c>
      <c r="E3" s="31" t="s">
        <v>92</v>
      </c>
      <c r="F3" s="31" t="s">
        <v>96</v>
      </c>
      <c r="G3" s="31" t="s">
        <v>4</v>
      </c>
      <c r="H3" s="31" t="s">
        <v>5</v>
      </c>
    </row>
    <row r="4" spans="1:12" ht="15.75">
      <c r="A4" s="27">
        <v>1</v>
      </c>
      <c r="B4" s="29" t="s">
        <v>6</v>
      </c>
      <c r="C4" s="28" t="s">
        <v>7</v>
      </c>
      <c r="D4" s="39">
        <v>3800</v>
      </c>
      <c r="E4" s="39">
        <v>4226.67</v>
      </c>
      <c r="F4" s="37">
        <v>4220</v>
      </c>
      <c r="G4" s="41">
        <f>(F4-E4)/E4</f>
        <v>-1.5780744652409751E-3</v>
      </c>
      <c r="H4" s="41">
        <f>+(F4-D4)/D4</f>
        <v>0.11052631578947368</v>
      </c>
    </row>
    <row r="5" spans="1:12" ht="15.75">
      <c r="A5" s="24">
        <v>2</v>
      </c>
      <c r="B5" s="25" t="s">
        <v>8</v>
      </c>
      <c r="C5" s="26" t="s">
        <v>9</v>
      </c>
      <c r="D5" s="40">
        <v>2770</v>
      </c>
      <c r="E5" s="40">
        <v>2996</v>
      </c>
      <c r="F5" s="42">
        <v>2999</v>
      </c>
      <c r="G5" s="43">
        <f>(F5-E5)/E5</f>
        <v>1.0013351134846463E-3</v>
      </c>
      <c r="H5" s="43">
        <f>+(F5-D5)/D5</f>
        <v>8.2671480144404327E-2</v>
      </c>
    </row>
    <row r="6" spans="1:12" ht="15.75">
      <c r="A6" s="27">
        <v>3</v>
      </c>
      <c r="B6" s="29" t="s">
        <v>10</v>
      </c>
      <c r="C6" s="28" t="s">
        <v>11</v>
      </c>
      <c r="D6" s="39">
        <v>2390</v>
      </c>
      <c r="E6" s="39">
        <v>2440</v>
      </c>
      <c r="F6" s="37">
        <v>2230</v>
      </c>
      <c r="G6" s="41">
        <f>(F6-E6)/E6</f>
        <v>-8.6065573770491802E-2</v>
      </c>
      <c r="H6" s="41">
        <f>+(F6-D6)/D6</f>
        <v>-6.6945606694560664E-2</v>
      </c>
    </row>
    <row r="7" spans="1:12" ht="15.75">
      <c r="A7" s="24">
        <v>4</v>
      </c>
      <c r="B7" s="25" t="s">
        <v>12</v>
      </c>
      <c r="C7" s="26" t="s">
        <v>13</v>
      </c>
      <c r="D7" s="40">
        <v>2780</v>
      </c>
      <c r="E7" s="40">
        <v>3330</v>
      </c>
      <c r="F7" s="42">
        <v>3220</v>
      </c>
      <c r="G7" s="43">
        <f>(F7-E7)/E7</f>
        <v>-3.3033033033033031E-2</v>
      </c>
      <c r="H7" s="43">
        <f>+(F7-D7)/D7</f>
        <v>0.15827338129496402</v>
      </c>
    </row>
    <row r="8" spans="1:12" ht="15.75">
      <c r="A8" s="27">
        <v>5</v>
      </c>
      <c r="B8" s="29" t="s">
        <v>14</v>
      </c>
      <c r="C8" s="28" t="s">
        <v>15</v>
      </c>
      <c r="D8" s="39">
        <v>1793.33</v>
      </c>
      <c r="E8" s="39">
        <v>1702.5</v>
      </c>
      <c r="F8" s="37">
        <v>1690</v>
      </c>
      <c r="G8" s="41">
        <f>(F8-E8)/E8</f>
        <v>-7.3421439060205578E-3</v>
      </c>
      <c r="H8" s="41">
        <f>+(F8-D8)/D8</f>
        <v>-5.7619066206442728E-2</v>
      </c>
    </row>
    <row r="9" spans="1:12" ht="15.75">
      <c r="A9" s="24">
        <v>6</v>
      </c>
      <c r="B9" s="25" t="s">
        <v>16</v>
      </c>
      <c r="C9" s="26" t="s">
        <v>17</v>
      </c>
      <c r="D9" s="40">
        <v>2695</v>
      </c>
      <c r="E9" s="40">
        <v>2880</v>
      </c>
      <c r="F9" s="42">
        <v>2798.33</v>
      </c>
      <c r="G9" s="43">
        <f>(F9-E9)/E9</f>
        <v>-2.8357638888888915E-2</v>
      </c>
      <c r="H9" s="43">
        <f>+(F9-D9)/D9</f>
        <v>3.8341372912801458E-2</v>
      </c>
    </row>
    <row r="10" spans="1:12" ht="15.75">
      <c r="A10" s="27">
        <v>7</v>
      </c>
      <c r="B10" s="29" t="s">
        <v>18</v>
      </c>
      <c r="C10" s="28" t="s">
        <v>19</v>
      </c>
      <c r="D10" s="39">
        <v>1030</v>
      </c>
      <c r="E10" s="39">
        <v>803</v>
      </c>
      <c r="F10" s="37">
        <v>772</v>
      </c>
      <c r="G10" s="41">
        <f>(F10-E10)/E10</f>
        <v>-3.8605230386052306E-2</v>
      </c>
      <c r="H10" s="41">
        <f>+(F10-D10)/D10</f>
        <v>-0.25048543689320391</v>
      </c>
    </row>
    <row r="11" spans="1:12" ht="15.75">
      <c r="A11" s="24">
        <v>8</v>
      </c>
      <c r="B11" s="25" t="s">
        <v>20</v>
      </c>
      <c r="C11" s="26" t="s">
        <v>21</v>
      </c>
      <c r="D11" s="40">
        <v>1820</v>
      </c>
      <c r="E11" s="40">
        <v>2050</v>
      </c>
      <c r="F11" s="42">
        <v>2100</v>
      </c>
      <c r="G11" s="43">
        <f>(F11-E11)/E11</f>
        <v>2.4390243902439025E-2</v>
      </c>
      <c r="H11" s="43">
        <f>+(F11-D11)/D11</f>
        <v>0.15384615384615385</v>
      </c>
    </row>
    <row r="12" spans="1:12" ht="15.75">
      <c r="A12" s="27">
        <v>9</v>
      </c>
      <c r="B12" s="29" t="s">
        <v>22</v>
      </c>
      <c r="C12" s="28" t="s">
        <v>23</v>
      </c>
      <c r="D12" s="39">
        <v>1180</v>
      </c>
      <c r="E12" s="39">
        <v>1407</v>
      </c>
      <c r="F12" s="37">
        <v>1206.25</v>
      </c>
      <c r="G12" s="41">
        <f>(F12-E12)/E12</f>
        <v>-0.14267945984363894</v>
      </c>
      <c r="H12" s="41">
        <f>+(F12-D12)/D12</f>
        <v>2.2245762711864406E-2</v>
      </c>
    </row>
    <row r="13" spans="1:12" ht="15.75">
      <c r="A13" s="24">
        <v>10</v>
      </c>
      <c r="B13" s="25" t="s">
        <v>24</v>
      </c>
      <c r="C13" s="26" t="s">
        <v>25</v>
      </c>
      <c r="D13" s="40">
        <v>1366.66</v>
      </c>
      <c r="E13" s="40">
        <v>1433</v>
      </c>
      <c r="F13" s="42">
        <v>1463</v>
      </c>
      <c r="G13" s="43">
        <f>(F13-E13)/E13</f>
        <v>2.09351011863224E-2</v>
      </c>
      <c r="H13" s="43">
        <f>+(F13-D13)/D13</f>
        <v>7.04930267952526E-2</v>
      </c>
      <c r="L13" t="s">
        <v>65</v>
      </c>
    </row>
    <row r="14" spans="1:12" ht="15.75">
      <c r="A14" s="27">
        <v>11</v>
      </c>
      <c r="B14" s="29" t="s">
        <v>26</v>
      </c>
      <c r="C14" s="28" t="s">
        <v>27</v>
      </c>
      <c r="D14" s="39">
        <v>700</v>
      </c>
      <c r="E14" s="39"/>
      <c r="F14" s="37">
        <v>700</v>
      </c>
      <c r="G14" s="41"/>
      <c r="H14" s="41">
        <f>+(F14-D14)/D14</f>
        <v>0</v>
      </c>
    </row>
    <row r="15" spans="1:12" ht="15.75">
      <c r="A15" s="24">
        <v>12</v>
      </c>
      <c r="B15" s="25" t="s">
        <v>28</v>
      </c>
      <c r="C15" s="26" t="s">
        <v>29</v>
      </c>
      <c r="D15" s="40"/>
      <c r="E15" s="40"/>
      <c r="F15" s="42"/>
      <c r="G15" s="43"/>
      <c r="H15" s="43"/>
    </row>
    <row r="16" spans="1:12" ht="15.75">
      <c r="A16" s="27">
        <v>13</v>
      </c>
      <c r="B16" s="29" t="s">
        <v>30</v>
      </c>
      <c r="C16" s="28" t="s">
        <v>31</v>
      </c>
      <c r="D16" s="39"/>
      <c r="E16" s="39">
        <v>1200</v>
      </c>
      <c r="F16" s="37">
        <v>1060</v>
      </c>
      <c r="G16" s="41">
        <f>(F16-E16)/E16</f>
        <v>-0.11666666666666667</v>
      </c>
      <c r="H16" s="41"/>
    </row>
    <row r="17" spans="1:8" ht="15.75">
      <c r="A17" s="24">
        <v>14</v>
      </c>
      <c r="B17" s="32" t="s">
        <v>32</v>
      </c>
      <c r="C17" s="26" t="s">
        <v>33</v>
      </c>
      <c r="D17" s="40">
        <v>1650</v>
      </c>
      <c r="E17" s="40">
        <v>1893</v>
      </c>
      <c r="F17" s="42">
        <v>1898</v>
      </c>
      <c r="G17" s="43">
        <f>(F17-E17)/E17</f>
        <v>2.6413100898045432E-3</v>
      </c>
      <c r="H17" s="43">
        <f>+(F17-D17)/D17</f>
        <v>0.1503030303030303</v>
      </c>
    </row>
    <row r="18" spans="1:8" ht="15.75">
      <c r="A18" s="27">
        <v>15</v>
      </c>
      <c r="B18" s="29" t="s">
        <v>34</v>
      </c>
      <c r="C18" s="28" t="s">
        <v>35</v>
      </c>
      <c r="D18" s="39">
        <v>3160</v>
      </c>
      <c r="E18" s="39">
        <v>4030</v>
      </c>
      <c r="F18" s="37">
        <v>3847</v>
      </c>
      <c r="G18" s="41">
        <f>(F18-E18)/E18</f>
        <v>-4.5409429280397019E-2</v>
      </c>
      <c r="H18" s="41">
        <f>+(F18-D18)/D18</f>
        <v>0.21740506329113923</v>
      </c>
    </row>
    <row r="19" spans="1:8" ht="15.75">
      <c r="A19" s="24">
        <v>16</v>
      </c>
      <c r="B19" s="25" t="s">
        <v>36</v>
      </c>
      <c r="C19" s="26" t="s">
        <v>37</v>
      </c>
      <c r="D19" s="40">
        <v>1080</v>
      </c>
      <c r="E19" s="40">
        <v>1210</v>
      </c>
      <c r="F19" s="42">
        <v>1130</v>
      </c>
      <c r="G19" s="43">
        <f>(F19-E19)/E19</f>
        <v>-6.6115702479338845E-2</v>
      </c>
      <c r="H19" s="43">
        <f>+(F19-D19)/D19</f>
        <v>4.6296296296296294E-2</v>
      </c>
    </row>
    <row r="20" spans="1:8" ht="15.75">
      <c r="A20" s="27">
        <v>17</v>
      </c>
      <c r="B20" s="29" t="s">
        <v>38</v>
      </c>
      <c r="C20" s="28" t="s">
        <v>39</v>
      </c>
      <c r="D20" s="39">
        <v>1170</v>
      </c>
      <c r="E20" s="39">
        <v>1360</v>
      </c>
      <c r="F20" s="37">
        <v>1355</v>
      </c>
      <c r="G20" s="41">
        <f>(F20-E20)/E20</f>
        <v>-3.6764705882352941E-3</v>
      </c>
      <c r="H20" s="41">
        <f>+(F20-D20)/D20</f>
        <v>0.15811965811965811</v>
      </c>
    </row>
    <row r="21" spans="1:8" ht="15.75">
      <c r="A21" s="24">
        <v>18</v>
      </c>
      <c r="B21" s="25" t="s">
        <v>40</v>
      </c>
      <c r="C21" s="33" t="s">
        <v>74</v>
      </c>
      <c r="D21" s="40"/>
      <c r="E21" s="40"/>
      <c r="F21" s="42">
        <v>1890</v>
      </c>
      <c r="G21" s="43"/>
      <c r="H21" s="43"/>
    </row>
    <row r="22" spans="1:8" ht="15.75">
      <c r="A22" s="27">
        <v>19</v>
      </c>
      <c r="B22" s="29" t="s">
        <v>41</v>
      </c>
      <c r="C22" s="28" t="s">
        <v>42</v>
      </c>
      <c r="D22" s="39"/>
      <c r="E22" s="39">
        <v>1520</v>
      </c>
      <c r="F22" s="37">
        <v>1370</v>
      </c>
      <c r="G22" s="41">
        <f>(F22-E22)/E22</f>
        <v>-9.8684210526315791E-2</v>
      </c>
      <c r="H22" s="41"/>
    </row>
    <row r="23" spans="1:8" ht="15.75">
      <c r="A23" s="24">
        <v>20</v>
      </c>
      <c r="B23" s="25" t="s">
        <v>43</v>
      </c>
      <c r="C23" s="26" t="s">
        <v>44</v>
      </c>
      <c r="D23" s="40">
        <v>1530</v>
      </c>
      <c r="E23" s="40">
        <v>1940</v>
      </c>
      <c r="F23" s="42"/>
      <c r="G23" s="43"/>
      <c r="H23" s="43"/>
    </row>
    <row r="24" spans="1:8" ht="15.75">
      <c r="A24" s="27">
        <v>21</v>
      </c>
      <c r="B24" s="29" t="s">
        <v>45</v>
      </c>
      <c r="C24" s="28" t="s">
        <v>46</v>
      </c>
      <c r="D24" s="39">
        <v>1450</v>
      </c>
      <c r="E24" s="39">
        <v>1407</v>
      </c>
      <c r="F24" s="37"/>
      <c r="G24" s="41"/>
      <c r="H24" s="41"/>
    </row>
    <row r="25" spans="1:8" ht="15.75">
      <c r="A25" s="24">
        <v>22</v>
      </c>
      <c r="B25" s="25" t="s">
        <v>47</v>
      </c>
      <c r="C25" s="26" t="s">
        <v>48</v>
      </c>
      <c r="D25" s="40">
        <v>1653.33</v>
      </c>
      <c r="E25" s="40">
        <v>1880</v>
      </c>
      <c r="F25" s="42">
        <v>1681.25</v>
      </c>
      <c r="G25" s="43">
        <f>(F25-E25)/E25</f>
        <v>-0.10571808510638298</v>
      </c>
      <c r="H25" s="43">
        <f>+(F25-D25)/D25</f>
        <v>1.6887130820828312E-2</v>
      </c>
    </row>
    <row r="26" spans="1:8" ht="15.75">
      <c r="A26" s="27">
        <v>23</v>
      </c>
      <c r="B26" s="29" t="s">
        <v>49</v>
      </c>
      <c r="C26" s="28" t="s">
        <v>50</v>
      </c>
      <c r="D26" s="39"/>
      <c r="E26" s="39"/>
      <c r="F26" s="37">
        <v>2913</v>
      </c>
      <c r="G26" s="41"/>
      <c r="H26" s="41"/>
    </row>
    <row r="27" spans="1:8" ht="15.75">
      <c r="A27" s="24">
        <v>24</v>
      </c>
      <c r="B27" s="25" t="s">
        <v>51</v>
      </c>
      <c r="C27" s="26" t="s">
        <v>52</v>
      </c>
      <c r="D27" s="40">
        <v>940</v>
      </c>
      <c r="E27" s="40">
        <v>1200</v>
      </c>
      <c r="F27" s="42">
        <v>1075</v>
      </c>
      <c r="G27" s="43">
        <f>(F27-E27)/E27</f>
        <v>-0.10416666666666667</v>
      </c>
      <c r="H27" s="43">
        <f>+(F27-D27)/D27</f>
        <v>0.14361702127659576</v>
      </c>
    </row>
    <row r="28" spans="1:8" ht="15.75">
      <c r="A28" s="27">
        <v>25</v>
      </c>
      <c r="B28" s="29" t="s">
        <v>53</v>
      </c>
      <c r="C28" s="28" t="s">
        <v>54</v>
      </c>
      <c r="D28" s="39">
        <v>1126.6600000000001</v>
      </c>
      <c r="E28" s="39">
        <v>1447</v>
      </c>
      <c r="F28" s="37">
        <v>1314</v>
      </c>
      <c r="G28" s="41">
        <f>(F28-E28)/E28</f>
        <v>-9.1914305459571521E-2</v>
      </c>
      <c r="H28" s="41">
        <f>+(F28-D28)/D28</f>
        <v>0.16627909040881891</v>
      </c>
    </row>
    <row r="29" spans="1:8" ht="15.75">
      <c r="A29" s="24">
        <v>26</v>
      </c>
      <c r="B29" s="25" t="s">
        <v>55</v>
      </c>
      <c r="C29" s="26" t="s">
        <v>56</v>
      </c>
      <c r="D29" s="40">
        <v>1470</v>
      </c>
      <c r="E29" s="40">
        <v>1407</v>
      </c>
      <c r="F29" s="42">
        <v>1535</v>
      </c>
      <c r="G29" s="43">
        <f>(F29-E29)/E29</f>
        <v>9.097370291400142E-2</v>
      </c>
      <c r="H29" s="43">
        <f>+(F29-D29)/D29</f>
        <v>4.4217687074829932E-2</v>
      </c>
    </row>
    <row r="30" spans="1:8" ht="15.75">
      <c r="A30" s="27">
        <v>27</v>
      </c>
      <c r="B30" s="29" t="s">
        <v>57</v>
      </c>
      <c r="C30" s="28" t="s">
        <v>58</v>
      </c>
      <c r="D30" s="39">
        <v>720</v>
      </c>
      <c r="E30" s="39">
        <v>560</v>
      </c>
      <c r="F30" s="37">
        <v>575</v>
      </c>
      <c r="G30" s="41">
        <f>(F30-E30)/E30</f>
        <v>2.6785714285714284E-2</v>
      </c>
      <c r="H30" s="41">
        <f>+(F30-D30)/D30</f>
        <v>-0.2013888888888889</v>
      </c>
    </row>
    <row r="31" spans="1:8" ht="15.75">
      <c r="A31" s="24">
        <v>28</v>
      </c>
      <c r="B31" s="25" t="s">
        <v>59</v>
      </c>
      <c r="C31" s="26" t="s">
        <v>60</v>
      </c>
      <c r="D31" s="40">
        <v>1660</v>
      </c>
      <c r="E31" s="40">
        <v>1850</v>
      </c>
      <c r="F31" s="42">
        <v>1920</v>
      </c>
      <c r="G31" s="43">
        <f>(F31-E31)/E31</f>
        <v>3.783783783783784E-2</v>
      </c>
      <c r="H31" s="43">
        <f>+(F31-D31)/D31</f>
        <v>0.15662650602409639</v>
      </c>
    </row>
    <row r="32" spans="1:8" ht="15.75">
      <c r="A32" s="27">
        <v>29</v>
      </c>
      <c r="B32" s="29" t="s">
        <v>61</v>
      </c>
      <c r="C32" s="28" t="s">
        <v>84</v>
      </c>
      <c r="D32" s="39">
        <v>3420</v>
      </c>
      <c r="E32" s="39">
        <v>2665</v>
      </c>
      <c r="F32" s="37">
        <v>2915</v>
      </c>
      <c r="G32" s="41">
        <f>(F32-E32)/E32</f>
        <v>9.3808630393996242E-2</v>
      </c>
      <c r="H32" s="41">
        <f>+(F32-D32)/D32</f>
        <v>-0.1476608187134503</v>
      </c>
    </row>
    <row r="33" spans="1:8" ht="16.5" thickBot="1">
      <c r="A33" s="34">
        <v>30</v>
      </c>
      <c r="B33" s="35" t="s">
        <v>62</v>
      </c>
      <c r="C33" s="36" t="s">
        <v>63</v>
      </c>
      <c r="D33" s="40">
        <v>820</v>
      </c>
      <c r="E33" s="40"/>
      <c r="F33" s="42"/>
      <c r="G33" s="43"/>
      <c r="H33" s="43"/>
    </row>
    <row r="34" spans="1:8">
      <c r="A34" s="51" t="s">
        <v>91</v>
      </c>
      <c r="B34" s="51"/>
      <c r="C34" s="51"/>
      <c r="D34" s="51"/>
      <c r="E34" s="51"/>
      <c r="F34" s="51"/>
      <c r="G34" s="51"/>
      <c r="H34" s="38"/>
    </row>
    <row r="35" spans="1:8">
      <c r="A35" s="51" t="s">
        <v>88</v>
      </c>
      <c r="B35" s="51"/>
      <c r="C35" s="51"/>
      <c r="D35" s="52"/>
      <c r="E35" s="51"/>
      <c r="F35" s="51"/>
      <c r="G35" s="51"/>
      <c r="H35" s="38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Ratail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2023-07-27T18:24:36Z</dcterms:modified>
</cp:coreProperties>
</file>