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 activeTab="1"/>
  </bookViews>
  <sheets>
    <sheet name="Wholesale" sheetId="2" r:id="rId1"/>
    <sheet name="Retail" sheetId="9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91" l="1"/>
  <c r="H33" i="91" l="1"/>
  <c r="H31" i="91"/>
  <c r="G31" i="91"/>
  <c r="G30" i="91"/>
  <c r="H29" i="91"/>
  <c r="G29" i="91"/>
  <c r="H28" i="91"/>
  <c r="H27" i="91"/>
  <c r="H25" i="91"/>
  <c r="H23" i="91"/>
  <c r="G23" i="91"/>
  <c r="G22" i="91"/>
  <c r="H20" i="91"/>
  <c r="H19" i="91"/>
  <c r="G19" i="91"/>
  <c r="H18" i="91"/>
  <c r="G18" i="91"/>
  <c r="H17" i="91"/>
  <c r="H13" i="91"/>
  <c r="H12" i="91"/>
  <c r="G12" i="91"/>
  <c r="H10" i="91"/>
  <c r="G10" i="91"/>
  <c r="H9" i="91"/>
  <c r="G9" i="91"/>
  <c r="H8" i="91"/>
  <c r="H7" i="91"/>
  <c r="H6" i="91"/>
  <c r="G6" i="91"/>
  <c r="H5" i="91"/>
  <c r="G5" i="91"/>
  <c r="H4" i="91"/>
  <c r="G4" i="91" l="1"/>
  <c r="G8" i="91"/>
  <c r="G17" i="91"/>
  <c r="G20" i="91"/>
  <c r="G28" i="91"/>
  <c r="G7" i="91"/>
  <c r="G13" i="91"/>
  <c r="G16" i="91"/>
  <c r="G25" i="91"/>
  <c r="G27" i="91"/>
  <c r="H35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H17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<sst xmlns="http://schemas.openxmlformats.org/spreadsheetml/2006/main" count="186" uniqueCount="98">
  <si>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</si>
  <si>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</si>
  <si>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</si>
  <si>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</si>
  <si>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</si>
  <si>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</si>
  <si>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</si>
  <si>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</si>
  <si>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</si>
  <si>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</si>
  <si>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</si>
  <si>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</si>
  <si>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</si>
  <si>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</si>
  <si>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</si>
  <si>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</si>
  <si>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</si>
  <si>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</si>
  <si>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</si>
  <si>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</si>
  <si>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</si>
  <si>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</si>
  <si>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</si>
  <si>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</si>
  <si>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</si>
  <si>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</si>
  <si>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</si>
  <si>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</si>
  <si>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</si>
  <si>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</si>
  <si>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</si>
  <si>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</si>
  <si>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</si>
  <si>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</si>
  <si>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</si>
  <si>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</si>
  <si>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</si>
  <si>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</si>
  <si>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</si>
  <si>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</si>
  <si>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</si>
  <si>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</si>
  <si>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</si>
  <si>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</si>
  <si>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</si>
  <si>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</si>
  <si>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</si>
  <si>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</si>
  <si>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</si>
  <si>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</si>
  <si>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</si>
  <si>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</si>
  <si>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</si>
  <si>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</si>
  <si>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</si>
  <si>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</si>
  <si>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</si>
  <si>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</si>
  <si>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</si>
  <si>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</si>
  <si>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</si>
  <si>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</si>
  <si>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</si>
  <si>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</si>
  <si>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</si>
  <si>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</si>
  <si>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</si>
  <si>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</si>
  <si>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</si>
  <si>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</si>
  <si>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</si>
  <si>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</si>
  <si>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</si>
  <si>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</si>
  <si>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</si>
  <si>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</si>
  <si>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</si>
  <si>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</si>
  <si>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</si>
  <si>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</si>
  <si>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</si>
  <si>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</si>
  <si>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</si>
  <si>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</si>
  <si>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</si>
  <si>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</si>
  <si>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</si>
  <si>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</si>
  <si>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</si>
  <si>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</si>
  <si>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</si>
  <si>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</si>
  <si>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1st  week of Aug.</t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</si>
  <si>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August</t>
    </r>
  </si>
  <si>
    <t>2nd  week of Aug.</t>
  </si>
  <si>
    <t>% Change 2nd week of Aug. 2023, compared to:</t>
  </si>
  <si>
    <r>
      <t>% Change 2</t>
    </r>
    <r>
      <rPr>
        <b/>
        <vertAlign val="superscript"/>
        <sz val="10.5"/>
        <color theme="1"/>
        <rFont val="Calisto MT"/>
        <family val="1"/>
      </rPr>
      <t>nd</t>
    </r>
    <r>
      <rPr>
        <b/>
        <sz val="10.5"/>
        <color theme="1"/>
        <rFont val="Calisto MT"/>
        <family val="1"/>
      </rPr>
      <t xml:space="preserve"> </t>
    </r>
    <r>
      <rPr>
        <b/>
        <sz val="10.5"/>
        <color indexed="8"/>
        <rFont val="Calisto MT"/>
        <family val="1"/>
      </rPr>
      <t>week of August 2023, compared to:</t>
    </r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</si>
  <si>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August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</si>
</sst>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0.5"/>
      <color theme="1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/>
    <xf numFmtId="2" fontId="25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M13" sqref="M1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5" ht="58.5" customHeight="1">
      <c r="A2" s="56" t="s">
        <v>1</v>
      </c>
      <c r="B2" s="56"/>
      <c r="C2" s="56"/>
      <c r="D2" s="49">
        <v>2022</v>
      </c>
      <c r="E2" s="59">
        <v>2023</v>
      </c>
      <c r="F2" s="60"/>
      <c r="G2" s="57" t="s">
        <v>95</v>
      </c>
      <c r="H2" s="57"/>
      <c r="I2" t="s">
        <v>65</v>
      </c>
    </row>
    <row r="3" spans="1:15" ht="39" customHeight="1">
      <c r="A3" s="58" t="s">
        <v>2</v>
      </c>
      <c r="B3" s="58"/>
      <c r="C3" s="20" t="s">
        <v>3</v>
      </c>
      <c r="D3" s="50" t="s">
        <v>94</v>
      </c>
      <c r="E3" s="50" t="s">
        <v>92</v>
      </c>
      <c r="F3" s="50" t="s">
        <v>94</v>
      </c>
      <c r="G3" s="10" t="s">
        <v>4</v>
      </c>
      <c r="H3" s="10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1">
        <v>2550</v>
      </c>
      <c r="E4" s="11">
        <v>2633.3333333333335</v>
      </c>
      <c r="F4" s="44">
        <v>2485.7142857142858</v>
      </c>
      <c r="G4" s="18">
        <f>+(F4-E4)/E4</f>
        <v>-5.6057866184448496E-2</v>
      </c>
      <c r="H4" s="4">
        <f t="shared" ref="H4:H11" si="0">+((F4-D4)/D4)</f>
        <v>-2.5210084033613418E-2</v>
      </c>
      <c r="J4" t="s">
        <v>65</v>
      </c>
    </row>
    <row r="5" spans="1:15" ht="15.75">
      <c r="A5" s="13">
        <v>2</v>
      </c>
      <c r="B5" s="14" t="s">
        <v>8</v>
      </c>
      <c r="C5" s="15" t="s">
        <v>9</v>
      </c>
      <c r="D5" s="16">
        <v>1987.5</v>
      </c>
      <c r="E5" s="16">
        <v>1360</v>
      </c>
      <c r="F5" s="45">
        <v>1379.1666666666667</v>
      </c>
      <c r="G5" s="19">
        <f t="shared" ref="G5:G34" si="1">+(F5-E5)/E5</f>
        <v>1.4093137254902017E-2</v>
      </c>
      <c r="H5" s="12">
        <f t="shared" si="0"/>
        <v>-0.30607966457023056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1">
        <v>2000</v>
      </c>
      <c r="E6" s="11">
        <v>1533.3333333333333</v>
      </c>
      <c r="F6" s="44">
        <v>1166.6666666666667</v>
      </c>
      <c r="G6" s="21">
        <f>+(F6-E6)/E6</f>
        <v>-0.23913043478260862</v>
      </c>
      <c r="H6" s="4">
        <f>+((F6-D6)/D6)</f>
        <v>-0.41666666666666663</v>
      </c>
      <c r="I6" t="s">
        <v>65</v>
      </c>
      <c r="K6" t="s">
        <v>65</v>
      </c>
    </row>
    <row r="7" spans="1:15" ht="15.75">
      <c r="A7" s="13">
        <v>4</v>
      </c>
      <c r="B7" s="14" t="s">
        <v>67</v>
      </c>
      <c r="C7" s="15" t="s">
        <v>68</v>
      </c>
      <c r="D7" s="16">
        <v>1566.67</v>
      </c>
      <c r="E7" s="16">
        <v>1400</v>
      </c>
      <c r="F7" s="45">
        <v>940</v>
      </c>
      <c r="G7" s="19">
        <f>+(F7-E7)/E7</f>
        <v>-0.32857142857142857</v>
      </c>
      <c r="H7" s="12">
        <f>+((F7-D7)/D7)</f>
        <v>-0.40000127659302853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1">
        <v>2025</v>
      </c>
      <c r="E8" s="11">
        <v>1912.5</v>
      </c>
      <c r="F8" s="44">
        <v>1885.7142857142858</v>
      </c>
      <c r="G8" s="18">
        <f t="shared" si="1"/>
        <v>-1.4005602240896324E-2</v>
      </c>
      <c r="H8" s="4">
        <f t="shared" si="0"/>
        <v>-6.8783068783068751E-2</v>
      </c>
      <c r="M8" t="s">
        <v>65</v>
      </c>
    </row>
    <row r="9" spans="1:15" ht="15.75">
      <c r="A9" s="13">
        <v>6</v>
      </c>
      <c r="B9" s="14" t="s">
        <v>14</v>
      </c>
      <c r="C9" s="15" t="s">
        <v>15</v>
      </c>
      <c r="D9" s="16">
        <v>1141.67</v>
      </c>
      <c r="E9" s="16">
        <v>925</v>
      </c>
      <c r="F9" s="45">
        <v>907.14285714285711</v>
      </c>
      <c r="G9" s="19">
        <f>+(F9-E9)/E9</f>
        <v>-1.9305019305019339E-2</v>
      </c>
      <c r="H9" s="12">
        <f>+((F9-D9)/D9)</f>
        <v>-0.20542463483943954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1">
        <v>1725</v>
      </c>
      <c r="E10" s="11">
        <v>1362.5</v>
      </c>
      <c r="F10" s="44">
        <v>1280</v>
      </c>
      <c r="G10" s="18">
        <f>+(F10-E10)/E10</f>
        <v>-6.0550458715596334E-2</v>
      </c>
      <c r="H10" s="4">
        <f>+((F10-D10)/D10)</f>
        <v>-0.25797101449275361</v>
      </c>
      <c r="I10" t="s">
        <v>65</v>
      </c>
      <c r="N10" t="s">
        <v>65</v>
      </c>
    </row>
    <row r="11" spans="1:15" ht="15.75">
      <c r="A11" s="13">
        <v>8</v>
      </c>
      <c r="B11" s="14" t="s">
        <v>18</v>
      </c>
      <c r="C11" s="15" t="s">
        <v>19</v>
      </c>
      <c r="D11" s="16">
        <v>879.17</v>
      </c>
      <c r="E11" s="16">
        <v>566.66666666666663</v>
      </c>
      <c r="F11" s="45">
        <v>482.14285714285717</v>
      </c>
      <c r="G11" s="19">
        <f t="shared" si="1"/>
        <v>-0.1491596638655461</v>
      </c>
      <c r="H11" s="12">
        <f t="shared" si="0"/>
        <v>-0.45159314223317765</v>
      </c>
    </row>
    <row r="12" spans="1:15" ht="15.75">
      <c r="A12" s="1">
        <v>9</v>
      </c>
      <c r="B12" s="2" t="s">
        <v>20</v>
      </c>
      <c r="C12" s="3" t="s">
        <v>69</v>
      </c>
      <c r="D12" s="11">
        <v>1500</v>
      </c>
      <c r="E12" s="11">
        <v>1000</v>
      </c>
      <c r="F12" s="44">
        <v>1083.3333333333333</v>
      </c>
      <c r="G12" s="21">
        <f t="shared" si="1"/>
        <v>8.3333333333333259E-2</v>
      </c>
      <c r="H12" s="4"/>
      <c r="M12" t="s">
        <v>65</v>
      </c>
    </row>
    <row r="13" spans="1:15" ht="15.75">
      <c r="A13" s="13">
        <v>10</v>
      </c>
      <c r="B13" s="14" t="s">
        <v>22</v>
      </c>
      <c r="C13" s="15" t="s">
        <v>23</v>
      </c>
      <c r="D13" s="16">
        <v>1050</v>
      </c>
      <c r="E13" s="16">
        <v>758.33333333333337</v>
      </c>
      <c r="F13" s="45">
        <v>625</v>
      </c>
      <c r="G13" s="19">
        <f t="shared" si="1"/>
        <v>-0.17582417582417587</v>
      </c>
      <c r="H13" s="12">
        <f t="shared" ref="H13:H35" si="2">+((F13-D13)/D13)</f>
        <v>-0.40476190476190477</v>
      </c>
    </row>
    <row r="14" spans="1:15" ht="15.75">
      <c r="A14" s="1">
        <v>11</v>
      </c>
      <c r="B14" s="2" t="s">
        <v>24</v>
      </c>
      <c r="C14" s="3" t="s">
        <v>70</v>
      </c>
      <c r="D14" s="11">
        <v>1375</v>
      </c>
      <c r="E14" s="11">
        <v>987.5</v>
      </c>
      <c r="F14" s="44">
        <v>971.42857142857144</v>
      </c>
      <c r="G14" s="18">
        <f>+(F14-E14)/E14</f>
        <v>-1.6274864376130183E-2</v>
      </c>
      <c r="H14" s="4">
        <f>+((F14-D14)/D14)</f>
        <v>-0.29350649350649349</v>
      </c>
    </row>
    <row r="15" spans="1:15" ht="15.75">
      <c r="A15" s="13">
        <v>12</v>
      </c>
      <c r="B15" s="14" t="s">
        <v>26</v>
      </c>
      <c r="C15" s="15" t="s">
        <v>27</v>
      </c>
      <c r="D15" s="16">
        <v>850</v>
      </c>
      <c r="E15" s="16">
        <v>412.5</v>
      </c>
      <c r="F15" s="45">
        <v>470</v>
      </c>
      <c r="G15" s="19">
        <f t="shared" si="1"/>
        <v>0.1393939393939394</v>
      </c>
      <c r="H15" s="12">
        <f t="shared" si="2"/>
        <v>-0.44705882352941179</v>
      </c>
    </row>
    <row r="16" spans="1:15" ht="15.75">
      <c r="A16" s="1">
        <v>13</v>
      </c>
      <c r="B16" s="2" t="s">
        <v>28</v>
      </c>
      <c r="C16" s="3" t="s">
        <v>29</v>
      </c>
      <c r="D16" s="11">
        <v>800</v>
      </c>
      <c r="E16" s="11" t="s">
        <v>65</v>
      </c>
      <c r="F16" s="44">
        <v>500</v>
      </c>
      <c r="G16" s="18"/>
      <c r="H16" s="4"/>
      <c r="K16" t="s">
        <v>65</v>
      </c>
    </row>
    <row r="17" spans="1:14" ht="15.75">
      <c r="A17" s="13">
        <v>14</v>
      </c>
      <c r="B17" s="14" t="s">
        <v>30</v>
      </c>
      <c r="C17" s="15" t="s">
        <v>71</v>
      </c>
      <c r="D17" s="16">
        <v>800</v>
      </c>
      <c r="E17" s="16">
        <v>500</v>
      </c>
      <c r="F17" s="45">
        <v>400</v>
      </c>
      <c r="G17" s="19">
        <f t="shared" si="1"/>
        <v>-0.2</v>
      </c>
      <c r="H17" s="12">
        <f t="shared" si="2"/>
        <v>-0.5</v>
      </c>
      <c r="K17" t="s">
        <v>65</v>
      </c>
    </row>
    <row r="18" spans="1:14" ht="15.75">
      <c r="A18" s="1">
        <v>15</v>
      </c>
      <c r="B18" s="5" t="s">
        <v>32</v>
      </c>
      <c r="C18" s="3" t="s">
        <v>72</v>
      </c>
      <c r="D18" s="11">
        <v>1650</v>
      </c>
      <c r="E18" s="11">
        <v>1416.6666666666667</v>
      </c>
      <c r="F18" s="44">
        <v>1378.5714285714287</v>
      </c>
      <c r="G18" s="18">
        <f t="shared" si="1"/>
        <v>-2.6890756302520993E-2</v>
      </c>
      <c r="H18" s="4">
        <f t="shared" si="2"/>
        <v>-0.16450216450216446</v>
      </c>
    </row>
    <row r="19" spans="1:14" ht="15.75">
      <c r="A19" s="13">
        <v>16</v>
      </c>
      <c r="B19" s="14" t="s">
        <v>34</v>
      </c>
      <c r="C19" s="15" t="s">
        <v>35</v>
      </c>
      <c r="D19" s="16">
        <v>2400</v>
      </c>
      <c r="E19" s="16">
        <v>2333.3333333333335</v>
      </c>
      <c r="F19" s="45">
        <v>2400</v>
      </c>
      <c r="G19" s="19">
        <f t="shared" si="1"/>
        <v>2.8571428571428505E-2</v>
      </c>
      <c r="H19" s="12">
        <f t="shared" si="2"/>
        <v>0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1">
        <v>1025</v>
      </c>
      <c r="E20" s="11">
        <v>900</v>
      </c>
      <c r="F20" s="44">
        <v>771.42857142857144</v>
      </c>
      <c r="G20" s="18">
        <f t="shared" si="1"/>
        <v>-0.14285714285714285</v>
      </c>
      <c r="H20" s="4">
        <f t="shared" si="2"/>
        <v>-0.24738675958188153</v>
      </c>
    </row>
    <row r="21" spans="1:14" ht="15.75">
      <c r="A21" s="13">
        <v>18</v>
      </c>
      <c r="B21" s="14" t="s">
        <v>38</v>
      </c>
      <c r="C21" s="15" t="s">
        <v>39</v>
      </c>
      <c r="D21" s="16">
        <v>1237.5</v>
      </c>
      <c r="E21" s="16">
        <v>950</v>
      </c>
      <c r="F21" s="45">
        <v>878.57142857142856</v>
      </c>
      <c r="G21" s="19">
        <f t="shared" si="1"/>
        <v>-7.5187969924812054E-2</v>
      </c>
      <c r="H21" s="12">
        <f t="shared" si="2"/>
        <v>-0.29004329004329005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1">
        <v>2300</v>
      </c>
      <c r="E22" s="11">
        <v>1366.6666666666667</v>
      </c>
      <c r="F22" s="44">
        <v>1300</v>
      </c>
      <c r="G22" s="18">
        <f t="shared" si="1"/>
        <v>-4.8780487804878099E-2</v>
      </c>
      <c r="H22" s="4">
        <f t="shared" si="2"/>
        <v>-0.43478260869565216</v>
      </c>
    </row>
    <row r="23" spans="1:14" ht="15.75">
      <c r="A23" s="13">
        <v>20</v>
      </c>
      <c r="B23" s="14" t="s">
        <v>41</v>
      </c>
      <c r="C23" s="17" t="s">
        <v>42</v>
      </c>
      <c r="D23" s="16">
        <v>1316.67</v>
      </c>
      <c r="E23" s="16">
        <v>700</v>
      </c>
      <c r="F23" s="45">
        <v>887.5</v>
      </c>
      <c r="G23" s="19">
        <f t="shared" si="1"/>
        <v>0.26785714285714285</v>
      </c>
      <c r="H23" s="12">
        <f t="shared" si="2"/>
        <v>-0.32595107354158603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1">
        <v>1533.33</v>
      </c>
      <c r="E24" s="11">
        <v>1433.3333333333333</v>
      </c>
      <c r="F24" s="44">
        <v>1183.3333333333333</v>
      </c>
      <c r="G24" s="18">
        <f t="shared" si="1"/>
        <v>-0.1744186046511628</v>
      </c>
      <c r="H24" s="4">
        <f t="shared" si="2"/>
        <v>-0.22825919186780841</v>
      </c>
      <c r="J24" t="s">
        <v>65</v>
      </c>
      <c r="M24" t="s">
        <v>65</v>
      </c>
    </row>
    <row r="25" spans="1:14" ht="15.75">
      <c r="A25" s="13">
        <v>22</v>
      </c>
      <c r="B25" s="14" t="s">
        <v>45</v>
      </c>
      <c r="C25" s="15" t="s">
        <v>46</v>
      </c>
      <c r="D25" s="16">
        <v>1475</v>
      </c>
      <c r="E25" s="16">
        <v>1133.3333333333333</v>
      </c>
      <c r="F25" s="45">
        <v>1028.5714285714287</v>
      </c>
      <c r="G25" s="19">
        <f t="shared" si="1"/>
        <v>-9.2436974789915818E-2</v>
      </c>
      <c r="H25" s="12">
        <f t="shared" si="2"/>
        <v>-0.30266343825665853</v>
      </c>
    </row>
    <row r="26" spans="1:14" ht="15.75">
      <c r="A26" s="1">
        <v>23</v>
      </c>
      <c r="B26" s="5" t="s">
        <v>47</v>
      </c>
      <c r="C26" s="3" t="s">
        <v>76</v>
      </c>
      <c r="D26" s="11">
        <v>1545.67</v>
      </c>
      <c r="E26" s="11">
        <v>1375</v>
      </c>
      <c r="F26" s="44">
        <v>1225</v>
      </c>
      <c r="G26" s="22">
        <f t="shared" si="1"/>
        <v>-0.10909090909090909</v>
      </c>
      <c r="H26" s="23">
        <f t="shared" si="2"/>
        <v>-0.20746343009827456</v>
      </c>
      <c r="J26" t="s">
        <v>65</v>
      </c>
      <c r="K26" t="s">
        <v>65</v>
      </c>
    </row>
    <row r="27" spans="1:14" ht="15.75">
      <c r="A27" s="13">
        <v>24</v>
      </c>
      <c r="B27" s="14" t="s">
        <v>49</v>
      </c>
      <c r="C27" s="15" t="s">
        <v>77</v>
      </c>
      <c r="D27" s="16">
        <v>1610</v>
      </c>
      <c r="E27" s="16">
        <v>1400</v>
      </c>
      <c r="F27" s="45">
        <v>1283.3333333333333</v>
      </c>
      <c r="G27" s="19">
        <f t="shared" si="1"/>
        <v>-8.3333333333333384E-2</v>
      </c>
      <c r="H27" s="12">
        <f t="shared" si="2"/>
        <v>-0.20289855072463772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1">
        <v>1041.67</v>
      </c>
      <c r="E28" s="11">
        <v>670.83333333333337</v>
      </c>
      <c r="F28" s="44">
        <v>746.42857142857144</v>
      </c>
      <c r="G28" s="18">
        <f t="shared" si="1"/>
        <v>0.11268855368234246</v>
      </c>
      <c r="H28" s="4">
        <f t="shared" si="2"/>
        <v>-0.2834308644498052</v>
      </c>
      <c r="K28" t="s">
        <v>65</v>
      </c>
    </row>
    <row r="29" spans="1:14" ht="15.75">
      <c r="A29" s="13">
        <v>26</v>
      </c>
      <c r="B29" s="14" t="s">
        <v>51</v>
      </c>
      <c r="C29" s="15" t="s">
        <v>79</v>
      </c>
      <c r="D29" s="16">
        <v>931.25</v>
      </c>
      <c r="E29" s="16">
        <v>583.33333333333337</v>
      </c>
      <c r="F29" s="45">
        <v>642.85714285714289</v>
      </c>
      <c r="G29" s="19">
        <f t="shared" si="1"/>
        <v>0.1020408163265306</v>
      </c>
      <c r="H29" s="12">
        <f t="shared" si="2"/>
        <v>-0.30968360498561837</v>
      </c>
    </row>
    <row r="30" spans="1:14" ht="15.75">
      <c r="A30" s="1">
        <v>27</v>
      </c>
      <c r="B30" s="5" t="s">
        <v>53</v>
      </c>
      <c r="C30" s="3" t="s">
        <v>80</v>
      </c>
      <c r="D30" s="11">
        <v>1108.33</v>
      </c>
      <c r="E30" s="11">
        <v>850</v>
      </c>
      <c r="F30" s="44">
        <v>864.28571428571433</v>
      </c>
      <c r="G30" s="18">
        <f t="shared" si="1"/>
        <v>1.6806722689075689E-2</v>
      </c>
      <c r="H30" s="4">
        <f t="shared" si="2"/>
        <v>-0.2201909952038523</v>
      </c>
    </row>
    <row r="31" spans="1:14" ht="15.75">
      <c r="A31" s="13">
        <v>28</v>
      </c>
      <c r="B31" s="14" t="s">
        <v>55</v>
      </c>
      <c r="C31" s="15" t="s">
        <v>81</v>
      </c>
      <c r="D31" s="16">
        <v>1330</v>
      </c>
      <c r="E31" s="16">
        <v>1333.33</v>
      </c>
      <c r="F31" s="45">
        <v>1175</v>
      </c>
      <c r="G31" s="19">
        <f t="shared" si="1"/>
        <v>-0.11874779686949212</v>
      </c>
      <c r="H31" s="12">
        <f t="shared" si="2"/>
        <v>-0.11654135338345864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1">
        <v>575</v>
      </c>
      <c r="E32" s="11">
        <v>516.66666666666663</v>
      </c>
      <c r="F32" s="44">
        <v>398</v>
      </c>
      <c r="G32" s="18">
        <f t="shared" si="1"/>
        <v>-0.22967741935483865</v>
      </c>
      <c r="H32" s="4">
        <f t="shared" si="2"/>
        <v>-0.30782608695652175</v>
      </c>
      <c r="N32" t="s">
        <v>65</v>
      </c>
    </row>
    <row r="33" spans="1:12" ht="15.75">
      <c r="A33" s="13">
        <v>30</v>
      </c>
      <c r="B33" s="14" t="s">
        <v>59</v>
      </c>
      <c r="C33" s="15" t="s">
        <v>82</v>
      </c>
      <c r="D33" s="16">
        <v>1666.67</v>
      </c>
      <c r="E33" s="16">
        <v>1780</v>
      </c>
      <c r="F33" s="45">
        <v>1640</v>
      </c>
      <c r="G33" s="19">
        <f t="shared" si="1"/>
        <v>-7.8651685393258425E-2</v>
      </c>
      <c r="H33" s="12">
        <f t="shared" si="2"/>
        <v>-1.600196799606405E-2</v>
      </c>
    </row>
    <row r="34" spans="1:12" ht="15.75">
      <c r="A34" s="1">
        <v>31</v>
      </c>
      <c r="B34" s="5" t="s">
        <v>83</v>
      </c>
      <c r="C34" s="3" t="s">
        <v>84</v>
      </c>
      <c r="D34" s="11">
        <v>2550</v>
      </c>
      <c r="E34" s="11">
        <v>2233.3333333333335</v>
      </c>
      <c r="F34" s="44">
        <v>2333.3333333333335</v>
      </c>
      <c r="G34" s="21">
        <f t="shared" si="1"/>
        <v>4.4776119402985072E-2</v>
      </c>
      <c r="H34" s="4">
        <f t="shared" si="2"/>
        <v>-8.4967320261437843E-2</v>
      </c>
      <c r="L34" t="s">
        <v>65</v>
      </c>
    </row>
    <row r="35" spans="1:12" ht="15.75">
      <c r="A35" s="13">
        <v>32</v>
      </c>
      <c r="B35" s="14" t="s">
        <v>62</v>
      </c>
      <c r="C35" s="15" t="s">
        <v>85</v>
      </c>
      <c r="D35" s="16">
        <v>500</v>
      </c>
      <c r="E35" s="16">
        <v>500</v>
      </c>
      <c r="F35" s="45"/>
      <c r="G35" s="19"/>
      <c r="H35" s="12">
        <f t="shared" si="2"/>
        <v>-1</v>
      </c>
    </row>
    <row r="36" spans="1:12" ht="15.75">
      <c r="A36" s="7" t="s">
        <v>86</v>
      </c>
      <c r="B36" s="7"/>
      <c r="C36" s="7"/>
      <c r="D36" s="7"/>
      <c r="F36" s="9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3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topLeftCell="A13" workbookViewId="0">
      <selection activeCell="J1" sqref="J1:K1048576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8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8" ht="45" customHeight="1">
      <c r="A2" s="63" t="s">
        <v>1</v>
      </c>
      <c r="B2" s="64"/>
      <c r="C2" s="65"/>
      <c r="D2" s="47">
        <v>2022</v>
      </c>
      <c r="E2" s="48">
        <v>2023</v>
      </c>
      <c r="F2" s="46">
        <v>2023</v>
      </c>
      <c r="G2" s="66" t="s">
        <v>96</v>
      </c>
      <c r="H2" s="66"/>
    </row>
    <row r="3" spans="1:8" ht="44.25">
      <c r="A3" s="67" t="s">
        <v>2</v>
      </c>
      <c r="B3" s="68"/>
      <c r="C3" s="30" t="s">
        <v>3</v>
      </c>
      <c r="D3" s="31" t="s">
        <v>97</v>
      </c>
      <c r="E3" s="31" t="s">
        <v>93</v>
      </c>
      <c r="F3" s="31" t="s">
        <v>97</v>
      </c>
      <c r="G3" s="31" t="s">
        <v>4</v>
      </c>
      <c r="H3" s="31" t="s">
        <v>5</v>
      </c>
    </row>
    <row r="4" spans="1:8" ht="15.75">
      <c r="A4" s="27">
        <v>1</v>
      </c>
      <c r="B4" s="29" t="s">
        <v>6</v>
      </c>
      <c r="C4" s="28" t="s">
        <v>7</v>
      </c>
      <c r="D4" s="39">
        <v>4000</v>
      </c>
      <c r="E4" s="39">
        <v>4050</v>
      </c>
      <c r="F4" s="37">
        <v>4132</v>
      </c>
      <c r="G4" s="41">
        <f t="shared" ref="G4:G13" si="0">(F4-E4)/E4</f>
        <v>2.0246913580246915E-2</v>
      </c>
      <c r="H4" s="41">
        <f t="shared" ref="H4:H13" si="1">+(F4-D4)/D4</f>
        <v>3.3000000000000002E-2</v>
      </c>
    </row>
    <row r="5" spans="1:8" ht="15.75">
      <c r="A5" s="24">
        <v>2</v>
      </c>
      <c r="B5" s="25" t="s">
        <v>8</v>
      </c>
      <c r="C5" s="26" t="s">
        <v>9</v>
      </c>
      <c r="D5" s="40">
        <v>3130</v>
      </c>
      <c r="E5" s="40">
        <v>2807</v>
      </c>
      <c r="F5" s="42">
        <v>2896</v>
      </c>
      <c r="G5" s="43">
        <f t="shared" si="0"/>
        <v>3.1706448165301035E-2</v>
      </c>
      <c r="H5" s="43">
        <f t="shared" si="1"/>
        <v>-7.4760383386581475E-2</v>
      </c>
    </row>
    <row r="6" spans="1:8" ht="15.75">
      <c r="A6" s="27">
        <v>3</v>
      </c>
      <c r="B6" s="29" t="s">
        <v>10</v>
      </c>
      <c r="C6" s="28" t="s">
        <v>11</v>
      </c>
      <c r="D6" s="39">
        <v>3080</v>
      </c>
      <c r="E6" s="39">
        <v>2213</v>
      </c>
      <c r="F6" s="37">
        <v>2120</v>
      </c>
      <c r="G6" s="41">
        <f t="shared" si="0"/>
        <v>-4.202440126525079E-2</v>
      </c>
      <c r="H6" s="41">
        <f t="shared" si="1"/>
        <v>-0.31168831168831168</v>
      </c>
    </row>
    <row r="7" spans="1:8" ht="15.75">
      <c r="A7" s="24">
        <v>4</v>
      </c>
      <c r="B7" s="25" t="s">
        <v>12</v>
      </c>
      <c r="C7" s="26" t="s">
        <v>13</v>
      </c>
      <c r="D7" s="40">
        <v>3020</v>
      </c>
      <c r="E7" s="40">
        <v>3235</v>
      </c>
      <c r="F7" s="42">
        <v>3096</v>
      </c>
      <c r="G7" s="43">
        <f t="shared" si="0"/>
        <v>-4.296754250386399E-2</v>
      </c>
      <c r="H7" s="43">
        <f t="shared" si="1"/>
        <v>2.5165562913907286E-2</v>
      </c>
    </row>
    <row r="8" spans="1:8" ht="15.75">
      <c r="A8" s="27">
        <v>5</v>
      </c>
      <c r="B8" s="29" t="s">
        <v>14</v>
      </c>
      <c r="C8" s="28" t="s">
        <v>15</v>
      </c>
      <c r="D8" s="39">
        <v>1870</v>
      </c>
      <c r="E8" s="39">
        <v>1607</v>
      </c>
      <c r="F8" s="37">
        <v>1680</v>
      </c>
      <c r="G8" s="41">
        <f t="shared" si="0"/>
        <v>4.542626011200996E-2</v>
      </c>
      <c r="H8" s="41">
        <f t="shared" si="1"/>
        <v>-0.10160427807486631</v>
      </c>
    </row>
    <row r="9" spans="1:8" ht="15.75">
      <c r="A9" s="24">
        <v>6</v>
      </c>
      <c r="B9" s="25" t="s">
        <v>16</v>
      </c>
      <c r="C9" s="26" t="s">
        <v>17</v>
      </c>
      <c r="D9" s="40">
        <v>2860</v>
      </c>
      <c r="E9" s="40">
        <v>2632</v>
      </c>
      <c r="F9" s="42">
        <v>2576</v>
      </c>
      <c r="G9" s="43">
        <f t="shared" si="0"/>
        <v>-2.1276595744680851E-2</v>
      </c>
      <c r="H9" s="43">
        <f t="shared" si="1"/>
        <v>-9.9300699300699305E-2</v>
      </c>
    </row>
    <row r="10" spans="1:8" ht="15.75">
      <c r="A10" s="27">
        <v>7</v>
      </c>
      <c r="B10" s="29" t="s">
        <v>18</v>
      </c>
      <c r="C10" s="28" t="s">
        <v>19</v>
      </c>
      <c r="D10" s="39">
        <v>1064</v>
      </c>
      <c r="E10" s="39">
        <v>830</v>
      </c>
      <c r="F10" s="37">
        <v>813.33</v>
      </c>
      <c r="G10" s="41">
        <f t="shared" si="0"/>
        <v>-2.0084337349397539E-2</v>
      </c>
      <c r="H10" s="41">
        <f t="shared" si="1"/>
        <v>-0.23559210526315785</v>
      </c>
    </row>
    <row r="11" spans="1:8" ht="15.75">
      <c r="A11" s="24">
        <v>8</v>
      </c>
      <c r="B11" s="25" t="s">
        <v>20</v>
      </c>
      <c r="C11" s="26" t="s">
        <v>21</v>
      </c>
      <c r="D11" s="40">
        <v>2020</v>
      </c>
      <c r="E11" s="40">
        <v>2167</v>
      </c>
      <c r="F11" s="42"/>
      <c r="G11" s="43"/>
      <c r="H11" s="43"/>
    </row>
    <row r="12" spans="1:8" ht="15.75">
      <c r="A12" s="27">
        <v>9</v>
      </c>
      <c r="B12" s="29" t="s">
        <v>22</v>
      </c>
      <c r="C12" s="28" t="s">
        <v>23</v>
      </c>
      <c r="D12" s="39">
        <v>1333.67</v>
      </c>
      <c r="E12" s="39">
        <v>1208</v>
      </c>
      <c r="F12" s="37">
        <v>1175</v>
      </c>
      <c r="G12" s="41">
        <f t="shared" si="0"/>
        <v>-2.7317880794701987E-2</v>
      </c>
      <c r="H12" s="41">
        <f t="shared" si="1"/>
        <v>-0.11897245945398792</v>
      </c>
    </row>
    <row r="13" spans="1:8" ht="15.75">
      <c r="A13" s="24">
        <v>10</v>
      </c>
      <c r="B13" s="25" t="s">
        <v>24</v>
      </c>
      <c r="C13" s="26" t="s">
        <v>25</v>
      </c>
      <c r="D13" s="40">
        <v>1698.75</v>
      </c>
      <c r="E13" s="40">
        <v>1293</v>
      </c>
      <c r="F13" s="42">
        <v>1206.67</v>
      </c>
      <c r="G13" s="43">
        <f t="shared" si="0"/>
        <v>-6.6767208043310072E-2</v>
      </c>
      <c r="H13" s="43">
        <f t="shared" si="1"/>
        <v>-0.28967181751287707</v>
      </c>
    </row>
    <row r="14" spans="1:8" ht="15.75">
      <c r="A14" s="27">
        <v>11</v>
      </c>
      <c r="B14" s="29" t="s">
        <v>26</v>
      </c>
      <c r="C14" s="28" t="s">
        <v>27</v>
      </c>
      <c r="D14" s="39">
        <v>900</v>
      </c>
      <c r="E14" s="39"/>
      <c r="F14" s="37">
        <v>660</v>
      </c>
      <c r="G14" s="41"/>
      <c r="H14" s="41"/>
    </row>
    <row r="15" spans="1:8" ht="15.75">
      <c r="A15" s="24">
        <v>12</v>
      </c>
      <c r="B15" s="25" t="s">
        <v>28</v>
      </c>
      <c r="C15" s="26" t="s">
        <v>29</v>
      </c>
      <c r="D15" s="40"/>
      <c r="E15" s="40"/>
      <c r="F15" s="42"/>
      <c r="G15" s="43"/>
      <c r="H15" s="43"/>
    </row>
    <row r="16" spans="1:8" ht="15.75">
      <c r="A16" s="27">
        <v>13</v>
      </c>
      <c r="B16" s="29" t="s">
        <v>30</v>
      </c>
      <c r="C16" s="28" t="s">
        <v>31</v>
      </c>
      <c r="D16" s="39"/>
      <c r="E16" s="39">
        <v>920</v>
      </c>
      <c r="F16" s="37">
        <v>906.67</v>
      </c>
      <c r="G16" s="41">
        <f t="shared" ref="G16:G23" si="2">(F16-E16)/E16</f>
        <v>-1.4489130434782654E-2</v>
      </c>
      <c r="H16" s="41"/>
    </row>
    <row r="17" spans="1:8" ht="15.75">
      <c r="A17" s="24">
        <v>14</v>
      </c>
      <c r="B17" s="32" t="s">
        <v>32</v>
      </c>
      <c r="C17" s="26" t="s">
        <v>33</v>
      </c>
      <c r="D17" s="40">
        <v>1890</v>
      </c>
      <c r="E17" s="40">
        <v>1820</v>
      </c>
      <c r="F17" s="42">
        <v>1826.67</v>
      </c>
      <c r="G17" s="43">
        <f t="shared" si="2"/>
        <v>3.6648351648352049E-3</v>
      </c>
      <c r="H17" s="43">
        <f>+(F17-D17)/D17</f>
        <v>-3.3507936507936473E-2</v>
      </c>
    </row>
    <row r="18" spans="1:8" ht="15.75">
      <c r="A18" s="27">
        <v>15</v>
      </c>
      <c r="B18" s="29" t="s">
        <v>34</v>
      </c>
      <c r="C18" s="28" t="s">
        <v>35</v>
      </c>
      <c r="D18" s="39">
        <v>3350</v>
      </c>
      <c r="E18" s="39">
        <v>3860</v>
      </c>
      <c r="F18" s="37">
        <v>3880</v>
      </c>
      <c r="G18" s="41">
        <f t="shared" si="2"/>
        <v>5.1813471502590676E-3</v>
      </c>
      <c r="H18" s="41">
        <f>+(F18-D18)/D18</f>
        <v>0.15820895522388059</v>
      </c>
    </row>
    <row r="19" spans="1:8" ht="15.75">
      <c r="A19" s="24">
        <v>16</v>
      </c>
      <c r="B19" s="25" t="s">
        <v>36</v>
      </c>
      <c r="C19" s="26" t="s">
        <v>37</v>
      </c>
      <c r="D19" s="40">
        <v>1220</v>
      </c>
      <c r="E19" s="40">
        <v>1037</v>
      </c>
      <c r="F19" s="42">
        <v>1006.67</v>
      </c>
      <c r="G19" s="43">
        <f t="shared" si="2"/>
        <v>-2.9247830279652883E-2</v>
      </c>
      <c r="H19" s="43">
        <f>+(F19-D19)/D19</f>
        <v>-0.17486065573770496</v>
      </c>
    </row>
    <row r="20" spans="1:8" ht="15.75">
      <c r="A20" s="27">
        <v>17</v>
      </c>
      <c r="B20" s="29" t="s">
        <v>38</v>
      </c>
      <c r="C20" s="28" t="s">
        <v>39</v>
      </c>
      <c r="D20" s="39">
        <v>1370</v>
      </c>
      <c r="E20" s="39">
        <v>1213</v>
      </c>
      <c r="F20" s="37">
        <v>1115</v>
      </c>
      <c r="G20" s="41">
        <f t="shared" si="2"/>
        <v>-8.0791426215993403E-2</v>
      </c>
      <c r="H20" s="41">
        <f>+(F20-D20)/D20</f>
        <v>-0.18613138686131386</v>
      </c>
    </row>
    <row r="21" spans="1:8" ht="15.75">
      <c r="A21" s="24">
        <v>18</v>
      </c>
      <c r="B21" s="25" t="s">
        <v>40</v>
      </c>
      <c r="C21" s="33" t="s">
        <v>74</v>
      </c>
      <c r="D21" s="40"/>
      <c r="E21" s="40">
        <v>1920</v>
      </c>
      <c r="F21" s="42"/>
      <c r="G21" s="43"/>
      <c r="H21" s="43"/>
    </row>
    <row r="22" spans="1:8" ht="15.75">
      <c r="A22" s="27">
        <v>19</v>
      </c>
      <c r="B22" s="29" t="s">
        <v>41</v>
      </c>
      <c r="C22" s="28" t="s">
        <v>42</v>
      </c>
      <c r="D22" s="39">
        <v>1445</v>
      </c>
      <c r="E22" s="39">
        <v>980</v>
      </c>
      <c r="F22" s="37">
        <v>1160</v>
      </c>
      <c r="G22" s="41">
        <f t="shared" si="2"/>
        <v>0.18367346938775511</v>
      </c>
      <c r="H22" s="41"/>
    </row>
    <row r="23" spans="1:8" ht="15.75">
      <c r="A23" s="24">
        <v>20</v>
      </c>
      <c r="B23" s="25" t="s">
        <v>43</v>
      </c>
      <c r="C23" s="26" t="s">
        <v>44</v>
      </c>
      <c r="D23" s="40">
        <v>1977.5</v>
      </c>
      <c r="E23" s="40">
        <v>1940</v>
      </c>
      <c r="F23" s="42">
        <v>1866.67</v>
      </c>
      <c r="G23" s="43">
        <f t="shared" si="2"/>
        <v>-3.7798969072164908E-2</v>
      </c>
      <c r="H23" s="43">
        <f t="shared" ref="H23" si="3">+(F23-D23)/D23</f>
        <v>-5.6045512010113742E-2</v>
      </c>
    </row>
    <row r="24" spans="1:8" ht="15.75">
      <c r="A24" s="27">
        <v>21</v>
      </c>
      <c r="B24" s="29" t="s">
        <v>45</v>
      </c>
      <c r="C24" s="28" t="s">
        <v>46</v>
      </c>
      <c r="D24" s="39"/>
      <c r="E24" s="39"/>
      <c r="F24" s="37"/>
      <c r="G24" s="41"/>
      <c r="H24" s="41"/>
    </row>
    <row r="25" spans="1:8" ht="15.75">
      <c r="A25" s="24">
        <v>22</v>
      </c>
      <c r="B25" s="25" t="s">
        <v>47</v>
      </c>
      <c r="C25" s="26" t="s">
        <v>48</v>
      </c>
      <c r="D25" s="40">
        <v>2040</v>
      </c>
      <c r="E25" s="40">
        <v>1505</v>
      </c>
      <c r="F25" s="42">
        <v>1405</v>
      </c>
      <c r="G25" s="43">
        <f>(F25-E25)/E25</f>
        <v>-6.6445182724252497E-2</v>
      </c>
      <c r="H25" s="43">
        <f>+(F25-D25)/D25</f>
        <v>-0.31127450980392157</v>
      </c>
    </row>
    <row r="26" spans="1:8" ht="15.75">
      <c r="A26" s="27">
        <v>23</v>
      </c>
      <c r="B26" s="29" t="s">
        <v>49</v>
      </c>
      <c r="C26" s="28" t="s">
        <v>50</v>
      </c>
      <c r="D26" s="39"/>
      <c r="E26" s="39"/>
      <c r="F26" s="37">
        <v>2040</v>
      </c>
      <c r="G26" s="41"/>
      <c r="H26" s="41"/>
    </row>
    <row r="27" spans="1:8" ht="15.75">
      <c r="A27" s="24">
        <v>24</v>
      </c>
      <c r="B27" s="25" t="s">
        <v>51</v>
      </c>
      <c r="C27" s="26" t="s">
        <v>52</v>
      </c>
      <c r="D27" s="40">
        <v>1313.33</v>
      </c>
      <c r="E27" s="40">
        <v>980</v>
      </c>
      <c r="F27" s="42">
        <v>990</v>
      </c>
      <c r="G27" s="43">
        <f t="shared" ref="G27:G31" si="4">(F27-E27)/E27</f>
        <v>1.020408163265306E-2</v>
      </c>
      <c r="H27" s="43">
        <f t="shared" ref="H27:H33" si="5">+(F27-D27)/D27</f>
        <v>-0.2461909801801527</v>
      </c>
    </row>
    <row r="28" spans="1:8" ht="15.75">
      <c r="A28" s="27">
        <v>25</v>
      </c>
      <c r="B28" s="29" t="s">
        <v>53</v>
      </c>
      <c r="C28" s="28" t="s">
        <v>54</v>
      </c>
      <c r="D28" s="39">
        <v>1455</v>
      </c>
      <c r="E28" s="39">
        <v>1130</v>
      </c>
      <c r="F28" s="37">
        <v>1198.33</v>
      </c>
      <c r="G28" s="41">
        <f t="shared" si="4"/>
        <v>6.0469026548672505E-2</v>
      </c>
      <c r="H28" s="41">
        <f t="shared" si="5"/>
        <v>-0.176405498281787</v>
      </c>
    </row>
    <row r="29" spans="1:8" ht="15.75">
      <c r="A29" s="24">
        <v>26</v>
      </c>
      <c r="B29" s="25" t="s">
        <v>55</v>
      </c>
      <c r="C29" s="26" t="s">
        <v>56</v>
      </c>
      <c r="D29" s="40">
        <v>1823.33</v>
      </c>
      <c r="E29" s="40">
        <v>1390</v>
      </c>
      <c r="F29" s="42">
        <v>1440</v>
      </c>
      <c r="G29" s="43">
        <f t="shared" si="4"/>
        <v>3.5971223021582732E-2</v>
      </c>
      <c r="H29" s="43">
        <f t="shared" si="5"/>
        <v>-0.21023621615396004</v>
      </c>
    </row>
    <row r="30" spans="1:8" ht="15.75">
      <c r="A30" s="27">
        <v>27</v>
      </c>
      <c r="B30" s="29" t="s">
        <v>57</v>
      </c>
      <c r="C30" s="28" t="s">
        <v>58</v>
      </c>
      <c r="D30" s="39">
        <v>780</v>
      </c>
      <c r="E30" s="39">
        <v>633</v>
      </c>
      <c r="F30" s="37">
        <v>580</v>
      </c>
      <c r="G30" s="41">
        <f t="shared" si="4"/>
        <v>-8.3728278041074244E-2</v>
      </c>
      <c r="H30" s="41">
        <f t="shared" si="5"/>
        <v>-0.25641025641025639</v>
      </c>
    </row>
    <row r="31" spans="1:8" ht="15.75">
      <c r="A31" s="24">
        <v>28</v>
      </c>
      <c r="B31" s="25" t="s">
        <v>59</v>
      </c>
      <c r="C31" s="26" t="s">
        <v>60</v>
      </c>
      <c r="D31" s="40">
        <v>1995</v>
      </c>
      <c r="E31" s="40">
        <v>1950</v>
      </c>
      <c r="F31" s="42">
        <v>1790</v>
      </c>
      <c r="G31" s="43">
        <f t="shared" si="4"/>
        <v>-8.2051282051282051E-2</v>
      </c>
      <c r="H31" s="43">
        <f t="shared" si="5"/>
        <v>-0.10275689223057644</v>
      </c>
    </row>
    <row r="32" spans="1:8" ht="15.75">
      <c r="A32" s="27">
        <v>29</v>
      </c>
      <c r="B32" s="29" t="s">
        <v>61</v>
      </c>
      <c r="C32" s="28" t="s">
        <v>84</v>
      </c>
      <c r="D32" s="39">
        <v>3040</v>
      </c>
      <c r="E32" s="39">
        <v>3180</v>
      </c>
      <c r="F32" s="37"/>
      <c r="G32" s="41"/>
      <c r="H32" s="41"/>
    </row>
    <row r="33" spans="1:8" ht="16.5" thickBot="1">
      <c r="A33" s="34">
        <v>30</v>
      </c>
      <c r="B33" s="35" t="s">
        <v>62</v>
      </c>
      <c r="C33" s="36" t="s">
        <v>63</v>
      </c>
      <c r="D33" s="40">
        <v>980</v>
      </c>
      <c r="E33" s="40">
        <v>1200</v>
      </c>
      <c r="F33" s="42">
        <v>1110</v>
      </c>
      <c r="G33" s="43"/>
      <c r="H33" s="43">
        <f t="shared" si="5"/>
        <v>0.1326530612244898</v>
      </c>
    </row>
    <row r="34" spans="1:8">
      <c r="A34" s="51" t="s">
        <v>91</v>
      </c>
      <c r="B34" s="51"/>
      <c r="C34" s="51"/>
      <c r="D34" s="51"/>
      <c r="E34" s="51"/>
      <c r="F34" s="51"/>
      <c r="G34" s="51"/>
      <c r="H34" s="38"/>
    </row>
    <row r="35" spans="1:8">
      <c r="A35" s="51" t="s">
        <v>88</v>
      </c>
      <c r="B35" s="51"/>
      <c r="C35" s="51"/>
      <c r="D35" s="52"/>
      <c r="E35" s="51"/>
      <c r="F35" s="51"/>
      <c r="G35" s="51"/>
      <c r="H35" s="38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2023-08-18T17:22:33Z</dcterms:modified>
</cp:coreProperties>
</file>