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15480" windowHeight="7560" activeTab="1"/>
  </bookViews>
  <sheets>
    <sheet name="Wholesale" sheetId="2" r:id="rId1"/>
    <sheet name="Retail" sheetId="93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3" i="93" l="1"/>
  <c r="H32" i="93" l="1"/>
  <c r="G32" i="93"/>
  <c r="H31" i="93"/>
  <c r="G31" i="93"/>
  <c r="H30" i="93"/>
  <c r="G30" i="93"/>
  <c r="H29" i="93"/>
  <c r="G29" i="93"/>
  <c r="H28" i="93"/>
  <c r="G28" i="93"/>
  <c r="H27" i="93"/>
  <c r="G27" i="93"/>
  <c r="G26" i="93"/>
  <c r="H25" i="93"/>
  <c r="G25" i="93"/>
  <c r="G23" i="93"/>
  <c r="H22" i="93"/>
  <c r="G22" i="93"/>
  <c r="G21" i="93"/>
  <c r="H20" i="93"/>
  <c r="G20" i="93"/>
  <c r="H19" i="93"/>
  <c r="G19" i="93"/>
  <c r="H18" i="93"/>
  <c r="G18" i="93"/>
  <c r="H17" i="93"/>
  <c r="G17" i="93"/>
  <c r="G16" i="93"/>
  <c r="H13" i="93"/>
  <c r="G13" i="93"/>
  <c r="H12" i="93"/>
  <c r="G12" i="93"/>
  <c r="H11" i="93"/>
  <c r="G11" i="93"/>
  <c r="H10" i="93"/>
  <c r="G10" i="93"/>
  <c r="H9" i="93"/>
  <c r="G9" i="93"/>
  <c r="H8" i="93"/>
  <c r="G8" i="93"/>
  <c r="H7" i="93"/>
  <c r="G7" i="93"/>
  <c r="H6" i="93"/>
  <c r="G6" i="93"/>
  <c r="H5" i="93"/>
  <c r="G5" i="93"/>
  <c r="H4" i="93"/>
  <c r="G4" i="93" l="1"/>
  <c r="H17" i="2" l="1"/>
  <c r="H12" i="2"/>
  <c r="G16" i="2" l="1"/>
  <c r="H16" i="2"/>
  <c r="H34" i="2" l="1"/>
  <c r="H7" i="2" l="1"/>
  <c r="H29" i="2"/>
  <c r="H10" i="2"/>
  <c r="H6" i="2"/>
  <c r="H32" i="2" l="1"/>
  <c r="H25" i="2"/>
  <c r="H23" i="2" l="1"/>
  <c r="H21" i="2"/>
  <c r="H19" i="2"/>
  <c r="G12" i="2" l="1"/>
  <c r="H15" i="2" l="1"/>
  <c r="G4" i="2" l="1"/>
  <c r="H20" i="2" l="1"/>
  <c r="G17" i="2" l="1"/>
  <c r="H18" i="2" l="1"/>
  <c r="G34" i="2" l="1"/>
  <c r="G26" i="2" l="1"/>
  <c r="H26" i="2" l="1"/>
  <c r="G32" i="2" l="1"/>
  <c r="G29" i="2"/>
  <c r="G25" i="2"/>
  <c r="G10" i="2"/>
  <c r="G6" i="2"/>
  <c r="G7" i="2"/>
  <c r="G23" i="2" l="1"/>
  <c r="G21" i="2"/>
  <c r="G19" i="2"/>
  <c r="H4" i="2" l="1"/>
  <c r="G8" i="2" l="1"/>
  <c r="G9" i="2"/>
  <c r="G11" i="2"/>
  <c r="G13" i="2"/>
  <c r="G14" i="2"/>
  <c r="G15" i="2"/>
  <c r="G18" i="2"/>
  <c r="G20" i="2"/>
  <c r="G22" i="2"/>
  <c r="G24" i="2"/>
  <c r="G27" i="2"/>
  <c r="G28" i="2"/>
  <c r="G30" i="2"/>
  <c r="G31" i="2"/>
  <c r="G33" i="2"/>
  <c r="G5" i="2"/>
  <c r="H5" i="2" l="1"/>
  <c r="H31" i="2" l="1"/>
  <c r="H27" i="2" l="1"/>
  <c r="H22" i="2" l="1"/>
  <c r="H9" i="2" l="1"/>
  <c r="H24" i="2" l="1"/>
  <c r="H33" i="2" l="1"/>
  <c r="H28" i="2"/>
  <c r="H8" i="2" l="1"/>
  <c r="H11" i="2"/>
  <c r="H13" i="2"/>
  <c r="H14" i="2"/>
  <c r="H30" i="2"/>
</calcChain>
</file>

<file path=xl/sharedStrings.xml><?xml version="1.0" encoding="utf-8"?>
<sst xmlns="http://schemas.openxmlformats.org/spreadsheetml/2006/main" count="188" uniqueCount="97">
  <si>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</si>
  <si>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</si>
  <si>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</si>
  <si>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</si>
  <si>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</si>
  <si>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</si>
  <si>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</si>
  <si>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</si>
  <si>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</si>
  <si>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</si>
  <si>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</si>
  <si>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</si>
  <si>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</si>
  <si>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</si>
  <si>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</si>
  <si>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</si>
  <si>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</si>
  <si>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</si>
  <si>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</si>
  <si>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</si>
  <si>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</si>
  <si>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</si>
  <si>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</si>
  <si>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</si>
  <si>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</si>
  <si>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</si>
  <si>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</si>
  <si>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</si>
  <si>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</si>
  <si>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</si>
  <si>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</si>
  <si>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</si>
  <si>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</si>
  <si>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</si>
  <si>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</si>
  <si>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</si>
  <si>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</si>
  <si>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</si>
  <si>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</si>
  <si>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</si>
  <si>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</si>
  <si>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</si>
  <si>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</si>
  <si>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</si>
  <si>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</si>
  <si>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</si>
  <si>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</si>
  <si>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</si>
  <si>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</si>
  <si>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</si>
  <si>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</si>
  <si>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</si>
  <si>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</si>
  <si>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</si>
  <si>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</si>
  <si>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</si>
  <si>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</si>
  <si>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</si>
  <si>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</si>
  <si>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</si>
  <si>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</si>
  <si>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</si>
  <si>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</si>
  <si>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</si>
  <si>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</si>
  <si>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</si>
  <si>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</si>
  <si>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</si>
  <si>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</si>
  <si>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</si>
  <si>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</si>
  <si>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</si>
  <si>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</si>
  <si>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</si>
  <si>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</si>
  <si>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</si>
  <si>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</si>
  <si>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</si>
  <si>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</si>
  <si>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</si>
  <si>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</si>
  <si>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</si>
  <si>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</si>
  <si>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</si>
  <si>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</si>
  <si>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</si>
  <si>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</si>
  <si>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</si>
  <si>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Maharagama and Dematagoda fish markets.</t>
  </si>
  <si>
    <t>Seer (L)</t>
  </si>
  <si>
    <t>Ranjan Lanka</t>
  </si>
  <si>
    <r>
      <t>*</t>
    </r>
    <r>
      <rPr>
        <i/>
        <u/>
        <sz val="11"/>
        <color indexed="8"/>
        <rFont val="Calisto MT"/>
        <family val="1"/>
      </rPr>
      <t xml:space="preserve"> Selected Markets</t>
    </r>
    <r>
      <rPr>
        <i/>
        <sz val="11"/>
        <color indexed="8"/>
        <rFont val="Calisto MT"/>
        <family val="1"/>
      </rPr>
      <t xml:space="preserve"> - Wellampitiya, Borella, Battaramulla,Maradana,  Nugegoda,  Kirulapana   </t>
    </r>
  </si>
  <si>
    <t>1st week of Sep.</t>
  </si>
  <si>
    <t>2nd week of Sep.</t>
  </si>
  <si>
    <t>% Change 2nd week of Sep. 2023, compared to:</t>
  </si>
  <si>
    <r>
      <t>Average of 2</t>
    </r>
    <r>
      <rPr>
        <b/>
        <vertAlign val="superscript"/>
        <sz val="11"/>
        <color theme="1"/>
        <rFont val="Calisto MT"/>
        <family val="1"/>
      </rPr>
      <t xml:space="preserve">nd </t>
    </r>
    <r>
      <rPr>
        <b/>
        <sz val="11"/>
        <color theme="1"/>
        <rFont val="Calisto MT"/>
        <family val="1"/>
      </rPr>
      <t>week of September</t>
    </r>
  </si>
  <si>
    <r>
      <t>Average of 1</t>
    </r>
    <r>
      <rPr>
        <b/>
        <vertAlign val="superscript"/>
        <sz val="11"/>
        <color theme="1"/>
        <rFont val="Calisto MT"/>
        <family val="1"/>
      </rPr>
      <t xml:space="preserve">st </t>
    </r>
    <r>
      <rPr>
        <b/>
        <sz val="11"/>
        <color theme="1"/>
        <rFont val="Calisto MT"/>
        <family val="1"/>
      </rPr>
      <t>week of September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</si>
</sst>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sto MT"/>
      <family val="1"/>
    </font>
    <font>
      <i/>
      <u/>
      <sz val="11"/>
      <color indexed="8"/>
      <name val="Calisto MT"/>
      <family val="1"/>
    </font>
    <font>
      <i/>
      <sz val="11"/>
      <color indexed="8"/>
      <name val="Calisto MT"/>
      <family val="1"/>
    </font>
    <font>
      <i/>
      <sz val="11"/>
      <color theme="0"/>
      <name val="Calisto MT"/>
      <family val="1"/>
    </font>
    <font>
      <b/>
      <vertAlign val="superscript"/>
      <sz val="11"/>
      <color theme="1"/>
      <name val="Calisto MT"/>
      <family val="1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0">
    <xf numFmtId="0" fontId="0" fillId="0" borderId="0" xfId="0"/>
    <xf numFmtId="0" fontId="6" fillId="0" borderId="2" xfId="2" applyFont="1" applyBorder="1" applyAlignment="1">
      <alignment horizontal="right"/>
    </xf>
    <xf numFmtId="0" fontId="7" fillId="0" borderId="2" xfId="0" applyFont="1" applyBorder="1"/>
    <xf numFmtId="0" fontId="6" fillId="0" borderId="2" xfId="2" applyFont="1" applyBorder="1"/>
    <xf numFmtId="9" fontId="0" fillId="0" borderId="2" xfId="1" applyFont="1" applyBorder="1" applyAlignment="1"/>
    <xf numFmtId="0" fontId="7" fillId="3" borderId="2" xfId="0" applyFont="1" applyFill="1" applyBorder="1"/>
    <xf numFmtId="0" fontId="6" fillId="3" borderId="2" xfId="2" applyFont="1" applyFill="1" applyBorder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2" fontId="9" fillId="0" borderId="0" xfId="0" applyNumberFormat="1" applyFont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2" fontId="0" fillId="0" borderId="2" xfId="0" applyNumberFormat="1" applyBorder="1"/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/>
    <xf numFmtId="0" fontId="6" fillId="7" borderId="2" xfId="2" applyFont="1" applyFill="1" applyBorder="1"/>
    <xf numFmtId="2" fontId="0" fillId="7" borderId="2" xfId="0" applyNumberFormat="1" applyFill="1" applyBorder="1"/>
    <xf numFmtId="0" fontId="8" fillId="7" borderId="2" xfId="0" applyFont="1" applyFill="1" applyBorder="1"/>
    <xf numFmtId="9" fontId="22" fillId="0" borderId="2" xfId="1" applyFont="1" applyBorder="1" applyAlignment="1"/>
    <xf numFmtId="9" fontId="22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22" fillId="2" borderId="2" xfId="1" applyFont="1" applyFill="1" applyBorder="1" applyAlignment="1"/>
    <xf numFmtId="9" fontId="22" fillId="8" borderId="2" xfId="1" applyFont="1" applyFill="1" applyBorder="1" applyAlignment="1"/>
    <xf numFmtId="9" fontId="0" fillId="8" borderId="2" xfId="1" applyFont="1" applyFill="1" applyBorder="1" applyAlignment="1"/>
    <xf numFmtId="0" fontId="16" fillId="6" borderId="1" xfId="0" applyFont="1" applyFill="1" applyBorder="1"/>
    <xf numFmtId="0" fontId="17" fillId="6" borderId="2" xfId="0" applyFont="1" applyFill="1" applyBorder="1"/>
    <xf numFmtId="0" fontId="16" fillId="6" borderId="2" xfId="0" applyFont="1" applyFill="1" applyBorder="1"/>
    <xf numFmtId="0" fontId="16" fillId="2" borderId="1" xfId="0" applyFont="1" applyFill="1" applyBorder="1"/>
    <xf numFmtId="0" fontId="16" fillId="2" borderId="2" xfId="0" applyFont="1" applyFill="1" applyBorder="1"/>
    <xf numFmtId="0" fontId="17" fillId="2" borderId="2" xfId="0" applyFont="1" applyFill="1" applyBorder="1"/>
    <xf numFmtId="0" fontId="14" fillId="5" borderId="2" xfId="2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 wrapText="1"/>
    </xf>
    <xf numFmtId="0" fontId="18" fillId="6" borderId="2" xfId="0" applyFont="1" applyFill="1" applyBorder="1"/>
    <xf numFmtId="0" fontId="19" fillId="6" borderId="2" xfId="2" applyFont="1" applyFill="1" applyBorder="1"/>
    <xf numFmtId="0" fontId="16" fillId="6" borderId="3" xfId="0" applyFont="1" applyFill="1" applyBorder="1"/>
    <xf numFmtId="0" fontId="17" fillId="6" borderId="4" xfId="0" applyFont="1" applyFill="1" applyBorder="1"/>
    <xf numFmtId="0" fontId="16" fillId="6" borderId="4" xfId="0" applyFont="1" applyFill="1" applyBorder="1"/>
    <xf numFmtId="2" fontId="21" fillId="2" borderId="2" xfId="0" applyNumberFormat="1" applyFont="1" applyFill="1" applyBorder="1"/>
    <xf numFmtId="0" fontId="17" fillId="0" borderId="0" xfId="0" applyFont="1"/>
    <xf numFmtId="2" fontId="23" fillId="2" borderId="2" xfId="0" applyNumberFormat="1" applyFont="1" applyFill="1" applyBorder="1"/>
    <xf numFmtId="2" fontId="23" fillId="6" borderId="2" xfId="0" applyNumberFormat="1" applyFont="1" applyFill="1" applyBorder="1"/>
    <xf numFmtId="9" fontId="20" fillId="2" borderId="2" xfId="1" applyFont="1" applyFill="1" applyBorder="1" applyAlignment="1"/>
    <xf numFmtId="2" fontId="21" fillId="6" borderId="2" xfId="0" applyNumberFormat="1" applyFont="1" applyFill="1" applyBorder="1"/>
    <xf numFmtId="9" fontId="20" fillId="6" borderId="2" xfId="1" applyFont="1" applyFill="1" applyBorder="1" applyAlignment="1"/>
    <xf numFmtId="2" fontId="24" fillId="0" borderId="2" xfId="0" applyNumberFormat="1" applyFont="1" applyBorder="1"/>
    <xf numFmtId="2" fontId="24" fillId="7" borderId="2" xfId="0" applyNumberFormat="1" applyFont="1" applyFill="1" applyBorder="1"/>
    <xf numFmtId="0" fontId="12" fillId="9" borderId="2" xfId="0" applyFont="1" applyFill="1" applyBorder="1" applyAlignment="1">
      <alignment horizontal="center" vertical="center" wrapText="1"/>
    </xf>
    <xf numFmtId="0" fontId="12" fillId="9" borderId="2" xfId="0" applyFont="1" applyFill="1" applyBorder="1" applyAlignment="1">
      <alignment horizontal="center" vertical="center"/>
    </xf>
    <xf numFmtId="0" fontId="12" fillId="9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25" fillId="4" borderId="2" xfId="0" applyFont="1" applyFill="1" applyBorder="1" applyAlignment="1">
      <alignment wrapText="1"/>
    </xf>
    <xf numFmtId="0" fontId="26" fillId="0" borderId="0" xfId="0" applyFont="1"/>
    <xf numFmtId="0" fontId="29" fillId="0" borderId="0" xfId="0" applyFont="1"/>
    <xf numFmtId="0" fontId="2" fillId="0" borderId="6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9" borderId="9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 vertical="center" wrapText="1"/>
    </xf>
    <xf numFmtId="0" fontId="11" fillId="9" borderId="11" xfId="0" applyFont="1" applyFill="1" applyBorder="1" applyAlignment="1">
      <alignment horizontal="center" vertical="center" wrapText="1"/>
    </xf>
    <xf numFmtId="0" fontId="13" fillId="9" borderId="2" xfId="2" applyFont="1" applyFill="1" applyBorder="1" applyAlignment="1">
      <alignment horizontal="center" vertical="center" wrapText="1"/>
    </xf>
    <xf numFmtId="0" fontId="14" fillId="5" borderId="14" xfId="2" applyFont="1" applyFill="1" applyBorder="1" applyAlignment="1">
      <alignment horizontal="center" vertical="center"/>
    </xf>
    <xf numFmtId="0" fontId="14" fillId="5" borderId="13" xfId="2" applyFont="1" applyFill="1" applyBorder="1" applyAlignment="1">
      <alignment horizontal="center" vertical="center"/>
    </xf>
    <xf numFmtId="0" fontId="15" fillId="9" borderId="2" xfId="2" applyFont="1" applyFill="1" applyBorder="1" applyAlignment="1">
      <alignment horizontal="center" vertical="center" wrapText="1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opLeftCell="A16" zoomScaleNormal="100" workbookViewId="0">
      <selection activeCell="H35" sqref="H35"/>
    </sheetView>
  </sheetViews>
  <sheetFormatPr defaultColWidth="9.140625" defaultRowHeight="15"/>
  <cols>
    <col min="1" max="1" width="4.28515625" customWidth="1"/>
    <col min="2" max="2" width="15.85546875" customWidth="1"/>
    <col min="3" max="3" width="16.7109375" customWidth="1"/>
    <col min="4" max="4" width="11.28515625" customWidth="1"/>
    <col min="5" max="5" width="11.5703125" customWidth="1"/>
    <col min="6" max="6" width="10.140625" customWidth="1"/>
    <col min="7" max="7" width="7.7109375" customWidth="1"/>
    <col min="8" max="8" width="7.5703125" customWidth="1"/>
  </cols>
  <sheetData>
    <row r="1" spans="1:15" ht="16.5">
      <c r="A1" s="53" t="s">
        <v>64</v>
      </c>
      <c r="B1" s="54"/>
      <c r="C1" s="54"/>
      <c r="D1" s="54"/>
      <c r="E1" s="54"/>
      <c r="F1" s="54"/>
      <c r="G1" s="55"/>
      <c r="H1" s="55"/>
    </row>
    <row r="2" spans="1:15" ht="58.5" customHeight="1">
      <c r="A2" s="56" t="s">
        <v>1</v>
      </c>
      <c r="B2" s="56"/>
      <c r="C2" s="56"/>
      <c r="D2" s="49">
        <v>2022</v>
      </c>
      <c r="E2" s="59">
        <v>2023</v>
      </c>
      <c r="F2" s="60"/>
      <c r="G2" s="57" t="s">
        <v>94</v>
      </c>
      <c r="H2" s="57"/>
      <c r="I2" t="s">
        <v>65</v>
      </c>
    </row>
    <row r="3" spans="1:15" ht="39" customHeight="1">
      <c r="A3" s="58" t="s">
        <v>2</v>
      </c>
      <c r="B3" s="58"/>
      <c r="C3" s="20" t="s">
        <v>3</v>
      </c>
      <c r="D3" s="50" t="s">
        <v>93</v>
      </c>
      <c r="E3" s="50" t="s">
        <v>92</v>
      </c>
      <c r="F3" s="50" t="s">
        <v>93</v>
      </c>
      <c r="G3" s="10" t="s">
        <v>4</v>
      </c>
      <c r="H3" s="10" t="s">
        <v>5</v>
      </c>
      <c r="K3" t="s">
        <v>65</v>
      </c>
      <c r="L3" t="s">
        <v>65</v>
      </c>
      <c r="M3" t="s">
        <v>65</v>
      </c>
    </row>
    <row r="4" spans="1:15" ht="15.75">
      <c r="A4" s="1">
        <v>1</v>
      </c>
      <c r="B4" s="2" t="s">
        <v>6</v>
      </c>
      <c r="C4" s="3" t="s">
        <v>89</v>
      </c>
      <c r="D4" s="11">
        <v>2366.66</v>
      </c>
      <c r="E4" s="11">
        <v>1800</v>
      </c>
      <c r="F4" s="44">
        <v>2121.4299999999998</v>
      </c>
      <c r="G4" s="18">
        <f>+(F4-E4)/E4</f>
        <v>0.17857222222222213</v>
      </c>
      <c r="H4" s="4">
        <f t="shared" ref="H4:H11" si="0">+((F4-D4)/D4)</f>
        <v>-0.10361860174254013</v>
      </c>
      <c r="J4" t="s">
        <v>65</v>
      </c>
    </row>
    <row r="5" spans="1:15" ht="15.75">
      <c r="A5" s="13">
        <v>2</v>
      </c>
      <c r="B5" s="14" t="s">
        <v>8</v>
      </c>
      <c r="C5" s="15" t="s">
        <v>9</v>
      </c>
      <c r="D5" s="16">
        <v>1580</v>
      </c>
      <c r="E5" s="16">
        <v>1475</v>
      </c>
      <c r="F5" s="45">
        <v>1325</v>
      </c>
      <c r="G5" s="19">
        <f t="shared" ref="G5:G34" si="1">+(F5-E5)/E5</f>
        <v>-0.10169491525423729</v>
      </c>
      <c r="H5" s="12">
        <f t="shared" si="0"/>
        <v>-0.16139240506329114</v>
      </c>
      <c r="I5" t="s">
        <v>87</v>
      </c>
      <c r="J5" t="s">
        <v>65</v>
      </c>
      <c r="K5" t="s">
        <v>65</v>
      </c>
      <c r="M5" t="s">
        <v>65</v>
      </c>
      <c r="O5" t="s">
        <v>65</v>
      </c>
    </row>
    <row r="6" spans="1:15" ht="15.75">
      <c r="A6" s="1">
        <v>3</v>
      </c>
      <c r="B6" s="2" t="s">
        <v>10</v>
      </c>
      <c r="C6" s="3" t="s">
        <v>66</v>
      </c>
      <c r="D6" s="11">
        <v>1600</v>
      </c>
      <c r="E6" s="11">
        <v>1250</v>
      </c>
      <c r="F6" s="44">
        <v>1625</v>
      </c>
      <c r="G6" s="21">
        <f>+(F6-E6)/E6</f>
        <v>0.3</v>
      </c>
      <c r="H6" s="4">
        <f>+((F6-D6)/D6)</f>
        <v>1.5625E-2</v>
      </c>
      <c r="I6" t="s">
        <v>65</v>
      </c>
      <c r="J6" t="s">
        <v>65</v>
      </c>
      <c r="K6" t="s">
        <v>65</v>
      </c>
    </row>
    <row r="7" spans="1:15" ht="15.75">
      <c r="A7" s="13">
        <v>4</v>
      </c>
      <c r="B7" s="14" t="s">
        <v>67</v>
      </c>
      <c r="C7" s="15" t="s">
        <v>68</v>
      </c>
      <c r="D7" s="16">
        <v>1333.33</v>
      </c>
      <c r="E7" s="16">
        <v>750</v>
      </c>
      <c r="F7" s="45">
        <v>1166.67</v>
      </c>
      <c r="G7" s="19">
        <f>+(F7-E7)/E7</f>
        <v>0.55556000000000005</v>
      </c>
      <c r="H7" s="12">
        <f>+((F7-D7)/D7)</f>
        <v>-0.12499531248828112</v>
      </c>
      <c r="J7" t="s">
        <v>65</v>
      </c>
      <c r="L7" t="s">
        <v>65</v>
      </c>
      <c r="M7" t="s">
        <v>65</v>
      </c>
      <c r="N7" t="s">
        <v>65</v>
      </c>
    </row>
    <row r="8" spans="1:15" ht="15.75">
      <c r="A8" s="1">
        <v>5</v>
      </c>
      <c r="B8" s="5" t="s">
        <v>12</v>
      </c>
      <c r="C8" s="6" t="s">
        <v>13</v>
      </c>
      <c r="D8" s="11">
        <v>2325</v>
      </c>
      <c r="E8" s="11">
        <v>1985.71</v>
      </c>
      <c r="F8" s="44">
        <v>1966.67</v>
      </c>
      <c r="G8" s="18">
        <f t="shared" si="1"/>
        <v>-9.5885099032587649E-3</v>
      </c>
      <c r="H8" s="4">
        <f t="shared" si="0"/>
        <v>-0.15412043010752685</v>
      </c>
      <c r="M8" t="s">
        <v>65</v>
      </c>
    </row>
    <row r="9" spans="1:15" ht="15.75">
      <c r="A9" s="13">
        <v>6</v>
      </c>
      <c r="B9" s="14" t="s">
        <v>14</v>
      </c>
      <c r="C9" s="15" t="s">
        <v>15</v>
      </c>
      <c r="D9" s="16">
        <v>860</v>
      </c>
      <c r="E9" s="16">
        <v>921.43</v>
      </c>
      <c r="F9" s="45">
        <v>928.57</v>
      </c>
      <c r="G9" s="19">
        <f>+(F9-E9)/E9</f>
        <v>7.7488251956199603E-3</v>
      </c>
      <c r="H9" s="12">
        <f>+((F9-D9)/D9)</f>
        <v>7.9732558139534948E-2</v>
      </c>
      <c r="N9" t="s">
        <v>65</v>
      </c>
    </row>
    <row r="10" spans="1:15" ht="15.75">
      <c r="A10" s="1">
        <v>7</v>
      </c>
      <c r="B10" s="2" t="s">
        <v>16</v>
      </c>
      <c r="C10" s="3" t="s">
        <v>17</v>
      </c>
      <c r="D10" s="11">
        <v>1850</v>
      </c>
      <c r="E10" s="11">
        <v>1491.67</v>
      </c>
      <c r="F10" s="44">
        <v>1316.67</v>
      </c>
      <c r="G10" s="18">
        <f>+(F10-E10)/E10</f>
        <v>-0.11731817359067354</v>
      </c>
      <c r="H10" s="4">
        <f>+((F10-D10)/D10)</f>
        <v>-0.28828648648648647</v>
      </c>
      <c r="I10" t="s">
        <v>65</v>
      </c>
      <c r="N10" t="s">
        <v>65</v>
      </c>
    </row>
    <row r="11" spans="1:15" ht="15.75">
      <c r="A11" s="13">
        <v>8</v>
      </c>
      <c r="B11" s="14" t="s">
        <v>18</v>
      </c>
      <c r="C11" s="15" t="s">
        <v>19</v>
      </c>
      <c r="D11" s="16">
        <v>850</v>
      </c>
      <c r="E11" s="16">
        <v>521.42999999999995</v>
      </c>
      <c r="F11" s="45">
        <v>535.71</v>
      </c>
      <c r="G11" s="19">
        <f t="shared" si="1"/>
        <v>2.738622633910609E-2</v>
      </c>
      <c r="H11" s="12">
        <f t="shared" si="0"/>
        <v>-0.36975294117647056</v>
      </c>
    </row>
    <row r="12" spans="1:15" ht="15.75">
      <c r="A12" s="1">
        <v>9</v>
      </c>
      <c r="B12" s="2" t="s">
        <v>20</v>
      </c>
      <c r="C12" s="3" t="s">
        <v>69</v>
      </c>
      <c r="D12" s="11">
        <v>1600</v>
      </c>
      <c r="E12" s="11">
        <v>1045.83</v>
      </c>
      <c r="F12" s="44">
        <v>1200</v>
      </c>
      <c r="G12" s="21">
        <f t="shared" si="1"/>
        <v>0.14741401566220139</v>
      </c>
      <c r="H12" s="4">
        <f>+((F12-D12)/D12)</f>
        <v>-0.25</v>
      </c>
      <c r="M12" t="s">
        <v>65</v>
      </c>
      <c r="N12" t="s">
        <v>65</v>
      </c>
    </row>
    <row r="13" spans="1:15" ht="15.75">
      <c r="A13" s="13">
        <v>10</v>
      </c>
      <c r="B13" s="14" t="s">
        <v>22</v>
      </c>
      <c r="C13" s="15" t="s">
        <v>23</v>
      </c>
      <c r="D13" s="16">
        <v>925</v>
      </c>
      <c r="E13" s="16">
        <v>610</v>
      </c>
      <c r="F13" s="45">
        <v>571.42999999999995</v>
      </c>
      <c r="G13" s="19">
        <f t="shared" si="1"/>
        <v>-6.3229508196721393E-2</v>
      </c>
      <c r="H13" s="12">
        <f t="shared" ref="H13:H35" si="2">+((F13-D13)/D13)</f>
        <v>-0.38223783783783788</v>
      </c>
    </row>
    <row r="14" spans="1:15" ht="15.75">
      <c r="A14" s="1">
        <v>11</v>
      </c>
      <c r="B14" s="2" t="s">
        <v>24</v>
      </c>
      <c r="C14" s="3" t="s">
        <v>70</v>
      </c>
      <c r="D14" s="11">
        <v>1150</v>
      </c>
      <c r="E14" s="11">
        <v>950</v>
      </c>
      <c r="F14" s="44">
        <v>1100</v>
      </c>
      <c r="G14" s="18">
        <f>+(F14-E14)/E14</f>
        <v>0.15789473684210525</v>
      </c>
      <c r="H14" s="4">
        <f>+((F14-D14)/D14)</f>
        <v>-4.3478260869565216E-2</v>
      </c>
    </row>
    <row r="15" spans="1:15" ht="15.75">
      <c r="A15" s="13">
        <v>12</v>
      </c>
      <c r="B15" s="14" t="s">
        <v>26</v>
      </c>
      <c r="C15" s="15" t="s">
        <v>27</v>
      </c>
      <c r="D15" s="16">
        <v>550</v>
      </c>
      <c r="E15" s="16">
        <v>339.29</v>
      </c>
      <c r="F15" s="45">
        <v>400</v>
      </c>
      <c r="G15" s="19">
        <f t="shared" si="1"/>
        <v>0.17893247664240022</v>
      </c>
      <c r="H15" s="12">
        <f t="shared" si="2"/>
        <v>-0.27272727272727271</v>
      </c>
    </row>
    <row r="16" spans="1:15" ht="15.75">
      <c r="A16" s="1">
        <v>13</v>
      </c>
      <c r="B16" s="2" t="s">
        <v>28</v>
      </c>
      <c r="C16" s="3" t="s">
        <v>29</v>
      </c>
      <c r="D16" s="11">
        <v>533.33000000000004</v>
      </c>
      <c r="E16" s="11">
        <v>700</v>
      </c>
      <c r="F16" s="44">
        <v>650</v>
      </c>
      <c r="G16" s="18">
        <f t="shared" si="1"/>
        <v>-7.1428571428571425E-2</v>
      </c>
      <c r="H16" s="4">
        <f t="shared" si="2"/>
        <v>0.21875761723510762</v>
      </c>
      <c r="K16" t="s">
        <v>65</v>
      </c>
    </row>
    <row r="17" spans="1:14" ht="15.75">
      <c r="A17" s="13">
        <v>14</v>
      </c>
      <c r="B17" s="14" t="s">
        <v>30</v>
      </c>
      <c r="C17" s="15" t="s">
        <v>71</v>
      </c>
      <c r="D17" s="16">
        <v>600</v>
      </c>
      <c r="E17" s="16">
        <v>468</v>
      </c>
      <c r="F17" s="45">
        <v>470</v>
      </c>
      <c r="G17" s="19">
        <f t="shared" si="1"/>
        <v>4.2735042735042739E-3</v>
      </c>
      <c r="H17" s="12">
        <f t="shared" si="2"/>
        <v>-0.21666666666666667</v>
      </c>
      <c r="K17" t="s">
        <v>65</v>
      </c>
    </row>
    <row r="18" spans="1:14" ht="15.75">
      <c r="A18" s="1">
        <v>15</v>
      </c>
      <c r="B18" s="5" t="s">
        <v>32</v>
      </c>
      <c r="C18" s="3" t="s">
        <v>72</v>
      </c>
      <c r="D18" s="11">
        <v>1633.33</v>
      </c>
      <c r="E18" s="11">
        <v>1483.33</v>
      </c>
      <c r="F18" s="44">
        <v>1433.33</v>
      </c>
      <c r="G18" s="18">
        <f t="shared" si="1"/>
        <v>-3.3707940916721163E-2</v>
      </c>
      <c r="H18" s="4">
        <f t="shared" si="2"/>
        <v>-0.12244922948822345</v>
      </c>
    </row>
    <row r="19" spans="1:14" ht="15.75">
      <c r="A19" s="13">
        <v>16</v>
      </c>
      <c r="B19" s="14" t="s">
        <v>34</v>
      </c>
      <c r="C19" s="15" t="s">
        <v>35</v>
      </c>
      <c r="D19" s="16">
        <v>2650</v>
      </c>
      <c r="E19" s="16">
        <v>2442.86</v>
      </c>
      <c r="F19" s="45">
        <v>2300</v>
      </c>
      <c r="G19" s="19">
        <f t="shared" si="1"/>
        <v>-5.8480633355984427E-2</v>
      </c>
      <c r="H19" s="12">
        <f t="shared" si="2"/>
        <v>-0.13207547169811321</v>
      </c>
      <c r="J19" t="s">
        <v>65</v>
      </c>
    </row>
    <row r="20" spans="1:14" ht="15.75">
      <c r="A20" s="1">
        <v>17</v>
      </c>
      <c r="B20" s="5" t="s">
        <v>36</v>
      </c>
      <c r="C20" s="3" t="s">
        <v>73</v>
      </c>
      <c r="D20" s="11">
        <v>1066.67</v>
      </c>
      <c r="E20" s="11">
        <v>750</v>
      </c>
      <c r="F20" s="44">
        <v>806.25</v>
      </c>
      <c r="G20" s="18">
        <f t="shared" si="1"/>
        <v>7.4999999999999997E-2</v>
      </c>
      <c r="H20" s="4">
        <f t="shared" si="2"/>
        <v>-0.24414298705316551</v>
      </c>
    </row>
    <row r="21" spans="1:14" ht="15.75">
      <c r="A21" s="13">
        <v>18</v>
      </c>
      <c r="B21" s="14" t="s">
        <v>38</v>
      </c>
      <c r="C21" s="15" t="s">
        <v>39</v>
      </c>
      <c r="D21" s="16">
        <v>1033.33</v>
      </c>
      <c r="E21" s="16">
        <v>928.37</v>
      </c>
      <c r="F21" s="45">
        <v>933.33</v>
      </c>
      <c r="G21" s="19">
        <f t="shared" si="1"/>
        <v>5.3426974159010267E-3</v>
      </c>
      <c r="H21" s="12">
        <f t="shared" si="2"/>
        <v>-9.6774505724211909E-2</v>
      </c>
      <c r="K21" t="s">
        <v>65</v>
      </c>
    </row>
    <row r="22" spans="1:14" ht="15.75">
      <c r="A22" s="1">
        <v>19</v>
      </c>
      <c r="B22" s="5" t="s">
        <v>40</v>
      </c>
      <c r="C22" s="3" t="s">
        <v>74</v>
      </c>
      <c r="D22" s="11">
        <v>1750</v>
      </c>
      <c r="E22" s="11">
        <v>1421.43</v>
      </c>
      <c r="F22" s="44">
        <v>1620</v>
      </c>
      <c r="G22" s="18">
        <f t="shared" si="1"/>
        <v>0.13969734703784212</v>
      </c>
      <c r="H22" s="4">
        <f t="shared" si="2"/>
        <v>-7.4285714285714288E-2</v>
      </c>
    </row>
    <row r="23" spans="1:14" ht="15.75">
      <c r="A23" s="13">
        <v>20</v>
      </c>
      <c r="B23" s="14" t="s">
        <v>41</v>
      </c>
      <c r="C23" s="17" t="s">
        <v>42</v>
      </c>
      <c r="D23" s="16">
        <v>1016.17</v>
      </c>
      <c r="E23" s="16">
        <v>850</v>
      </c>
      <c r="F23" s="45">
        <v>766.67</v>
      </c>
      <c r="G23" s="19">
        <f t="shared" si="1"/>
        <v>-9.8035294117647109E-2</v>
      </c>
      <c r="H23" s="12">
        <f t="shared" si="2"/>
        <v>-0.24552978340238346</v>
      </c>
      <c r="L23" t="s">
        <v>65</v>
      </c>
    </row>
    <row r="24" spans="1:14" ht="17.25" customHeight="1">
      <c r="A24" s="1">
        <v>21</v>
      </c>
      <c r="B24" s="5" t="s">
        <v>43</v>
      </c>
      <c r="C24" s="3" t="s">
        <v>75</v>
      </c>
      <c r="D24" s="11">
        <v>1233.33</v>
      </c>
      <c r="E24" s="11">
        <v>1258.33</v>
      </c>
      <c r="F24" s="44">
        <v>1278.57</v>
      </c>
      <c r="G24" s="18">
        <f t="shared" si="1"/>
        <v>1.6084810820690923E-2</v>
      </c>
      <c r="H24" s="4">
        <f t="shared" si="2"/>
        <v>3.6681180219406008E-2</v>
      </c>
      <c r="J24" t="s">
        <v>65</v>
      </c>
      <c r="M24" t="s">
        <v>65</v>
      </c>
    </row>
    <row r="25" spans="1:14" ht="15.75">
      <c r="A25" s="13">
        <v>22</v>
      </c>
      <c r="B25" s="14" t="s">
        <v>45</v>
      </c>
      <c r="C25" s="15" t="s">
        <v>46</v>
      </c>
      <c r="D25" s="16">
        <v>1240</v>
      </c>
      <c r="E25" s="16">
        <v>1125</v>
      </c>
      <c r="F25" s="45">
        <v>1121.43</v>
      </c>
      <c r="G25" s="19">
        <f t="shared" si="1"/>
        <v>-3.1733333333332767E-3</v>
      </c>
      <c r="H25" s="12">
        <f t="shared" si="2"/>
        <v>-9.5620967741935431E-2</v>
      </c>
    </row>
    <row r="26" spans="1:14" ht="15.75">
      <c r="A26" s="1">
        <v>23</v>
      </c>
      <c r="B26" s="5" t="s">
        <v>47</v>
      </c>
      <c r="C26" s="3" t="s">
        <v>76</v>
      </c>
      <c r="D26" s="11">
        <v>1316.67</v>
      </c>
      <c r="E26" s="11">
        <v>1057.1400000000001</v>
      </c>
      <c r="F26" s="44">
        <v>1050</v>
      </c>
      <c r="G26" s="22">
        <f t="shared" si="1"/>
        <v>-6.7540723083036299E-3</v>
      </c>
      <c r="H26" s="23">
        <f t="shared" si="2"/>
        <v>-0.20253366447173557</v>
      </c>
      <c r="J26" t="s">
        <v>65</v>
      </c>
      <c r="K26" t="s">
        <v>65</v>
      </c>
    </row>
    <row r="27" spans="1:14" ht="15.75">
      <c r="A27" s="13">
        <v>24</v>
      </c>
      <c r="B27" s="14" t="s">
        <v>49</v>
      </c>
      <c r="C27" s="15" t="s">
        <v>77</v>
      </c>
      <c r="D27" s="16">
        <v>1333.33</v>
      </c>
      <c r="E27" s="16">
        <v>1443.33</v>
      </c>
      <c r="F27" s="45">
        <v>1500</v>
      </c>
      <c r="G27" s="19">
        <f t="shared" si="1"/>
        <v>3.9263370123256688E-2</v>
      </c>
      <c r="H27" s="12">
        <f t="shared" si="2"/>
        <v>0.12500281250703132</v>
      </c>
      <c r="K27" t="s">
        <v>65</v>
      </c>
    </row>
    <row r="28" spans="1:14" ht="15.75">
      <c r="A28" s="1">
        <v>25</v>
      </c>
      <c r="B28" s="5" t="s">
        <v>51</v>
      </c>
      <c r="C28" s="3" t="s">
        <v>78</v>
      </c>
      <c r="D28" s="11">
        <v>1100</v>
      </c>
      <c r="E28" s="11">
        <v>685.71</v>
      </c>
      <c r="F28" s="44">
        <v>735.71</v>
      </c>
      <c r="G28" s="18">
        <f t="shared" si="1"/>
        <v>7.2917122398681658E-2</v>
      </c>
      <c r="H28" s="4">
        <f t="shared" si="2"/>
        <v>-0.33117272727272723</v>
      </c>
      <c r="K28" t="s">
        <v>65</v>
      </c>
    </row>
    <row r="29" spans="1:14" ht="15.75">
      <c r="A29" s="13">
        <v>26</v>
      </c>
      <c r="B29" s="14" t="s">
        <v>51</v>
      </c>
      <c r="C29" s="15" t="s">
        <v>79</v>
      </c>
      <c r="D29" s="16">
        <v>996.67</v>
      </c>
      <c r="E29" s="16">
        <v>450</v>
      </c>
      <c r="F29" s="45">
        <v>490</v>
      </c>
      <c r="G29" s="19">
        <f t="shared" si="1"/>
        <v>8.8888888888888892E-2</v>
      </c>
      <c r="H29" s="12">
        <f t="shared" si="2"/>
        <v>-0.50836284828478828</v>
      </c>
    </row>
    <row r="30" spans="1:14" ht="15.75">
      <c r="A30" s="1">
        <v>27</v>
      </c>
      <c r="B30" s="5" t="s">
        <v>53</v>
      </c>
      <c r="C30" s="3" t="s">
        <v>80</v>
      </c>
      <c r="D30" s="11">
        <v>1020</v>
      </c>
      <c r="E30" s="11">
        <v>760.71</v>
      </c>
      <c r="F30" s="44">
        <v>782.14</v>
      </c>
      <c r="G30" s="18">
        <f t="shared" si="1"/>
        <v>2.8171050728924226E-2</v>
      </c>
      <c r="H30" s="4">
        <f t="shared" si="2"/>
        <v>-0.23319607843137255</v>
      </c>
    </row>
    <row r="31" spans="1:14" ht="15.75">
      <c r="A31" s="13">
        <v>28</v>
      </c>
      <c r="B31" s="14" t="s">
        <v>55</v>
      </c>
      <c r="C31" s="15" t="s">
        <v>81</v>
      </c>
      <c r="D31" s="16">
        <v>1108.33</v>
      </c>
      <c r="E31" s="16">
        <v>1116.67</v>
      </c>
      <c r="F31" s="45">
        <v>1028.57</v>
      </c>
      <c r="G31" s="19">
        <f t="shared" si="1"/>
        <v>-7.8895286879740775E-2</v>
      </c>
      <c r="H31" s="12">
        <f t="shared" si="2"/>
        <v>-7.1964126207898368E-2</v>
      </c>
      <c r="K31" t="s">
        <v>65</v>
      </c>
    </row>
    <row r="32" spans="1:14" ht="15.75">
      <c r="A32" s="1">
        <v>29</v>
      </c>
      <c r="B32" s="5" t="s">
        <v>57</v>
      </c>
      <c r="C32" s="3" t="s">
        <v>58</v>
      </c>
      <c r="D32" s="11">
        <v>662.5</v>
      </c>
      <c r="E32" s="11">
        <v>385</v>
      </c>
      <c r="F32" s="44">
        <v>408.33</v>
      </c>
      <c r="G32" s="18">
        <f t="shared" si="1"/>
        <v>6.0597402597402553E-2</v>
      </c>
      <c r="H32" s="4">
        <f t="shared" si="2"/>
        <v>-0.38365283018867929</v>
      </c>
      <c r="N32" t="s">
        <v>65</v>
      </c>
    </row>
    <row r="33" spans="1:12" ht="15.75">
      <c r="A33" s="13">
        <v>30</v>
      </c>
      <c r="B33" s="14" t="s">
        <v>59</v>
      </c>
      <c r="C33" s="15" t="s">
        <v>82</v>
      </c>
      <c r="D33" s="16">
        <v>1515</v>
      </c>
      <c r="E33" s="16">
        <v>1875</v>
      </c>
      <c r="F33" s="45">
        <v>1740</v>
      </c>
      <c r="G33" s="19">
        <f t="shared" si="1"/>
        <v>-7.1999999999999995E-2</v>
      </c>
      <c r="H33" s="12">
        <f t="shared" si="2"/>
        <v>0.14851485148514851</v>
      </c>
    </row>
    <row r="34" spans="1:12" ht="15.75">
      <c r="A34" s="1">
        <v>31</v>
      </c>
      <c r="B34" s="5" t="s">
        <v>83</v>
      </c>
      <c r="C34" s="3" t="s">
        <v>84</v>
      </c>
      <c r="D34" s="11">
        <v>2400</v>
      </c>
      <c r="E34" s="11">
        <v>2157.14</v>
      </c>
      <c r="F34" s="44">
        <v>2250</v>
      </c>
      <c r="G34" s="21">
        <f t="shared" si="1"/>
        <v>4.3047739136078386E-2</v>
      </c>
      <c r="H34" s="4">
        <f t="shared" si="2"/>
        <v>-6.25E-2</v>
      </c>
      <c r="L34" t="s">
        <v>65</v>
      </c>
    </row>
    <row r="35" spans="1:12" ht="15.75">
      <c r="A35" s="13">
        <v>32</v>
      </c>
      <c r="B35" s="14" t="s">
        <v>62</v>
      </c>
      <c r="C35" s="15" t="s">
        <v>85</v>
      </c>
      <c r="D35" s="16"/>
      <c r="E35" s="16"/>
      <c r="F35" s="45">
        <v>400</v>
      </c>
      <c r="G35" s="19"/>
      <c r="H35" s="12"/>
    </row>
    <row r="36" spans="1:12" ht="15.75">
      <c r="A36" s="7" t="s">
        <v>86</v>
      </c>
      <c r="B36" s="7"/>
      <c r="C36" s="7"/>
      <c r="D36" s="7"/>
      <c r="F36" s="9"/>
      <c r="G36" s="8"/>
      <c r="H36" s="8"/>
    </row>
  </sheetData>
  <mergeCells count="5">
    <mergeCell ref="A1:H1"/>
    <mergeCell ref="A2:C2"/>
    <mergeCell ref="G2:H2"/>
    <mergeCell ref="A3:B3"/>
    <mergeCell ref="E2:F2"/>
  </mergeCells>
  <phoneticPr fontId="31" type="noConversion"/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82"/>
  <sheetViews>
    <sheetView tabSelected="1" topLeftCell="A8" workbookViewId="0">
      <selection activeCell="F28" sqref="F28"/>
    </sheetView>
  </sheetViews>
  <sheetFormatPr defaultRowHeight="15"/>
  <cols>
    <col min="1" max="1" width="3.7109375" customWidth="1"/>
    <col min="2" max="2" width="15.28515625" customWidth="1"/>
    <col min="3" max="3" width="18.5703125" customWidth="1"/>
    <col min="4" max="4" width="11.5703125" customWidth="1"/>
    <col min="5" max="5" width="12" customWidth="1"/>
    <col min="6" max="6" width="11.85546875" customWidth="1"/>
    <col min="7" max="7" width="10.28515625" customWidth="1"/>
    <col min="8" max="8" width="10" customWidth="1"/>
  </cols>
  <sheetData>
    <row r="1" spans="1:8" ht="17.25" thickBot="1">
      <c r="A1" s="61" t="s">
        <v>0</v>
      </c>
      <c r="B1" s="62"/>
      <c r="C1" s="62"/>
      <c r="D1" s="62"/>
      <c r="E1" s="62"/>
      <c r="F1" s="62"/>
      <c r="G1" s="62"/>
      <c r="H1" s="62"/>
    </row>
    <row r="2" spans="1:8" ht="38.25" customHeight="1">
      <c r="A2" s="63" t="s">
        <v>1</v>
      </c>
      <c r="B2" s="64"/>
      <c r="C2" s="65"/>
      <c r="D2" s="47">
        <v>2022</v>
      </c>
      <c r="E2" s="48">
        <v>2023</v>
      </c>
      <c r="F2" s="46">
        <v>2023</v>
      </c>
      <c r="G2" s="69" t="s">
        <v>95</v>
      </c>
      <c r="H2" s="66"/>
    </row>
    <row r="3" spans="1:8" ht="44.25">
      <c r="A3" s="67" t="s">
        <v>2</v>
      </c>
      <c r="B3" s="68"/>
      <c r="C3" s="30" t="s">
        <v>3</v>
      </c>
      <c r="D3" s="31" t="s">
        <v>95</v>
      </c>
      <c r="E3" s="31" t="s">
        <v>96</v>
      </c>
      <c r="F3" s="31" t="s">
        <v>95</v>
      </c>
      <c r="G3" s="31" t="s">
        <v>4</v>
      </c>
      <c r="H3" s="31" t="s">
        <v>5</v>
      </c>
    </row>
    <row r="4" spans="1:8" ht="15.75">
      <c r="A4" s="27">
        <v>1</v>
      </c>
      <c r="B4" s="29" t="s">
        <v>6</v>
      </c>
      <c r="C4" s="28" t="s">
        <v>7</v>
      </c>
      <c r="D4" s="39">
        <v>3912.4</v>
      </c>
      <c r="E4" s="39">
        <v>3540</v>
      </c>
      <c r="F4" s="37">
        <v>3890</v>
      </c>
      <c r="G4" s="41">
        <f t="shared" ref="G4:G13" si="0">(F4-E4)/E4</f>
        <v>9.8870056497175146E-2</v>
      </c>
      <c r="H4" s="41">
        <f t="shared" ref="H4:H22" si="1">+(F4-D4)/D4</f>
        <v>-5.7253859523566332E-3</v>
      </c>
    </row>
    <row r="5" spans="1:8" ht="15.75">
      <c r="A5" s="24">
        <v>2</v>
      </c>
      <c r="B5" s="25" t="s">
        <v>8</v>
      </c>
      <c r="C5" s="26" t="s">
        <v>9</v>
      </c>
      <c r="D5" s="40">
        <v>2892</v>
      </c>
      <c r="E5" s="40">
        <v>2895</v>
      </c>
      <c r="F5" s="42">
        <v>2696</v>
      </c>
      <c r="G5" s="43">
        <f t="shared" si="0"/>
        <v>-6.8739205526770292E-2</v>
      </c>
      <c r="H5" s="43">
        <f t="shared" si="1"/>
        <v>-6.7773167358229594E-2</v>
      </c>
    </row>
    <row r="6" spans="1:8" ht="15.75">
      <c r="A6" s="27">
        <v>3</v>
      </c>
      <c r="B6" s="29" t="s">
        <v>10</v>
      </c>
      <c r="C6" s="28" t="s">
        <v>11</v>
      </c>
      <c r="D6" s="39">
        <v>2633.33</v>
      </c>
      <c r="E6" s="39">
        <v>2090</v>
      </c>
      <c r="F6" s="37">
        <v>2240</v>
      </c>
      <c r="G6" s="41">
        <f t="shared" si="0"/>
        <v>7.1770334928229665E-2</v>
      </c>
      <c r="H6" s="41">
        <f t="shared" si="1"/>
        <v>-0.14936601185571119</v>
      </c>
    </row>
    <row r="7" spans="1:8" ht="15.75">
      <c r="A7" s="24">
        <v>4</v>
      </c>
      <c r="B7" s="25" t="s">
        <v>12</v>
      </c>
      <c r="C7" s="26" t="s">
        <v>13</v>
      </c>
      <c r="D7" s="40">
        <v>3275</v>
      </c>
      <c r="E7" s="40">
        <v>3180</v>
      </c>
      <c r="F7" s="42">
        <v>3146.67</v>
      </c>
      <c r="G7" s="43">
        <f t="shared" si="0"/>
        <v>-1.0481132075471675E-2</v>
      </c>
      <c r="H7" s="43">
        <f t="shared" si="1"/>
        <v>-3.9184732824427457E-2</v>
      </c>
    </row>
    <row r="8" spans="1:8" ht="15.75">
      <c r="A8" s="27">
        <v>5</v>
      </c>
      <c r="B8" s="29" t="s">
        <v>14</v>
      </c>
      <c r="C8" s="28" t="s">
        <v>15</v>
      </c>
      <c r="D8" s="39">
        <v>1760</v>
      </c>
      <c r="E8" s="39">
        <v>1490</v>
      </c>
      <c r="F8" s="37">
        <v>1490</v>
      </c>
      <c r="G8" s="41">
        <f t="shared" si="0"/>
        <v>0</v>
      </c>
      <c r="H8" s="41">
        <f t="shared" si="1"/>
        <v>-0.15340909090909091</v>
      </c>
    </row>
    <row r="9" spans="1:8" ht="15.75">
      <c r="A9" s="24">
        <v>6</v>
      </c>
      <c r="B9" s="25" t="s">
        <v>16</v>
      </c>
      <c r="C9" s="26" t="s">
        <v>17</v>
      </c>
      <c r="D9" s="40">
        <v>2910</v>
      </c>
      <c r="E9" s="40">
        <v>2695</v>
      </c>
      <c r="F9" s="42">
        <v>2730</v>
      </c>
      <c r="G9" s="43">
        <f t="shared" si="0"/>
        <v>1.2987012987012988E-2</v>
      </c>
      <c r="H9" s="43">
        <f t="shared" si="1"/>
        <v>-6.1855670103092786E-2</v>
      </c>
    </row>
    <row r="10" spans="1:8" ht="15.75">
      <c r="A10" s="27">
        <v>7</v>
      </c>
      <c r="B10" s="29" t="s">
        <v>18</v>
      </c>
      <c r="C10" s="28" t="s">
        <v>19</v>
      </c>
      <c r="D10" s="39">
        <v>1080</v>
      </c>
      <c r="E10" s="39">
        <v>827</v>
      </c>
      <c r="F10" s="37">
        <v>865</v>
      </c>
      <c r="G10" s="41">
        <f t="shared" si="0"/>
        <v>4.5949214026602174E-2</v>
      </c>
      <c r="H10" s="41">
        <f t="shared" si="1"/>
        <v>-0.19907407407407407</v>
      </c>
    </row>
    <row r="11" spans="1:8" ht="15.75">
      <c r="A11" s="24">
        <v>8</v>
      </c>
      <c r="B11" s="25" t="s">
        <v>20</v>
      </c>
      <c r="C11" s="26" t="s">
        <v>21</v>
      </c>
      <c r="D11" s="40">
        <v>2160</v>
      </c>
      <c r="E11" s="40">
        <v>1900</v>
      </c>
      <c r="F11" s="42">
        <v>1920</v>
      </c>
      <c r="G11" s="43">
        <f t="shared" si="0"/>
        <v>1.0526315789473684E-2</v>
      </c>
      <c r="H11" s="43">
        <f t="shared" si="1"/>
        <v>-0.1111111111111111</v>
      </c>
    </row>
    <row r="12" spans="1:8" ht="15.75">
      <c r="A12" s="27">
        <v>9</v>
      </c>
      <c r="B12" s="29" t="s">
        <v>22</v>
      </c>
      <c r="C12" s="28" t="s">
        <v>23</v>
      </c>
      <c r="D12" s="39">
        <v>1272.5</v>
      </c>
      <c r="E12" s="39">
        <v>1016</v>
      </c>
      <c r="F12" s="37">
        <v>920</v>
      </c>
      <c r="G12" s="41">
        <f t="shared" si="0"/>
        <v>-9.4488188976377951E-2</v>
      </c>
      <c r="H12" s="41">
        <f t="shared" si="1"/>
        <v>-0.27701375245579568</v>
      </c>
    </row>
    <row r="13" spans="1:8" ht="15.75">
      <c r="A13" s="24">
        <v>10</v>
      </c>
      <c r="B13" s="25" t="s">
        <v>24</v>
      </c>
      <c r="C13" s="26" t="s">
        <v>25</v>
      </c>
      <c r="D13" s="40">
        <v>1465</v>
      </c>
      <c r="E13" s="40">
        <v>1287</v>
      </c>
      <c r="F13" s="42">
        <v>1307</v>
      </c>
      <c r="G13" s="43">
        <f t="shared" si="0"/>
        <v>1.554001554001554E-2</v>
      </c>
      <c r="H13" s="43">
        <f t="shared" si="1"/>
        <v>-0.10784982935153584</v>
      </c>
    </row>
    <row r="14" spans="1:8" ht="15.75">
      <c r="A14" s="27">
        <v>11</v>
      </c>
      <c r="B14" s="29" t="s">
        <v>26</v>
      </c>
      <c r="C14" s="28" t="s">
        <v>27</v>
      </c>
      <c r="D14" s="39">
        <v>920</v>
      </c>
      <c r="E14" s="39">
        <v>680</v>
      </c>
      <c r="F14" s="37"/>
      <c r="G14" s="41"/>
      <c r="H14" s="41"/>
    </row>
    <row r="15" spans="1:8" ht="15.75">
      <c r="A15" s="24">
        <v>12</v>
      </c>
      <c r="B15" s="25" t="s">
        <v>28</v>
      </c>
      <c r="C15" s="26" t="s">
        <v>29</v>
      </c>
      <c r="D15" s="40"/>
      <c r="E15" s="40"/>
      <c r="F15" s="42"/>
      <c r="G15" s="43"/>
      <c r="H15" s="43"/>
    </row>
    <row r="16" spans="1:8" ht="15.75">
      <c r="A16" s="27">
        <v>13</v>
      </c>
      <c r="B16" s="29" t="s">
        <v>30</v>
      </c>
      <c r="C16" s="28" t="s">
        <v>31</v>
      </c>
      <c r="D16" s="39"/>
      <c r="E16" s="39">
        <v>833</v>
      </c>
      <c r="F16" s="37">
        <v>880</v>
      </c>
      <c r="G16" s="41">
        <f t="shared" ref="G16:G23" si="2">(F16-E16)/E16</f>
        <v>5.6422569027611044E-2</v>
      </c>
      <c r="H16" s="41"/>
    </row>
    <row r="17" spans="1:12" ht="15.75">
      <c r="A17" s="24">
        <v>14</v>
      </c>
      <c r="B17" s="32" t="s">
        <v>32</v>
      </c>
      <c r="C17" s="26" t="s">
        <v>33</v>
      </c>
      <c r="D17" s="40">
        <v>2183.33</v>
      </c>
      <c r="E17" s="40">
        <v>1893</v>
      </c>
      <c r="F17" s="42">
        <v>1862</v>
      </c>
      <c r="G17" s="43">
        <f t="shared" si="2"/>
        <v>-1.6376122556788168E-2</v>
      </c>
      <c r="H17" s="43">
        <f t="shared" si="1"/>
        <v>-0.14717427049506943</v>
      </c>
    </row>
    <row r="18" spans="1:12" ht="15.75">
      <c r="A18" s="27">
        <v>15</v>
      </c>
      <c r="B18" s="29" t="s">
        <v>34</v>
      </c>
      <c r="C18" s="28" t="s">
        <v>35</v>
      </c>
      <c r="D18" s="39">
        <v>3823</v>
      </c>
      <c r="E18" s="39">
        <v>3980</v>
      </c>
      <c r="F18" s="37">
        <v>3980</v>
      </c>
      <c r="G18" s="41">
        <f t="shared" si="2"/>
        <v>0</v>
      </c>
      <c r="H18" s="41">
        <f t="shared" si="1"/>
        <v>4.1067224692649749E-2</v>
      </c>
    </row>
    <row r="19" spans="1:12" ht="15.75">
      <c r="A19" s="24">
        <v>16</v>
      </c>
      <c r="B19" s="25" t="s">
        <v>36</v>
      </c>
      <c r="C19" s="26" t="s">
        <v>37</v>
      </c>
      <c r="D19" s="40">
        <v>1400</v>
      </c>
      <c r="E19" s="40">
        <v>967</v>
      </c>
      <c r="F19" s="42">
        <v>980</v>
      </c>
      <c r="G19" s="43">
        <f t="shared" si="2"/>
        <v>1.344364012409514E-2</v>
      </c>
      <c r="H19" s="43">
        <f t="shared" si="1"/>
        <v>-0.3</v>
      </c>
    </row>
    <row r="20" spans="1:12" ht="15.75">
      <c r="A20" s="27">
        <v>17</v>
      </c>
      <c r="B20" s="29" t="s">
        <v>38</v>
      </c>
      <c r="C20" s="28" t="s">
        <v>39</v>
      </c>
      <c r="D20" s="39">
        <v>1480</v>
      </c>
      <c r="E20" s="39">
        <v>1053</v>
      </c>
      <c r="F20" s="37">
        <v>1080</v>
      </c>
      <c r="G20" s="41">
        <f t="shared" si="2"/>
        <v>2.564102564102564E-2</v>
      </c>
      <c r="H20" s="41">
        <f t="shared" si="1"/>
        <v>-0.27027027027027029</v>
      </c>
    </row>
    <row r="21" spans="1:12" ht="15.75">
      <c r="A21" s="24">
        <v>18</v>
      </c>
      <c r="B21" s="25" t="s">
        <v>40</v>
      </c>
      <c r="C21" s="33" t="s">
        <v>74</v>
      </c>
      <c r="D21" s="40"/>
      <c r="E21" s="40">
        <v>2130</v>
      </c>
      <c r="F21" s="42">
        <v>2300</v>
      </c>
      <c r="G21" s="43">
        <f t="shared" si="2"/>
        <v>7.9812206572769953E-2</v>
      </c>
      <c r="H21" s="43"/>
    </row>
    <row r="22" spans="1:12" ht="15.75">
      <c r="A22" s="27">
        <v>19</v>
      </c>
      <c r="B22" s="29" t="s">
        <v>41</v>
      </c>
      <c r="C22" s="28" t="s">
        <v>42</v>
      </c>
      <c r="D22" s="39">
        <v>1490</v>
      </c>
      <c r="E22" s="39">
        <v>1110</v>
      </c>
      <c r="F22" s="37">
        <v>1020</v>
      </c>
      <c r="G22" s="41">
        <f t="shared" si="2"/>
        <v>-8.1081081081081086E-2</v>
      </c>
      <c r="H22" s="41">
        <f t="shared" si="1"/>
        <v>-0.31543624161073824</v>
      </c>
    </row>
    <row r="23" spans="1:12" ht="15.75">
      <c r="A23" s="24">
        <v>20</v>
      </c>
      <c r="B23" s="25" t="s">
        <v>43</v>
      </c>
      <c r="C23" s="26" t="s">
        <v>44</v>
      </c>
      <c r="D23" s="40"/>
      <c r="E23" s="40">
        <v>1747</v>
      </c>
      <c r="F23" s="42">
        <v>1797</v>
      </c>
      <c r="G23" s="43">
        <f t="shared" si="2"/>
        <v>2.8620492272467088E-2</v>
      </c>
      <c r="H23" s="43"/>
    </row>
    <row r="24" spans="1:12" ht="15.75">
      <c r="A24" s="27">
        <v>21</v>
      </c>
      <c r="B24" s="29" t="s">
        <v>45</v>
      </c>
      <c r="C24" s="28" t="s">
        <v>46</v>
      </c>
      <c r="D24" s="39"/>
      <c r="E24" s="39"/>
      <c r="F24" s="37">
        <v>1480</v>
      </c>
      <c r="G24" s="41"/>
      <c r="H24" s="41"/>
    </row>
    <row r="25" spans="1:12" ht="15.75">
      <c r="A25" s="24">
        <v>22</v>
      </c>
      <c r="B25" s="25" t="s">
        <v>47</v>
      </c>
      <c r="C25" s="26" t="s">
        <v>48</v>
      </c>
      <c r="D25" s="40">
        <v>1883.3333333333333</v>
      </c>
      <c r="E25" s="40">
        <v>1270</v>
      </c>
      <c r="F25" s="42">
        <v>1280</v>
      </c>
      <c r="G25" s="43">
        <f>(F25-E25)/E25</f>
        <v>7.874015748031496E-3</v>
      </c>
      <c r="H25" s="43">
        <f>+(F25-D25)/D25</f>
        <v>-0.32035398230088491</v>
      </c>
    </row>
    <row r="26" spans="1:12" ht="15.75">
      <c r="A26" s="27">
        <v>23</v>
      </c>
      <c r="B26" s="29" t="s">
        <v>49</v>
      </c>
      <c r="C26" s="28" t="s">
        <v>50</v>
      </c>
      <c r="D26" s="39">
        <v>2123.3333333333335</v>
      </c>
      <c r="E26" s="39">
        <v>2510</v>
      </c>
      <c r="F26" s="37">
        <v>2690</v>
      </c>
      <c r="G26" s="41">
        <f t="shared" ref="G26:G32" si="3">(F26-E26)/E26</f>
        <v>7.1713147410358571E-2</v>
      </c>
      <c r="H26" s="41"/>
    </row>
    <row r="27" spans="1:12" ht="15.75">
      <c r="A27" s="24">
        <v>24</v>
      </c>
      <c r="B27" s="25" t="s">
        <v>51</v>
      </c>
      <c r="C27" s="26" t="s">
        <v>52</v>
      </c>
      <c r="D27" s="40">
        <v>1340</v>
      </c>
      <c r="E27" s="40">
        <v>1020</v>
      </c>
      <c r="F27" s="42">
        <v>1004</v>
      </c>
      <c r="G27" s="43">
        <f t="shared" si="3"/>
        <v>-1.5686274509803921E-2</v>
      </c>
      <c r="H27" s="43">
        <f t="shared" ref="H27:H33" si="4">+(F27-D27)/D27</f>
        <v>-0.2507462686567164</v>
      </c>
    </row>
    <row r="28" spans="1:12" ht="15.75">
      <c r="A28" s="27">
        <v>25</v>
      </c>
      <c r="B28" s="29" t="s">
        <v>53</v>
      </c>
      <c r="C28" s="28" t="s">
        <v>54</v>
      </c>
      <c r="D28" s="39">
        <v>1400</v>
      </c>
      <c r="E28" s="39">
        <v>1145</v>
      </c>
      <c r="F28" s="37">
        <v>1155</v>
      </c>
      <c r="G28" s="41">
        <f t="shared" si="3"/>
        <v>8.7336244541484712E-3</v>
      </c>
      <c r="H28" s="41">
        <f t="shared" si="4"/>
        <v>-0.17499999999999999</v>
      </c>
    </row>
    <row r="29" spans="1:12" ht="15.75">
      <c r="A29" s="24">
        <v>26</v>
      </c>
      <c r="B29" s="25" t="s">
        <v>55</v>
      </c>
      <c r="C29" s="26" t="s">
        <v>56</v>
      </c>
      <c r="D29" s="40">
        <v>1594.16</v>
      </c>
      <c r="E29" s="40">
        <v>1595</v>
      </c>
      <c r="F29" s="42">
        <v>1453</v>
      </c>
      <c r="G29" s="43">
        <f t="shared" si="3"/>
        <v>-8.9028213166144204E-2</v>
      </c>
      <c r="H29" s="43">
        <f t="shared" si="4"/>
        <v>-8.8548200933406984E-2</v>
      </c>
    </row>
    <row r="30" spans="1:12" ht="15.75">
      <c r="A30" s="27">
        <v>27</v>
      </c>
      <c r="B30" s="29" t="s">
        <v>57</v>
      </c>
      <c r="C30" s="28" t="s">
        <v>58</v>
      </c>
      <c r="D30" s="39">
        <v>800</v>
      </c>
      <c r="E30" s="39">
        <v>590</v>
      </c>
      <c r="F30" s="37">
        <v>620</v>
      </c>
      <c r="G30" s="41">
        <f t="shared" si="3"/>
        <v>5.0847457627118647E-2</v>
      </c>
      <c r="H30" s="41">
        <f t="shared" si="4"/>
        <v>-0.22500000000000001</v>
      </c>
    </row>
    <row r="31" spans="1:12" ht="15.75">
      <c r="A31" s="24">
        <v>28</v>
      </c>
      <c r="B31" s="25" t="s">
        <v>59</v>
      </c>
      <c r="C31" s="26" t="s">
        <v>60</v>
      </c>
      <c r="D31" s="40">
        <v>1950</v>
      </c>
      <c r="E31" s="40">
        <v>1997</v>
      </c>
      <c r="F31" s="42">
        <v>1867</v>
      </c>
      <c r="G31" s="43">
        <f t="shared" si="3"/>
        <v>-6.5097646469704562E-2</v>
      </c>
      <c r="H31" s="43">
        <f t="shared" si="4"/>
        <v>-4.2564102564102563E-2</v>
      </c>
      <c r="L31" t="s">
        <v>65</v>
      </c>
    </row>
    <row r="32" spans="1:12" ht="15.75">
      <c r="A32" s="27">
        <v>29</v>
      </c>
      <c r="B32" s="29" t="s">
        <v>61</v>
      </c>
      <c r="C32" s="28" t="s">
        <v>84</v>
      </c>
      <c r="D32" s="39">
        <v>3005</v>
      </c>
      <c r="E32" s="39">
        <v>2860</v>
      </c>
      <c r="F32" s="37">
        <v>2920</v>
      </c>
      <c r="G32" s="41">
        <f t="shared" si="3"/>
        <v>2.097902097902098E-2</v>
      </c>
      <c r="H32" s="41">
        <f t="shared" si="4"/>
        <v>-2.8286189683860232E-2</v>
      </c>
    </row>
    <row r="33" spans="1:8" ht="16.5" thickBot="1">
      <c r="A33" s="34">
        <v>30</v>
      </c>
      <c r="B33" s="35" t="s">
        <v>62</v>
      </c>
      <c r="C33" s="36" t="s">
        <v>63</v>
      </c>
      <c r="D33" s="40">
        <v>1120</v>
      </c>
      <c r="E33" s="40"/>
      <c r="F33" s="42">
        <v>1100</v>
      </c>
      <c r="G33" s="43"/>
      <c r="H33" s="43">
        <f t="shared" si="4"/>
        <v>-1.7857142857142856E-2</v>
      </c>
    </row>
    <row r="34" spans="1:8">
      <c r="A34" s="51" t="s">
        <v>91</v>
      </c>
      <c r="B34" s="51"/>
      <c r="C34" s="51"/>
      <c r="D34" s="51"/>
      <c r="E34" s="51"/>
      <c r="F34" s="51"/>
      <c r="G34" s="51"/>
      <c r="H34" s="38"/>
    </row>
    <row r="35" spans="1:8">
      <c r="A35" s="51" t="s">
        <v>88</v>
      </c>
      <c r="B35" s="51"/>
      <c r="C35" s="51"/>
      <c r="D35" s="52"/>
      <c r="E35" s="51"/>
      <c r="F35" s="51"/>
      <c r="G35" s="51"/>
      <c r="H35" s="38"/>
    </row>
    <row r="36" spans="1:8">
      <c r="H36" t="s">
        <v>65</v>
      </c>
    </row>
    <row r="43" spans="1:8">
      <c r="F43" t="s">
        <v>65</v>
      </c>
    </row>
    <row r="1982" spans="6:6">
      <c r="F1982" t="s">
        <v>90</v>
      </c>
    </row>
  </sheetData>
  <mergeCells count="4">
    <mergeCell ref="A1:H1"/>
    <mergeCell ref="A2:C2"/>
    <mergeCell ref="G2:H2"/>
    <mergeCell ref="A3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2021-12-14T18:33:21Z</cp:lastPrinted>
  <dcterms:created xsi:type="dcterms:W3CDTF">2021-06-15T08:30:18Z</dcterms:created>
  <dcterms:modified xsi:type="dcterms:W3CDTF">2023-09-20T18:31:55Z</dcterms:modified>
</cp:coreProperties>
</file>