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120" yWindow="-120" windowWidth="15480" windowHeight="7560"/>
  </bookViews>
  <sheets>
    <sheet name="Wholesale" sheetId="2" r:id="rId1"/>
    <sheet name="Retail" sheetId="95" r:id="rId2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1" i="95" l="1"/>
  <c r="H31" i="95" l="1"/>
  <c r="G31" i="95"/>
  <c r="H30" i="95"/>
  <c r="G30" i="95"/>
  <c r="H29" i="95"/>
  <c r="G29" i="95"/>
  <c r="H28" i="95"/>
  <c r="H27" i="95"/>
  <c r="H26" i="95"/>
  <c r="G26" i="95"/>
  <c r="H25" i="95"/>
  <c r="H23" i="95"/>
  <c r="H22" i="95"/>
  <c r="G22" i="95"/>
  <c r="G21" i="95"/>
  <c r="H20" i="95"/>
  <c r="H19" i="95"/>
  <c r="G19" i="95"/>
  <c r="H18" i="95"/>
  <c r="G18" i="95"/>
  <c r="H17" i="95"/>
  <c r="G17" i="95"/>
  <c r="H16" i="95"/>
  <c r="G16" i="95"/>
  <c r="H13" i="95"/>
  <c r="H12" i="95"/>
  <c r="H11" i="95"/>
  <c r="G11" i="95"/>
  <c r="H10" i="95"/>
  <c r="G10" i="95"/>
  <c r="H9" i="95"/>
  <c r="H8" i="95"/>
  <c r="H7" i="95"/>
  <c r="G7" i="95"/>
  <c r="H6" i="95"/>
  <c r="G6" i="95"/>
  <c r="H5" i="95"/>
  <c r="H4" i="95"/>
  <c r="G13" i="95" l="1"/>
  <c r="G25" i="95"/>
  <c r="G5" i="95"/>
  <c r="G9" i="95"/>
  <c r="G12" i="95"/>
  <c r="G28" i="95"/>
  <c r="G4" i="95"/>
  <c r="G8" i="95"/>
  <c r="G20" i="95"/>
  <c r="G23" i="95"/>
  <c r="G27" i="95"/>
  <c r="H17" i="2" l="1"/>
  <c r="H12" i="2"/>
  <c r="G16" i="2" l="1"/>
  <c r="H34" i="2" l="1"/>
  <c r="H7" i="2" l="1"/>
  <c r="H29" i="2"/>
  <c r="H10" i="2"/>
  <c r="H6" i="2"/>
  <c r="H32" i="2" l="1"/>
  <c r="H25" i="2"/>
  <c r="H23" i="2" l="1"/>
  <c r="H21" i="2"/>
  <c r="H19" i="2"/>
  <c r="G12" i="2" l="1"/>
  <c r="H15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7" i="2"/>
  <c r="G23" i="2" l="1"/>
  <c r="G21" i="2"/>
  <c r="G19" i="2"/>
  <c r="H4" i="2" l="1"/>
  <c r="G8" i="2" l="1"/>
  <c r="G9" i="2"/>
  <c r="G11" i="2"/>
  <c r="G13" i="2"/>
  <c r="G14" i="2"/>
  <c r="G15" i="2"/>
  <c r="G18" i="2"/>
  <c r="G20" i="2"/>
  <c r="G22" i="2"/>
  <c r="G24" i="2"/>
  <c r="G27" i="2"/>
  <c r="G28" i="2"/>
  <c r="G30" i="2"/>
  <c r="G31" i="2"/>
  <c r="G33" i="2"/>
  <c r="G5" i="2"/>
  <c r="H5" i="2" l="1"/>
  <c r="H31" i="2" l="1"/>
  <c r="H27" i="2" l="1"/>
  <c r="H22" i="2" l="1"/>
  <c r="H9" i="2" l="1"/>
  <c r="H24" i="2" l="1"/>
  <c r="H33" i="2" l="1"/>
  <c r="H28" i="2"/>
  <c r="H8" i="2" l="1"/>
  <c r="H11" i="2"/>
  <c r="H13" i="2"/>
  <c r="H14" i="2"/>
  <c r="H30" i="2"/>
</calcChain>
</file>

<file path=xl/sharedStrings.xml><?xml version="1.0" encoding="utf-8"?>
<sst xmlns="http://schemas.openxmlformats.org/spreadsheetml/2006/main" count="190" uniqueCount="98">
  <si>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</si>
  <si>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</si>
  <si>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</si>
  <si>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</si>
  <si>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</si>
  <si>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</si>
  <si>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</si>
  <si>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</si>
  <si>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</si>
  <si>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</si>
  <si>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</si>
  <si>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</si>
  <si>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</si>
  <si>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</si>
  <si>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</si>
  <si>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</si>
  <si>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</si>
  <si>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</si>
  <si>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</si>
  <si>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</si>
  <si>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</si>
  <si>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</si>
  <si>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</si>
  <si>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</si>
  <si>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</si>
  <si>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</si>
  <si>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</si>
  <si>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</si>
  <si>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</si>
  <si>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</si>
  <si>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</si>
  <si>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</si>
  <si>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</si>
  <si>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</si>
  <si>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</si>
  <si>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</si>
  <si>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</si>
  <si>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</si>
  <si>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</si>
  <si>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</si>
  <si>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</si>
  <si>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</si>
  <si>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</si>
  <si>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</si>
  <si>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</si>
  <si>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</si>
  <si>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</si>
  <si>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</si>
  <si>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</si>
  <si>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</si>
  <si>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Barracuda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</si>
  <si>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</si>
  <si>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</si>
  <si>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</si>
  <si>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</si>
  <si>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</si>
  <si>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</si>
  <si>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</si>
  <si>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</si>
  <si>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</si>
  <si>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</si>
  <si>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</si>
  <si>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</si>
  <si>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</si>
  <si>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</si>
  <si>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</si>
  <si>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</si>
  <si>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</si>
  <si>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</si>
  <si>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</si>
  <si>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</si>
  <si>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</si>
  <si>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</si>
  <si>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</si>
  <si>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</si>
  <si>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</si>
  <si>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</si>
  <si>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</si>
  <si>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</si>
  <si>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</si>
  <si>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</si>
  <si>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</si>
  <si>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</si>
  <si>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</si>
  <si>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</si>
  <si>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</si>
  <si>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</si>
  <si>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</si>
  <si>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</si>
  <si>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Seer (L)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</si>
  <si>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</si>
  <si>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</si>
  <si>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4th week of Sep.</t>
  </si>
  <si>
    <t>Average of 4th week of September</t>
  </si>
  <si>
    <t>1st week of Oct.</t>
  </si>
  <si>
    <t>% Change   compared to:1st week of Oct.2023</t>
  </si>
  <si>
    <t>Average of 1st week of October</t>
  </si>
  <si>
    <r>
      <t>Compared toAverage of 1</t>
    </r>
    <r>
      <rPr>
        <b/>
        <vertAlign val="superscript"/>
        <sz val="11"/>
        <color theme="1"/>
        <rFont val="Calisto MT"/>
        <family val="1"/>
      </rPr>
      <t xml:space="preserve">st </t>
    </r>
    <r>
      <rPr>
        <b/>
        <sz val="11"/>
        <color theme="1"/>
        <rFont val="Calisto MT"/>
        <family val="1"/>
      </rPr>
      <t>week of  October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</si>
</sst>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2"/>
      <color theme="1"/>
      <name val="Calisto MT"/>
      <family val="1"/>
    </font>
    <font>
      <b/>
      <sz val="10.5"/>
      <color theme="1"/>
      <name val="Calisto MT"/>
      <family val="1"/>
    </font>
    <font>
      <b/>
      <sz val="11"/>
      <name val="Calisto MT"/>
      <family val="1"/>
    </font>
    <font>
      <b/>
      <sz val="11"/>
      <color theme="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b/>
      <vertAlign val="superscript"/>
      <sz val="11"/>
      <color theme="1"/>
      <name val="Calisto MT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2" fontId="0" fillId="0" borderId="2" xfId="0" applyNumberFormat="1" applyBorder="1"/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2" fontId="0" fillId="7" borderId="2" xfId="0" applyNumberFormat="1" applyFill="1" applyBorder="1"/>
    <xf numFmtId="0" fontId="8" fillId="7" borderId="2" xfId="0" applyFont="1" applyFill="1" applyBorder="1"/>
    <xf numFmtId="9" fontId="22" fillId="0" borderId="2" xfId="1" applyFont="1" applyBorder="1" applyAlignment="1"/>
    <xf numFmtId="9" fontId="22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22" fillId="2" borderId="2" xfId="1" applyFont="1" applyFill="1" applyBorder="1" applyAlignment="1"/>
    <xf numFmtId="9" fontId="22" fillId="8" borderId="2" xfId="1" applyFont="1" applyFill="1" applyBorder="1" applyAlignment="1"/>
    <xf numFmtId="9" fontId="0" fillId="8" borderId="2" xfId="1" applyFont="1" applyFill="1" applyBorder="1" applyAlignment="1"/>
    <xf numFmtId="0" fontId="16" fillId="6" borderId="1" xfId="0" applyFont="1" applyFill="1" applyBorder="1"/>
    <xf numFmtId="0" fontId="17" fillId="6" borderId="2" xfId="0" applyFont="1" applyFill="1" applyBorder="1"/>
    <xf numFmtId="0" fontId="16" fillId="6" borderId="2" xfId="0" applyFont="1" applyFill="1" applyBorder="1"/>
    <xf numFmtId="0" fontId="16" fillId="2" borderId="1" xfId="0" applyFont="1" applyFill="1" applyBorder="1"/>
    <xf numFmtId="0" fontId="16" fillId="2" borderId="2" xfId="0" applyFont="1" applyFill="1" applyBorder="1"/>
    <xf numFmtId="0" fontId="17" fillId="2" borderId="2" xfId="0" applyFont="1" applyFill="1" applyBorder="1"/>
    <xf numFmtId="0" fontId="14" fillId="5" borderId="2" xfId="2" applyFont="1" applyFill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 wrapText="1"/>
    </xf>
    <xf numFmtId="0" fontId="18" fillId="6" borderId="2" xfId="0" applyFont="1" applyFill="1" applyBorder="1"/>
    <xf numFmtId="0" fontId="19" fillId="6" borderId="2" xfId="2" applyFont="1" applyFill="1" applyBorder="1"/>
    <xf numFmtId="0" fontId="16" fillId="6" borderId="3" xfId="0" applyFont="1" applyFill="1" applyBorder="1"/>
    <xf numFmtId="0" fontId="17" fillId="6" borderId="4" xfId="0" applyFont="1" applyFill="1" applyBorder="1"/>
    <xf numFmtId="0" fontId="16" fillId="6" borderId="4" xfId="0" applyFont="1" applyFill="1" applyBorder="1"/>
    <xf numFmtId="2" fontId="21" fillId="2" borderId="2" xfId="0" applyNumberFormat="1" applyFont="1" applyFill="1" applyBorder="1"/>
    <xf numFmtId="0" fontId="17" fillId="0" borderId="0" xfId="0" applyFont="1"/>
    <xf numFmtId="2" fontId="23" fillId="2" borderId="2" xfId="0" applyNumberFormat="1" applyFont="1" applyFill="1" applyBorder="1"/>
    <xf numFmtId="2" fontId="23" fillId="6" borderId="2" xfId="0" applyNumberFormat="1" applyFont="1" applyFill="1" applyBorder="1"/>
    <xf numFmtId="9" fontId="20" fillId="2" borderId="2" xfId="1" applyFont="1" applyFill="1" applyBorder="1" applyAlignment="1"/>
    <xf numFmtId="2" fontId="21" fillId="6" borderId="2" xfId="0" applyNumberFormat="1" applyFont="1" applyFill="1" applyBorder="1"/>
    <xf numFmtId="9" fontId="20" fillId="6" borderId="2" xfId="1" applyFont="1" applyFill="1" applyBorder="1" applyAlignment="1"/>
    <xf numFmtId="2" fontId="24" fillId="0" borderId="2" xfId="0" applyNumberFormat="1" applyFont="1" applyBorder="1"/>
    <xf numFmtId="2" fontId="24" fillId="7" borderId="2" xfId="0" applyNumberFormat="1" applyFont="1" applyFill="1" applyBorder="1"/>
    <xf numFmtId="0" fontId="12" fillId="9" borderId="2" xfId="0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wrapText="1"/>
    </xf>
    <xf numFmtId="0" fontId="26" fillId="0" borderId="0" xfId="0" applyFont="1"/>
    <xf numFmtId="0" fontId="29" fillId="0" borderId="0" xfId="0" applyFont="1"/>
    <xf numFmtId="0" fontId="25" fillId="7" borderId="2" xfId="0" applyFont="1" applyFill="1" applyBorder="1" applyAlignment="1">
      <alignment wrapText="1"/>
    </xf>
    <xf numFmtId="2" fontId="24" fillId="0" borderId="0" xfId="0" applyNumberFormat="1" applyFont="1" applyBorder="1"/>
    <xf numFmtId="2" fontId="0" fillId="0" borderId="2" xfId="0" applyNumberFormat="1" applyFont="1" applyBorder="1"/>
    <xf numFmtId="0" fontId="32" fillId="7" borderId="2" xfId="0" applyFont="1" applyFill="1" applyBorder="1" applyAlignment="1">
      <alignment wrapText="1"/>
    </xf>
    <xf numFmtId="2" fontId="0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9" borderId="9" xfId="0" applyFont="1" applyFill="1" applyBorder="1" applyAlignment="1">
      <alignment horizontal="center" vertical="center" wrapText="1"/>
    </xf>
    <xf numFmtId="0" fontId="11" fillId="9" borderId="10" xfId="0" applyFont="1" applyFill="1" applyBorder="1" applyAlignment="1">
      <alignment horizontal="center" vertical="center" wrapText="1"/>
    </xf>
    <xf numFmtId="0" fontId="11" fillId="9" borderId="11" xfId="0" applyFont="1" applyFill="1" applyBorder="1" applyAlignment="1">
      <alignment horizontal="center" vertical="center" wrapText="1"/>
    </xf>
    <xf numFmtId="0" fontId="15" fillId="9" borderId="2" xfId="2" applyFont="1" applyFill="1" applyBorder="1" applyAlignment="1">
      <alignment horizontal="center" vertical="center" wrapText="1"/>
    </xf>
    <xf numFmtId="0" fontId="13" fillId="9" borderId="2" xfId="2" applyFont="1" applyFill="1" applyBorder="1" applyAlignment="1">
      <alignment horizontal="center" vertical="center" wrapText="1"/>
    </xf>
    <xf numFmtId="0" fontId="14" fillId="5" borderId="14" xfId="2" applyFont="1" applyFill="1" applyBorder="1" applyAlignment="1">
      <alignment horizontal="center" vertical="center"/>
    </xf>
    <xf numFmtId="0" fontId="14" fillId="5" borderId="13" xfId="2" applyFont="1" applyFill="1" applyBorder="1" applyAlignment="1">
      <alignment horizontal="center" vertic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zoomScaleNormal="100" workbookViewId="0">
      <selection activeCell="D4" sqref="D4:D35"/>
    </sheetView>
  </sheetViews>
  <sheetFormatPr defaultColWidth="9.140625" defaultRowHeight="15"/>
  <cols>
    <col min="1" max="1" width="4.28515625" customWidth="1"/>
    <col min="2" max="2" width="15.85546875" customWidth="1"/>
    <col min="3" max="3" width="16.7109375" customWidth="1"/>
    <col min="4" max="4" width="11.28515625" customWidth="1"/>
    <col min="5" max="5" width="11.5703125" customWidth="1"/>
    <col min="6" max="6" width="10.140625" customWidth="1"/>
    <col min="7" max="7" width="7.7109375" customWidth="1"/>
    <col min="8" max="8" width="7.5703125" customWidth="1"/>
  </cols>
  <sheetData>
    <row r="1" spans="1:15" ht="16.5">
      <c r="A1" s="57" t="s">
        <v>64</v>
      </c>
      <c r="B1" s="58"/>
      <c r="C1" s="58"/>
      <c r="D1" s="58"/>
      <c r="E1" s="58"/>
      <c r="F1" s="58"/>
      <c r="G1" s="59"/>
      <c r="H1" s="59"/>
    </row>
    <row r="2" spans="1:15" ht="67.5" customHeight="1">
      <c r="A2" s="60" t="s">
        <v>1</v>
      </c>
      <c r="B2" s="60"/>
      <c r="C2" s="60"/>
      <c r="D2" s="48">
        <v>2022</v>
      </c>
      <c r="E2" s="63">
        <v>2023</v>
      </c>
      <c r="F2" s="64"/>
      <c r="G2" s="61" t="s">
        <v>95</v>
      </c>
      <c r="H2" s="61"/>
      <c r="I2" t="s">
        <v>65</v>
      </c>
    </row>
    <row r="3" spans="1:15" ht="39" customHeight="1">
      <c r="A3" s="62" t="s">
        <v>2</v>
      </c>
      <c r="B3" s="62"/>
      <c r="C3" s="19" t="s">
        <v>3</v>
      </c>
      <c r="D3" s="49" t="s">
        <v>94</v>
      </c>
      <c r="E3" s="49" t="s">
        <v>92</v>
      </c>
      <c r="F3" s="49" t="s">
        <v>94</v>
      </c>
      <c r="G3" s="9" t="s">
        <v>4</v>
      </c>
      <c r="H3" s="9" t="s">
        <v>5</v>
      </c>
      <c r="K3" t="s">
        <v>65</v>
      </c>
      <c r="L3" t="s">
        <v>65</v>
      </c>
      <c r="M3" t="s">
        <v>65</v>
      </c>
    </row>
    <row r="4" spans="1:15" ht="15.75">
      <c r="A4" s="1">
        <v>1</v>
      </c>
      <c r="B4" s="2" t="s">
        <v>6</v>
      </c>
      <c r="C4" s="3" t="s">
        <v>89</v>
      </c>
      <c r="D4" s="10">
        <v>2075</v>
      </c>
      <c r="E4" s="54">
        <v>2050</v>
      </c>
      <c r="F4" s="43">
        <v>1908.33</v>
      </c>
      <c r="G4" s="17">
        <f>+(F4-E4)/E4</f>
        <v>-6.9107317073170763E-2</v>
      </c>
      <c r="H4" s="4">
        <f t="shared" ref="H4:H11" si="0">+((F4-D4)/D4)</f>
        <v>-8.0322891566265098E-2</v>
      </c>
      <c r="J4" t="s">
        <v>65</v>
      </c>
      <c r="O4" t="s">
        <v>65</v>
      </c>
    </row>
    <row r="5" spans="1:15" ht="15.75">
      <c r="A5" s="12">
        <v>2</v>
      </c>
      <c r="B5" s="13" t="s">
        <v>8</v>
      </c>
      <c r="C5" s="14" t="s">
        <v>9</v>
      </c>
      <c r="D5" s="15">
        <v>1560</v>
      </c>
      <c r="E5" s="55">
        <v>1271.43</v>
      </c>
      <c r="F5" s="52">
        <v>1262.5</v>
      </c>
      <c r="G5" s="18">
        <f t="shared" ref="G5:G34" si="1">+(F5-E5)/E5</f>
        <v>-7.0235876139465511E-3</v>
      </c>
      <c r="H5" s="11">
        <f t="shared" si="0"/>
        <v>-0.19070512820512819</v>
      </c>
      <c r="I5" t="s">
        <v>87</v>
      </c>
      <c r="J5" t="s">
        <v>65</v>
      </c>
      <c r="K5" t="s">
        <v>65</v>
      </c>
      <c r="M5" t="s">
        <v>65</v>
      </c>
      <c r="O5" t="s">
        <v>65</v>
      </c>
    </row>
    <row r="6" spans="1:15" ht="15.75">
      <c r="A6" s="1">
        <v>3</v>
      </c>
      <c r="B6" s="2" t="s">
        <v>10</v>
      </c>
      <c r="C6" s="3" t="s">
        <v>66</v>
      </c>
      <c r="D6" s="10">
        <v>1533.33</v>
      </c>
      <c r="E6" s="54">
        <v>1371.43</v>
      </c>
      <c r="F6" s="43">
        <v>1290</v>
      </c>
      <c r="G6" s="20">
        <f>+(F6-E6)/E6</f>
        <v>-5.9375979816687734E-2</v>
      </c>
      <c r="H6" s="4">
        <f>+((F6-D6)/D6)</f>
        <v>-0.1586938232474418</v>
      </c>
      <c r="I6" t="s">
        <v>65</v>
      </c>
      <c r="J6" t="s">
        <v>65</v>
      </c>
      <c r="K6" t="s">
        <v>65</v>
      </c>
    </row>
    <row r="7" spans="1:15" ht="15.75">
      <c r="A7" s="12">
        <v>4</v>
      </c>
      <c r="B7" s="13" t="s">
        <v>67</v>
      </c>
      <c r="C7" s="14" t="s">
        <v>68</v>
      </c>
      <c r="D7" s="15">
        <v>1250</v>
      </c>
      <c r="E7" s="56">
        <v>1064.29</v>
      </c>
      <c r="F7" s="44">
        <v>1133.33</v>
      </c>
      <c r="G7" s="18">
        <f>+(F7-E7)/E7</f>
        <v>6.4869537438104238E-2</v>
      </c>
      <c r="H7" s="11">
        <f>+((F7-D7)/D7)</f>
        <v>-9.3336000000000058E-2</v>
      </c>
      <c r="J7" t="s">
        <v>65</v>
      </c>
      <c r="L7" t="s">
        <v>65</v>
      </c>
      <c r="M7" t="s">
        <v>65</v>
      </c>
      <c r="N7" t="s">
        <v>65</v>
      </c>
    </row>
    <row r="8" spans="1:15" ht="15.75">
      <c r="A8" s="1">
        <v>5</v>
      </c>
      <c r="B8" s="5" t="s">
        <v>12</v>
      </c>
      <c r="C8" s="6" t="s">
        <v>13</v>
      </c>
      <c r="D8" s="10">
        <v>1762.5</v>
      </c>
      <c r="E8" s="54">
        <v>2085.71</v>
      </c>
      <c r="F8" s="43">
        <v>1721.43</v>
      </c>
      <c r="G8" s="17">
        <f t="shared" si="1"/>
        <v>-0.17465515340100013</v>
      </c>
      <c r="H8" s="4">
        <f t="shared" si="0"/>
        <v>-2.3302127659574432E-2</v>
      </c>
      <c r="M8" t="s">
        <v>65</v>
      </c>
    </row>
    <row r="9" spans="1:15" ht="15.75">
      <c r="A9" s="12">
        <v>6</v>
      </c>
      <c r="B9" s="13" t="s">
        <v>14</v>
      </c>
      <c r="C9" s="14" t="s">
        <v>15</v>
      </c>
      <c r="D9" s="15">
        <v>736.43</v>
      </c>
      <c r="E9" s="56">
        <v>770</v>
      </c>
      <c r="F9" s="44">
        <v>703.57</v>
      </c>
      <c r="G9" s="18">
        <f>+(F9-E9)/E9</f>
        <v>-8.6272727272727209E-2</v>
      </c>
      <c r="H9" s="11">
        <f>+((F9-D9)/D9)</f>
        <v>-4.4620669989000855E-2</v>
      </c>
      <c r="M9" t="s">
        <v>65</v>
      </c>
      <c r="N9" t="s">
        <v>65</v>
      </c>
    </row>
    <row r="10" spans="1:15" ht="15.75">
      <c r="A10" s="1">
        <v>7</v>
      </c>
      <c r="B10" s="2" t="s">
        <v>16</v>
      </c>
      <c r="C10" s="3" t="s">
        <v>17</v>
      </c>
      <c r="D10" s="10">
        <v>1666.67</v>
      </c>
      <c r="E10" s="54">
        <v>1358.33</v>
      </c>
      <c r="F10" s="43">
        <v>1278.57</v>
      </c>
      <c r="G10" s="17">
        <f>+(F10-E10)/E10</f>
        <v>-5.8719162501012272E-2</v>
      </c>
      <c r="H10" s="4">
        <f>+((F10-D10)/D10)</f>
        <v>-0.23285953428093151</v>
      </c>
      <c r="I10" t="s">
        <v>65</v>
      </c>
      <c r="N10" t="s">
        <v>65</v>
      </c>
    </row>
    <row r="11" spans="1:15" ht="15.75">
      <c r="A11" s="12">
        <v>8</v>
      </c>
      <c r="B11" s="13" t="s">
        <v>18</v>
      </c>
      <c r="C11" s="14" t="s">
        <v>19</v>
      </c>
      <c r="D11" s="15">
        <v>518.57000000000005</v>
      </c>
      <c r="E11" s="56">
        <v>308.33</v>
      </c>
      <c r="F11" s="44">
        <v>307.86</v>
      </c>
      <c r="G11" s="18">
        <f t="shared" si="1"/>
        <v>-1.5243408036842683E-3</v>
      </c>
      <c r="H11" s="11">
        <f t="shared" si="0"/>
        <v>-0.40632894305493955</v>
      </c>
    </row>
    <row r="12" spans="1:15" ht="15.75">
      <c r="A12" s="1">
        <v>9</v>
      </c>
      <c r="B12" s="2" t="s">
        <v>20</v>
      </c>
      <c r="C12" s="3" t="s">
        <v>69</v>
      </c>
      <c r="D12" s="10">
        <v>1116.67</v>
      </c>
      <c r="E12" s="54">
        <v>1125</v>
      </c>
      <c r="F12" s="43">
        <v>900</v>
      </c>
      <c r="G12" s="20">
        <f t="shared" si="1"/>
        <v>-0.2</v>
      </c>
      <c r="H12" s="4">
        <f>+((F12-D12)/D12)</f>
        <v>-0.19403225662012955</v>
      </c>
      <c r="M12" t="s">
        <v>65</v>
      </c>
      <c r="N12" t="s">
        <v>65</v>
      </c>
    </row>
    <row r="13" spans="1:15" ht="15.75">
      <c r="A13" s="12">
        <v>10</v>
      </c>
      <c r="B13" s="13" t="s">
        <v>22</v>
      </c>
      <c r="C13" s="14" t="s">
        <v>23</v>
      </c>
      <c r="D13" s="15">
        <v>578.57000000000005</v>
      </c>
      <c r="E13" s="56">
        <v>482</v>
      </c>
      <c r="F13" s="44">
        <v>511.43</v>
      </c>
      <c r="G13" s="18">
        <f t="shared" si="1"/>
        <v>6.105809128630707E-2</v>
      </c>
      <c r="H13" s="11">
        <f t="shared" ref="H13:H34" si="2">+((F13-D13)/D13)</f>
        <v>-0.11604473097464445</v>
      </c>
    </row>
    <row r="14" spans="1:15" ht="15.75">
      <c r="A14" s="1">
        <v>11</v>
      </c>
      <c r="B14" s="2" t="s">
        <v>24</v>
      </c>
      <c r="C14" s="3" t="s">
        <v>70</v>
      </c>
      <c r="D14" s="10">
        <v>789.29</v>
      </c>
      <c r="E14" s="54">
        <v>707.14</v>
      </c>
      <c r="F14" s="43">
        <v>721.43</v>
      </c>
      <c r="G14" s="17">
        <f>+(F14-E14)/E14</f>
        <v>2.0208162457221998E-2</v>
      </c>
      <c r="H14" s="4">
        <f>+((F14-D14)/D14)</f>
        <v>-8.5976003750205907E-2</v>
      </c>
    </row>
    <row r="15" spans="1:15" ht="15.75">
      <c r="A15" s="12"/>
      <c r="B15" s="13" t="s">
        <v>26</v>
      </c>
      <c r="C15" s="14" t="s">
        <v>27</v>
      </c>
      <c r="D15" s="15">
        <v>425</v>
      </c>
      <c r="E15" s="56">
        <v>270.85000000000002</v>
      </c>
      <c r="F15" s="44"/>
      <c r="G15" s="18">
        <f t="shared" si="1"/>
        <v>-1</v>
      </c>
      <c r="H15" s="11">
        <f t="shared" si="2"/>
        <v>-1</v>
      </c>
    </row>
    <row r="16" spans="1:15" ht="15.75">
      <c r="A16" s="1"/>
      <c r="B16" s="2" t="s">
        <v>28</v>
      </c>
      <c r="C16" s="3" t="s">
        <v>29</v>
      </c>
      <c r="D16" s="10"/>
      <c r="E16" s="54">
        <v>550</v>
      </c>
      <c r="F16" s="43"/>
      <c r="G16" s="17">
        <f t="shared" si="1"/>
        <v>-1</v>
      </c>
      <c r="H16" s="4"/>
      <c r="K16" t="s">
        <v>65</v>
      </c>
    </row>
    <row r="17" spans="1:14" ht="15.75">
      <c r="A17" s="12">
        <v>14</v>
      </c>
      <c r="B17" s="13" t="s">
        <v>30</v>
      </c>
      <c r="C17" s="14" t="s">
        <v>71</v>
      </c>
      <c r="D17" s="15">
        <v>500</v>
      </c>
      <c r="E17" s="56">
        <v>400</v>
      </c>
      <c r="F17" s="44">
        <v>479.17</v>
      </c>
      <c r="G17" s="18">
        <f t="shared" si="1"/>
        <v>0.19792500000000005</v>
      </c>
      <c r="H17" s="11">
        <f t="shared" si="2"/>
        <v>-4.1659999999999968E-2</v>
      </c>
      <c r="K17" t="s">
        <v>65</v>
      </c>
    </row>
    <row r="18" spans="1:14" ht="15.75">
      <c r="A18" s="1">
        <v>15</v>
      </c>
      <c r="B18" s="5" t="s">
        <v>32</v>
      </c>
      <c r="C18" s="3" t="s">
        <v>72</v>
      </c>
      <c r="D18" s="10">
        <v>1545.83</v>
      </c>
      <c r="E18" s="54">
        <v>1528.57</v>
      </c>
      <c r="F18" s="43">
        <v>1564.29</v>
      </c>
      <c r="G18" s="17">
        <f t="shared" si="1"/>
        <v>2.3368246138547811E-2</v>
      </c>
      <c r="H18" s="4">
        <f t="shared" si="2"/>
        <v>1.1941804726263584E-2</v>
      </c>
    </row>
    <row r="19" spans="1:14" ht="15.75">
      <c r="A19" s="12">
        <v>16</v>
      </c>
      <c r="B19" s="13" t="s">
        <v>34</v>
      </c>
      <c r="C19" s="14" t="s">
        <v>35</v>
      </c>
      <c r="D19" s="15">
        <v>2025</v>
      </c>
      <c r="E19" s="56">
        <v>2442.86</v>
      </c>
      <c r="F19" s="44">
        <v>2153.5700000000002</v>
      </c>
      <c r="G19" s="18">
        <f t="shared" si="1"/>
        <v>-0.1184226685114988</v>
      </c>
      <c r="H19" s="11">
        <f t="shared" si="2"/>
        <v>6.3491358024691441E-2</v>
      </c>
      <c r="J19" t="s">
        <v>65</v>
      </c>
    </row>
    <row r="20" spans="1:14" ht="15.75">
      <c r="A20" s="1">
        <v>17</v>
      </c>
      <c r="B20" s="5" t="s">
        <v>36</v>
      </c>
      <c r="C20" s="3" t="s">
        <v>73</v>
      </c>
      <c r="D20" s="10">
        <v>823.33</v>
      </c>
      <c r="E20" s="54">
        <v>650</v>
      </c>
      <c r="F20" s="43">
        <v>650</v>
      </c>
      <c r="G20" s="17">
        <f t="shared" si="1"/>
        <v>0</v>
      </c>
      <c r="H20" s="4">
        <f t="shared" si="2"/>
        <v>-0.21052311952679975</v>
      </c>
    </row>
    <row r="21" spans="1:14" ht="15.75">
      <c r="A21" s="12">
        <v>18</v>
      </c>
      <c r="B21" s="13" t="s">
        <v>38</v>
      </c>
      <c r="C21" s="14" t="s">
        <v>39</v>
      </c>
      <c r="D21" s="15">
        <v>920</v>
      </c>
      <c r="E21" s="56">
        <v>807.14</v>
      </c>
      <c r="F21" s="44">
        <v>725</v>
      </c>
      <c r="G21" s="18">
        <f t="shared" si="1"/>
        <v>-0.10176673191763509</v>
      </c>
      <c r="H21" s="11">
        <f t="shared" si="2"/>
        <v>-0.21195652173913043</v>
      </c>
      <c r="K21" t="s">
        <v>65</v>
      </c>
    </row>
    <row r="22" spans="1:14" ht="15.75">
      <c r="A22" s="1">
        <v>19</v>
      </c>
      <c r="B22" s="5" t="s">
        <v>40</v>
      </c>
      <c r="C22" s="3" t="s">
        <v>74</v>
      </c>
      <c r="D22" s="10">
        <v>1560</v>
      </c>
      <c r="E22" s="54">
        <v>1442.86</v>
      </c>
      <c r="F22" s="43">
        <v>1460</v>
      </c>
      <c r="G22" s="17">
        <f t="shared" si="1"/>
        <v>1.1879184397654728E-2</v>
      </c>
      <c r="H22" s="4">
        <f t="shared" si="2"/>
        <v>-6.4102564102564097E-2</v>
      </c>
    </row>
    <row r="23" spans="1:14" ht="15.75">
      <c r="A23" s="12">
        <v>20</v>
      </c>
      <c r="B23" s="13" t="s">
        <v>41</v>
      </c>
      <c r="C23" s="16" t="s">
        <v>42</v>
      </c>
      <c r="D23" s="15">
        <v>716.67</v>
      </c>
      <c r="E23" s="56">
        <v>550</v>
      </c>
      <c r="F23" s="44">
        <v>500</v>
      </c>
      <c r="G23" s="18">
        <f t="shared" si="1"/>
        <v>-9.0909090909090912E-2</v>
      </c>
      <c r="H23" s="11">
        <f t="shared" si="2"/>
        <v>-0.30232882637755171</v>
      </c>
      <c r="L23" t="s">
        <v>65</v>
      </c>
    </row>
    <row r="24" spans="1:14" ht="17.25" customHeight="1">
      <c r="A24" s="1">
        <v>21</v>
      </c>
      <c r="B24" s="5" t="s">
        <v>43</v>
      </c>
      <c r="C24" s="3" t="s">
        <v>75</v>
      </c>
      <c r="D24" s="10">
        <v>886</v>
      </c>
      <c r="E24" s="54">
        <v>1366.67</v>
      </c>
      <c r="F24" s="43">
        <v>1110</v>
      </c>
      <c r="G24" s="17">
        <f t="shared" si="1"/>
        <v>-0.187806859007661</v>
      </c>
      <c r="H24" s="4">
        <f t="shared" si="2"/>
        <v>0.25282167042889392</v>
      </c>
      <c r="J24" t="s">
        <v>65</v>
      </c>
      <c r="M24" t="s">
        <v>65</v>
      </c>
    </row>
    <row r="25" spans="1:14" ht="15.75">
      <c r="A25" s="12">
        <v>22</v>
      </c>
      <c r="B25" s="13" t="s">
        <v>45</v>
      </c>
      <c r="C25" s="14" t="s">
        <v>46</v>
      </c>
      <c r="D25" s="15">
        <v>1016.62</v>
      </c>
      <c r="E25" s="56">
        <v>935.71</v>
      </c>
      <c r="F25" s="44">
        <v>900</v>
      </c>
      <c r="G25" s="18">
        <f t="shared" si="1"/>
        <v>-3.8163533573436249E-2</v>
      </c>
      <c r="H25" s="11">
        <f t="shared" si="2"/>
        <v>-0.11471346225728395</v>
      </c>
    </row>
    <row r="26" spans="1:14" ht="15.75">
      <c r="A26" s="1">
        <v>23</v>
      </c>
      <c r="B26" s="5" t="s">
        <v>47</v>
      </c>
      <c r="C26" s="3" t="s">
        <v>76</v>
      </c>
      <c r="D26" s="10">
        <v>1270</v>
      </c>
      <c r="E26" s="54">
        <v>1350</v>
      </c>
      <c r="F26" s="43">
        <v>1114.29</v>
      </c>
      <c r="G26" s="21">
        <f t="shared" si="1"/>
        <v>-0.17460000000000003</v>
      </c>
      <c r="H26" s="22">
        <f t="shared" si="2"/>
        <v>-0.12260629921259845</v>
      </c>
      <c r="J26" t="s">
        <v>65</v>
      </c>
      <c r="K26" t="s">
        <v>65</v>
      </c>
    </row>
    <row r="27" spans="1:14" ht="15.75">
      <c r="A27" s="12">
        <v>24</v>
      </c>
      <c r="B27" s="13" t="s">
        <v>49</v>
      </c>
      <c r="C27" s="14" t="s">
        <v>77</v>
      </c>
      <c r="D27" s="15">
        <v>1340</v>
      </c>
      <c r="E27" s="56">
        <v>1400</v>
      </c>
      <c r="F27" s="44">
        <v>1175</v>
      </c>
      <c r="G27" s="18">
        <f t="shared" si="1"/>
        <v>-0.16071428571428573</v>
      </c>
      <c r="H27" s="11">
        <f t="shared" si="2"/>
        <v>-0.12313432835820895</v>
      </c>
      <c r="K27" t="s">
        <v>65</v>
      </c>
    </row>
    <row r="28" spans="1:14" ht="15.75">
      <c r="A28" s="1">
        <v>25</v>
      </c>
      <c r="B28" s="5" t="s">
        <v>51</v>
      </c>
      <c r="C28" s="3" t="s">
        <v>78</v>
      </c>
      <c r="D28" s="10">
        <v>860.83</v>
      </c>
      <c r="E28" s="54">
        <v>510.71</v>
      </c>
      <c r="F28" s="43">
        <v>457.14</v>
      </c>
      <c r="G28" s="17">
        <f t="shared" si="1"/>
        <v>-0.10489318791486361</v>
      </c>
      <c r="H28" s="4">
        <f t="shared" si="2"/>
        <v>-0.46895438123671346</v>
      </c>
      <c r="K28" t="s">
        <v>65</v>
      </c>
    </row>
    <row r="29" spans="1:14" ht="15.75">
      <c r="A29" s="12">
        <v>26</v>
      </c>
      <c r="B29" s="13" t="s">
        <v>51</v>
      </c>
      <c r="C29" s="14" t="s">
        <v>79</v>
      </c>
      <c r="D29" s="15">
        <v>850</v>
      </c>
      <c r="E29" s="56">
        <v>420.83</v>
      </c>
      <c r="F29" s="44">
        <v>375</v>
      </c>
      <c r="G29" s="18">
        <f t="shared" si="1"/>
        <v>-0.10890383290164671</v>
      </c>
      <c r="H29" s="11">
        <f t="shared" si="2"/>
        <v>-0.55882352941176472</v>
      </c>
    </row>
    <row r="30" spans="1:14" ht="15.75">
      <c r="A30" s="1">
        <v>27</v>
      </c>
      <c r="B30" s="5" t="s">
        <v>53</v>
      </c>
      <c r="C30" s="3" t="s">
        <v>80</v>
      </c>
      <c r="D30" s="10">
        <v>798.33</v>
      </c>
      <c r="E30" s="54">
        <v>633.33000000000004</v>
      </c>
      <c r="F30" s="43">
        <v>660</v>
      </c>
      <c r="G30" s="17">
        <f t="shared" si="1"/>
        <v>4.2110747951304942E-2</v>
      </c>
      <c r="H30" s="4">
        <f t="shared" si="2"/>
        <v>-0.17327420991319384</v>
      </c>
    </row>
    <row r="31" spans="1:14" ht="15.75">
      <c r="A31" s="12">
        <v>28</v>
      </c>
      <c r="B31" s="13" t="s">
        <v>55</v>
      </c>
      <c r="C31" s="14" t="s">
        <v>81</v>
      </c>
      <c r="D31" s="15">
        <v>960</v>
      </c>
      <c r="E31" s="56">
        <v>850</v>
      </c>
      <c r="F31" s="44">
        <v>808.33</v>
      </c>
      <c r="G31" s="18">
        <f t="shared" si="1"/>
        <v>-4.902352941176466E-2</v>
      </c>
      <c r="H31" s="11">
        <f t="shared" si="2"/>
        <v>-0.15798958333333329</v>
      </c>
      <c r="K31" t="s">
        <v>65</v>
      </c>
    </row>
    <row r="32" spans="1:14" ht="15.75">
      <c r="A32" s="1">
        <v>29</v>
      </c>
      <c r="B32" s="5" t="s">
        <v>57</v>
      </c>
      <c r="C32" s="3" t="s">
        <v>58</v>
      </c>
      <c r="D32" s="10">
        <v>343.75</v>
      </c>
      <c r="E32" s="54">
        <v>209.57</v>
      </c>
      <c r="F32" s="43">
        <v>271.43</v>
      </c>
      <c r="G32" s="17">
        <f t="shared" si="1"/>
        <v>0.29517583623610255</v>
      </c>
      <c r="H32" s="4">
        <f t="shared" si="2"/>
        <v>-0.21038545454545451</v>
      </c>
      <c r="N32" t="s">
        <v>65</v>
      </c>
    </row>
    <row r="33" spans="1:12" ht="15.75">
      <c r="A33" s="12">
        <v>30</v>
      </c>
      <c r="B33" s="13" t="s">
        <v>59</v>
      </c>
      <c r="C33" s="14" t="s">
        <v>82</v>
      </c>
      <c r="D33" s="15">
        <v>1633.33</v>
      </c>
      <c r="E33" s="56">
        <v>1557.14</v>
      </c>
      <c r="F33" s="44">
        <v>1650</v>
      </c>
      <c r="G33" s="18">
        <f t="shared" si="1"/>
        <v>5.9634971807287648E-2</v>
      </c>
      <c r="H33" s="11">
        <f t="shared" si="2"/>
        <v>1.020614327784347E-2</v>
      </c>
    </row>
    <row r="34" spans="1:12" ht="15.75">
      <c r="A34" s="1">
        <v>31</v>
      </c>
      <c r="B34" s="5" t="s">
        <v>83</v>
      </c>
      <c r="C34" s="3" t="s">
        <v>84</v>
      </c>
      <c r="D34" s="10">
        <v>2450</v>
      </c>
      <c r="E34" s="54">
        <v>2128.5700000000002</v>
      </c>
      <c r="F34" s="43">
        <v>2125</v>
      </c>
      <c r="G34" s="20">
        <f t="shared" si="1"/>
        <v>-1.6771823336794954E-3</v>
      </c>
      <c r="H34" s="4">
        <f t="shared" si="2"/>
        <v>-0.1326530612244898</v>
      </c>
      <c r="L34" t="s">
        <v>65</v>
      </c>
    </row>
    <row r="35" spans="1:12" ht="15.75">
      <c r="A35" s="12">
        <v>32</v>
      </c>
      <c r="B35" s="13" t="s">
        <v>62</v>
      </c>
      <c r="C35" s="14" t="s">
        <v>85</v>
      </c>
      <c r="D35" s="15">
        <v>600</v>
      </c>
      <c r="E35" s="56">
        <v>350</v>
      </c>
      <c r="F35" s="44"/>
      <c r="G35" s="18"/>
      <c r="H35" s="11"/>
    </row>
    <row r="36" spans="1:12" ht="15.75">
      <c r="A36" s="7" t="s">
        <v>86</v>
      </c>
      <c r="B36" s="7"/>
      <c r="C36" s="7"/>
      <c r="D36" s="7"/>
      <c r="F36" s="53"/>
      <c r="G36" s="8"/>
      <c r="H36" s="8"/>
    </row>
  </sheetData>
  <mergeCells count="5">
    <mergeCell ref="A1:H1"/>
    <mergeCell ref="A2:C2"/>
    <mergeCell ref="G2:H2"/>
    <mergeCell ref="A3:B3"/>
    <mergeCell ref="E2:F2"/>
  </mergeCells>
  <phoneticPr fontId="31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82"/>
  <sheetViews>
    <sheetView workbookViewId="0">
      <selection activeCell="D4" sqref="D4:D33"/>
    </sheetView>
  </sheetViews>
  <sheetFormatPr defaultRowHeight="15"/>
  <cols>
    <col min="1" max="1" width="3.7109375" customWidth="1"/>
    <col min="2" max="2" width="15.28515625" customWidth="1"/>
    <col min="3" max="3" width="18.5703125" customWidth="1"/>
    <col min="4" max="4" width="11.5703125" customWidth="1"/>
    <col min="5" max="5" width="12" customWidth="1"/>
    <col min="6" max="6" width="11.85546875" customWidth="1"/>
    <col min="7" max="7" width="10.28515625" customWidth="1"/>
    <col min="8" max="8" width="10" customWidth="1"/>
  </cols>
  <sheetData>
    <row r="1" spans="1:12" ht="17.25" thickBot="1">
      <c r="A1" s="65" t="s">
        <v>0</v>
      </c>
      <c r="B1" s="66"/>
      <c r="C1" s="66"/>
      <c r="D1" s="66"/>
      <c r="E1" s="66"/>
      <c r="F1" s="66"/>
      <c r="G1" s="66"/>
      <c r="H1" s="66"/>
    </row>
    <row r="2" spans="1:12" ht="51" customHeight="1">
      <c r="A2" s="67" t="s">
        <v>1</v>
      </c>
      <c r="B2" s="68"/>
      <c r="C2" s="69"/>
      <c r="D2" s="46">
        <v>2022</v>
      </c>
      <c r="E2" s="47">
        <v>2023</v>
      </c>
      <c r="F2" s="45">
        <v>2023</v>
      </c>
      <c r="G2" s="70" t="s">
        <v>97</v>
      </c>
      <c r="H2" s="71"/>
    </row>
    <row r="3" spans="1:12" ht="42.75">
      <c r="A3" s="72" t="s">
        <v>2</v>
      </c>
      <c r="B3" s="73"/>
      <c r="C3" s="29" t="s">
        <v>3</v>
      </c>
      <c r="D3" s="30" t="s">
        <v>96</v>
      </c>
      <c r="E3" s="30" t="s">
        <v>93</v>
      </c>
      <c r="F3" s="30" t="s">
        <v>96</v>
      </c>
      <c r="G3" s="30" t="s">
        <v>4</v>
      </c>
      <c r="H3" s="30" t="s">
        <v>5</v>
      </c>
      <c r="L3" t="s">
        <v>65</v>
      </c>
    </row>
    <row r="4" spans="1:12" ht="15.75">
      <c r="A4" s="26">
        <v>1</v>
      </c>
      <c r="B4" s="28" t="s">
        <v>6</v>
      </c>
      <c r="C4" s="27" t="s">
        <v>7</v>
      </c>
      <c r="D4" s="38">
        <v>3690</v>
      </c>
      <c r="E4" s="38">
        <v>3427</v>
      </c>
      <c r="F4" s="36">
        <v>3300</v>
      </c>
      <c r="G4" s="40">
        <f t="shared" ref="G4:G31" si="0">(F4-E4)/E4</f>
        <v>-3.7058651882112638E-2</v>
      </c>
      <c r="H4" s="40">
        <f t="shared" ref="H4:H31" si="1">+(F4-D4)/D4</f>
        <v>-0.10569105691056911</v>
      </c>
    </row>
    <row r="5" spans="1:12" ht="15.75">
      <c r="A5" s="23">
        <v>2</v>
      </c>
      <c r="B5" s="24" t="s">
        <v>8</v>
      </c>
      <c r="C5" s="25" t="s">
        <v>9</v>
      </c>
      <c r="D5" s="39">
        <v>2826.66</v>
      </c>
      <c r="E5" s="39">
        <v>2595</v>
      </c>
      <c r="F5" s="41">
        <v>2410</v>
      </c>
      <c r="G5" s="42">
        <f t="shared" si="0"/>
        <v>-7.1290944123314062E-2</v>
      </c>
      <c r="H5" s="42">
        <f t="shared" si="1"/>
        <v>-0.14740364953690924</v>
      </c>
    </row>
    <row r="6" spans="1:12" ht="15.75">
      <c r="A6" s="26">
        <v>3</v>
      </c>
      <c r="B6" s="28" t="s">
        <v>10</v>
      </c>
      <c r="C6" s="27" t="s">
        <v>11</v>
      </c>
      <c r="D6" s="38">
        <v>2693.33</v>
      </c>
      <c r="E6" s="38">
        <v>2490</v>
      </c>
      <c r="F6" s="36">
        <v>2283</v>
      </c>
      <c r="G6" s="40">
        <f t="shared" si="0"/>
        <v>-8.3132530120481926E-2</v>
      </c>
      <c r="H6" s="40">
        <f t="shared" si="1"/>
        <v>-0.15235043607727236</v>
      </c>
    </row>
    <row r="7" spans="1:12" ht="15.75">
      <c r="A7" s="23">
        <v>4</v>
      </c>
      <c r="B7" s="24" t="s">
        <v>12</v>
      </c>
      <c r="C7" s="25" t="s">
        <v>13</v>
      </c>
      <c r="D7" s="39">
        <v>2746.66</v>
      </c>
      <c r="E7" s="39">
        <v>3130</v>
      </c>
      <c r="F7" s="41">
        <v>3008</v>
      </c>
      <c r="G7" s="42">
        <f t="shared" si="0"/>
        <v>-3.8977635782747606E-2</v>
      </c>
      <c r="H7" s="42">
        <f t="shared" si="1"/>
        <v>9.5148289194876751E-2</v>
      </c>
    </row>
    <row r="8" spans="1:12" ht="15.75">
      <c r="A8" s="26">
        <v>5</v>
      </c>
      <c r="B8" s="28" t="s">
        <v>14</v>
      </c>
      <c r="C8" s="27" t="s">
        <v>15</v>
      </c>
      <c r="D8" s="38">
        <v>1600</v>
      </c>
      <c r="E8" s="38">
        <v>1445</v>
      </c>
      <c r="F8" s="36">
        <v>1366.6</v>
      </c>
      <c r="G8" s="40">
        <f t="shared" si="0"/>
        <v>-5.4256055363321863E-2</v>
      </c>
      <c r="H8" s="40">
        <f t="shared" si="1"/>
        <v>-0.14587500000000006</v>
      </c>
    </row>
    <row r="9" spans="1:12" ht="15.75">
      <c r="A9" s="23">
        <v>6</v>
      </c>
      <c r="B9" s="24" t="s">
        <v>16</v>
      </c>
      <c r="C9" s="25" t="s">
        <v>17</v>
      </c>
      <c r="D9" s="39">
        <v>2606.66</v>
      </c>
      <c r="E9" s="39">
        <v>2418</v>
      </c>
      <c r="F9" s="41">
        <v>2388</v>
      </c>
      <c r="G9" s="42">
        <f t="shared" si="0"/>
        <v>-1.2406947890818859E-2</v>
      </c>
      <c r="H9" s="42">
        <f t="shared" si="1"/>
        <v>-8.3885125025895152E-2</v>
      </c>
    </row>
    <row r="10" spans="1:12" ht="15.75">
      <c r="A10" s="26">
        <v>7</v>
      </c>
      <c r="B10" s="28" t="s">
        <v>18</v>
      </c>
      <c r="C10" s="27" t="s">
        <v>19</v>
      </c>
      <c r="D10" s="38">
        <v>793.33</v>
      </c>
      <c r="E10" s="38">
        <v>716</v>
      </c>
      <c r="F10" s="36">
        <v>660</v>
      </c>
      <c r="G10" s="40">
        <f t="shared" si="0"/>
        <v>-7.8212290502793297E-2</v>
      </c>
      <c r="H10" s="40">
        <f t="shared" si="1"/>
        <v>-0.16806373136021585</v>
      </c>
    </row>
    <row r="11" spans="1:12" ht="15.75">
      <c r="A11" s="23">
        <v>8</v>
      </c>
      <c r="B11" s="24" t="s">
        <v>20</v>
      </c>
      <c r="C11" s="25" t="s">
        <v>21</v>
      </c>
      <c r="D11" s="39">
        <v>2110</v>
      </c>
      <c r="E11" s="39">
        <v>1740</v>
      </c>
      <c r="F11" s="41">
        <v>1710</v>
      </c>
      <c r="G11" s="42">
        <f t="shared" si="0"/>
        <v>-1.7241379310344827E-2</v>
      </c>
      <c r="H11" s="42">
        <f t="shared" si="1"/>
        <v>-0.1895734597156398</v>
      </c>
    </row>
    <row r="12" spans="1:12" ht="15.75">
      <c r="A12" s="26">
        <v>9</v>
      </c>
      <c r="B12" s="28" t="s">
        <v>22</v>
      </c>
      <c r="C12" s="27" t="s">
        <v>23</v>
      </c>
      <c r="D12" s="38">
        <v>864</v>
      </c>
      <c r="E12" s="38">
        <v>874</v>
      </c>
      <c r="F12" s="36">
        <v>792</v>
      </c>
      <c r="G12" s="40">
        <f t="shared" si="0"/>
        <v>-9.3821510297482841E-2</v>
      </c>
      <c r="H12" s="40">
        <f t="shared" si="1"/>
        <v>-8.3333333333333329E-2</v>
      </c>
    </row>
    <row r="13" spans="1:12" ht="15.75">
      <c r="A13" s="23">
        <v>10</v>
      </c>
      <c r="B13" s="24" t="s">
        <v>24</v>
      </c>
      <c r="C13" s="25" t="s">
        <v>25</v>
      </c>
      <c r="D13" s="39">
        <v>1086.6600000000001</v>
      </c>
      <c r="E13" s="39">
        <v>1027</v>
      </c>
      <c r="F13" s="41">
        <v>1038</v>
      </c>
      <c r="G13" s="42">
        <f t="shared" si="0"/>
        <v>1.0710808179162609E-2</v>
      </c>
      <c r="H13" s="42">
        <f t="shared" si="1"/>
        <v>-4.4779415824637035E-2</v>
      </c>
    </row>
    <row r="14" spans="1:12" ht="15.75">
      <c r="A14" s="26">
        <v>11</v>
      </c>
      <c r="B14" s="28" t="s">
        <v>26</v>
      </c>
      <c r="C14" s="27" t="s">
        <v>27</v>
      </c>
      <c r="D14" s="38"/>
      <c r="E14" s="38">
        <v>650</v>
      </c>
      <c r="F14" s="36"/>
      <c r="G14" s="40"/>
      <c r="H14" s="40"/>
    </row>
    <row r="15" spans="1:12" ht="15.75">
      <c r="A15" s="23">
        <v>12</v>
      </c>
      <c r="B15" s="24" t="s">
        <v>28</v>
      </c>
      <c r="C15" s="25" t="s">
        <v>29</v>
      </c>
      <c r="D15" s="39"/>
      <c r="E15" s="39"/>
      <c r="F15" s="41"/>
      <c r="G15" s="42"/>
      <c r="H15" s="42"/>
    </row>
    <row r="16" spans="1:12" ht="15.75">
      <c r="A16" s="26">
        <v>13</v>
      </c>
      <c r="B16" s="28" t="s">
        <v>30</v>
      </c>
      <c r="C16" s="27" t="s">
        <v>31</v>
      </c>
      <c r="D16" s="38">
        <v>1010</v>
      </c>
      <c r="E16" s="38">
        <v>707</v>
      </c>
      <c r="F16" s="36">
        <v>760</v>
      </c>
      <c r="G16" s="40">
        <f t="shared" si="0"/>
        <v>7.4964639321074958E-2</v>
      </c>
      <c r="H16" s="40">
        <f t="shared" si="1"/>
        <v>-0.24752475247524752</v>
      </c>
    </row>
    <row r="17" spans="1:8" ht="15.75">
      <c r="A17" s="23">
        <v>14</v>
      </c>
      <c r="B17" s="31" t="s">
        <v>32</v>
      </c>
      <c r="C17" s="25" t="s">
        <v>33</v>
      </c>
      <c r="D17" s="39">
        <v>1920</v>
      </c>
      <c r="E17" s="39">
        <v>1835</v>
      </c>
      <c r="F17" s="41">
        <v>1845</v>
      </c>
      <c r="G17" s="42">
        <f t="shared" si="0"/>
        <v>5.4495912806539508E-3</v>
      </c>
      <c r="H17" s="42">
        <f t="shared" si="1"/>
        <v>-3.90625E-2</v>
      </c>
    </row>
    <row r="18" spans="1:8" ht="15.75">
      <c r="A18" s="26">
        <v>15</v>
      </c>
      <c r="B18" s="28" t="s">
        <v>34</v>
      </c>
      <c r="C18" s="27" t="s">
        <v>35</v>
      </c>
      <c r="D18" s="38">
        <v>3393.33</v>
      </c>
      <c r="E18" s="38">
        <v>3980</v>
      </c>
      <c r="F18" s="36">
        <v>3810</v>
      </c>
      <c r="G18" s="40">
        <f t="shared" si="0"/>
        <v>-4.2713567839195977E-2</v>
      </c>
      <c r="H18" s="40">
        <f t="shared" si="1"/>
        <v>0.12279088682798316</v>
      </c>
    </row>
    <row r="19" spans="1:8" ht="15.75">
      <c r="A19" s="23">
        <v>16</v>
      </c>
      <c r="B19" s="24" t="s">
        <v>36</v>
      </c>
      <c r="C19" s="25" t="s">
        <v>37</v>
      </c>
      <c r="D19" s="39">
        <v>1190</v>
      </c>
      <c r="E19" s="39">
        <v>840</v>
      </c>
      <c r="F19" s="41">
        <v>825</v>
      </c>
      <c r="G19" s="42">
        <f t="shared" si="0"/>
        <v>-1.7857142857142856E-2</v>
      </c>
      <c r="H19" s="42">
        <f t="shared" si="1"/>
        <v>-0.30672268907563027</v>
      </c>
    </row>
    <row r="20" spans="1:8" ht="15.75">
      <c r="A20" s="26">
        <v>17</v>
      </c>
      <c r="B20" s="28" t="s">
        <v>38</v>
      </c>
      <c r="C20" s="27" t="s">
        <v>39</v>
      </c>
      <c r="D20" s="38">
        <v>1260</v>
      </c>
      <c r="E20" s="38">
        <v>920</v>
      </c>
      <c r="F20" s="36">
        <v>890</v>
      </c>
      <c r="G20" s="40">
        <f t="shared" si="0"/>
        <v>-3.2608695652173912E-2</v>
      </c>
      <c r="H20" s="40">
        <f t="shared" si="1"/>
        <v>-0.29365079365079366</v>
      </c>
    </row>
    <row r="21" spans="1:8" ht="15.75">
      <c r="A21" s="23">
        <v>18</v>
      </c>
      <c r="B21" s="24" t="s">
        <v>40</v>
      </c>
      <c r="C21" s="32" t="s">
        <v>74</v>
      </c>
      <c r="D21" s="39"/>
      <c r="E21" s="39">
        <v>2193</v>
      </c>
      <c r="F21" s="41">
        <v>2167</v>
      </c>
      <c r="G21" s="42">
        <f t="shared" si="0"/>
        <v>-1.1855905152758778E-2</v>
      </c>
      <c r="H21" s="40" t="e">
        <f t="shared" si="1"/>
        <v>#DIV/0!</v>
      </c>
    </row>
    <row r="22" spans="1:8" ht="15.75">
      <c r="A22" s="26">
        <v>19</v>
      </c>
      <c r="B22" s="28" t="s">
        <v>41</v>
      </c>
      <c r="C22" s="27" t="s">
        <v>42</v>
      </c>
      <c r="D22" s="38">
        <v>1020</v>
      </c>
      <c r="E22" s="38">
        <v>807</v>
      </c>
      <c r="F22" s="36">
        <v>787</v>
      </c>
      <c r="G22" s="40">
        <f t="shared" si="0"/>
        <v>-2.4783147459727387E-2</v>
      </c>
      <c r="H22" s="40">
        <f t="shared" si="1"/>
        <v>-0.2284313725490196</v>
      </c>
    </row>
    <row r="23" spans="1:8" ht="15.75">
      <c r="A23" s="23">
        <v>20</v>
      </c>
      <c r="B23" s="24" t="s">
        <v>43</v>
      </c>
      <c r="C23" s="25" t="s">
        <v>44</v>
      </c>
      <c r="D23" s="39">
        <v>1520</v>
      </c>
      <c r="E23" s="39">
        <v>1770</v>
      </c>
      <c r="F23" s="41">
        <v>1507</v>
      </c>
      <c r="G23" s="42">
        <f t="shared" si="0"/>
        <v>-0.14858757062146893</v>
      </c>
      <c r="H23" s="42">
        <f t="shared" si="1"/>
        <v>-8.552631578947369E-3</v>
      </c>
    </row>
    <row r="24" spans="1:8" ht="15.75">
      <c r="A24" s="26">
        <v>21</v>
      </c>
      <c r="B24" s="28" t="s">
        <v>45</v>
      </c>
      <c r="C24" s="27" t="s">
        <v>46</v>
      </c>
      <c r="D24" s="38"/>
      <c r="E24" s="38"/>
      <c r="F24" s="36"/>
      <c r="G24" s="40"/>
      <c r="H24" s="40"/>
    </row>
    <row r="25" spans="1:8" ht="15.75">
      <c r="A25" s="23">
        <v>22</v>
      </c>
      <c r="B25" s="24" t="s">
        <v>47</v>
      </c>
      <c r="C25" s="25" t="s">
        <v>48</v>
      </c>
      <c r="D25" s="39">
        <v>1640</v>
      </c>
      <c r="E25" s="39">
        <v>1515</v>
      </c>
      <c r="F25" s="41">
        <v>1467</v>
      </c>
      <c r="G25" s="42">
        <f t="shared" si="0"/>
        <v>-3.1683168316831684E-2</v>
      </c>
      <c r="H25" s="42">
        <f t="shared" si="1"/>
        <v>-0.10548780487804878</v>
      </c>
    </row>
    <row r="26" spans="1:8" ht="15.75">
      <c r="A26" s="26">
        <v>23</v>
      </c>
      <c r="B26" s="28" t="s">
        <v>49</v>
      </c>
      <c r="C26" s="27" t="s">
        <v>50</v>
      </c>
      <c r="D26" s="38">
        <v>2240</v>
      </c>
      <c r="E26" s="38">
        <v>2540</v>
      </c>
      <c r="F26" s="36"/>
      <c r="G26" s="40">
        <f t="shared" si="0"/>
        <v>-1</v>
      </c>
      <c r="H26" s="40">
        <f t="shared" si="1"/>
        <v>-1</v>
      </c>
    </row>
    <row r="27" spans="1:8" ht="15.75">
      <c r="A27" s="23">
        <v>24</v>
      </c>
      <c r="B27" s="24" t="s">
        <v>51</v>
      </c>
      <c r="C27" s="25" t="s">
        <v>52</v>
      </c>
      <c r="D27" s="39">
        <v>1124</v>
      </c>
      <c r="E27" s="39">
        <v>785</v>
      </c>
      <c r="F27" s="41">
        <v>767</v>
      </c>
      <c r="G27" s="42">
        <f t="shared" si="0"/>
        <v>-2.2929936305732482E-2</v>
      </c>
      <c r="H27" s="42">
        <f t="shared" si="1"/>
        <v>-0.31761565836298933</v>
      </c>
    </row>
    <row r="28" spans="1:8" ht="15.75">
      <c r="A28" s="26">
        <v>25</v>
      </c>
      <c r="B28" s="28" t="s">
        <v>53</v>
      </c>
      <c r="C28" s="27" t="s">
        <v>54</v>
      </c>
      <c r="D28" s="38">
        <v>1190</v>
      </c>
      <c r="E28" s="38">
        <v>960</v>
      </c>
      <c r="F28" s="36">
        <v>1093</v>
      </c>
      <c r="G28" s="40">
        <f t="shared" si="0"/>
        <v>0.13854166666666667</v>
      </c>
      <c r="H28" s="40">
        <f t="shared" si="1"/>
        <v>-8.1512605042016809E-2</v>
      </c>
    </row>
    <row r="29" spans="1:8" ht="15.75">
      <c r="A29" s="23">
        <v>26</v>
      </c>
      <c r="B29" s="24" t="s">
        <v>55</v>
      </c>
      <c r="C29" s="25" t="s">
        <v>56</v>
      </c>
      <c r="D29" s="39">
        <v>1413.33</v>
      </c>
      <c r="E29" s="39">
        <v>1105</v>
      </c>
      <c r="F29" s="41">
        <v>963</v>
      </c>
      <c r="G29" s="42">
        <f t="shared" si="0"/>
        <v>-0.12850678733031673</v>
      </c>
      <c r="H29" s="42">
        <f t="shared" si="1"/>
        <v>-0.31863046846808596</v>
      </c>
    </row>
    <row r="30" spans="1:8" ht="15.75">
      <c r="A30" s="26">
        <v>27</v>
      </c>
      <c r="B30" s="28" t="s">
        <v>57</v>
      </c>
      <c r="C30" s="27" t="s">
        <v>58</v>
      </c>
      <c r="D30" s="38">
        <v>580</v>
      </c>
      <c r="E30" s="38">
        <v>420</v>
      </c>
      <c r="F30" s="36">
        <v>470</v>
      </c>
      <c r="G30" s="40">
        <f t="shared" si="0"/>
        <v>0.11904761904761904</v>
      </c>
      <c r="H30" s="40">
        <f t="shared" si="1"/>
        <v>-0.18965517241379309</v>
      </c>
    </row>
    <row r="31" spans="1:8" ht="15.75">
      <c r="A31" s="23">
        <v>28</v>
      </c>
      <c r="B31" s="24" t="s">
        <v>59</v>
      </c>
      <c r="C31" s="25" t="s">
        <v>60</v>
      </c>
      <c r="D31" s="39">
        <v>2100</v>
      </c>
      <c r="E31" s="39">
        <v>1790</v>
      </c>
      <c r="F31" s="41">
        <v>1820</v>
      </c>
      <c r="G31" s="42">
        <f t="shared" si="0"/>
        <v>1.6759776536312849E-2</v>
      </c>
      <c r="H31" s="42">
        <f t="shared" si="1"/>
        <v>-0.13333333333333333</v>
      </c>
    </row>
    <row r="32" spans="1:8" ht="15.75">
      <c r="A32" s="26">
        <v>29</v>
      </c>
      <c r="B32" s="28" t="s">
        <v>61</v>
      </c>
      <c r="C32" s="27" t="s">
        <v>84</v>
      </c>
      <c r="D32" s="38">
        <v>3240</v>
      </c>
      <c r="E32" s="38">
        <v>2980</v>
      </c>
      <c r="F32" s="36"/>
      <c r="G32" s="40"/>
      <c r="H32" s="40"/>
    </row>
    <row r="33" spans="1:8" ht="16.5" thickBot="1">
      <c r="A33" s="33">
        <v>30</v>
      </c>
      <c r="B33" s="34" t="s">
        <v>62</v>
      </c>
      <c r="C33" s="35" t="s">
        <v>63</v>
      </c>
      <c r="D33" s="39">
        <v>980</v>
      </c>
      <c r="E33" s="39">
        <v>1020</v>
      </c>
      <c r="F33" s="41"/>
      <c r="G33" s="42"/>
      <c r="H33" s="42"/>
    </row>
    <row r="34" spans="1:8">
      <c r="A34" s="50" t="s">
        <v>91</v>
      </c>
      <c r="B34" s="50"/>
      <c r="C34" s="50"/>
      <c r="D34" s="50"/>
      <c r="E34" s="50"/>
      <c r="F34" s="50"/>
      <c r="G34" s="50"/>
      <c r="H34" s="37"/>
    </row>
    <row r="35" spans="1:8">
      <c r="A35" s="50" t="s">
        <v>88</v>
      </c>
      <c r="B35" s="50"/>
      <c r="C35" s="50"/>
      <c r="D35" s="51"/>
      <c r="E35" s="50"/>
      <c r="F35" s="50"/>
      <c r="G35" s="50"/>
      <c r="H35" s="37"/>
    </row>
    <row r="36" spans="1:8">
      <c r="H36" t="s">
        <v>65</v>
      </c>
    </row>
    <row r="43" spans="1:8">
      <c r="F43" t="s">
        <v>65</v>
      </c>
    </row>
    <row r="1982" spans="6:6">
      <c r="F1982" t="s">
        <v>90</v>
      </c>
    </row>
  </sheetData>
  <mergeCells count="4">
    <mergeCell ref="A1:H1"/>
    <mergeCell ref="A2:C2"/>
    <mergeCell ref="G2:H2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2021-12-14T18:33:21Z</cp:lastPrinted>
  <dcterms:created xsi:type="dcterms:W3CDTF">2021-06-15T08:30:18Z</dcterms:created>
  <dcterms:modified xsi:type="dcterms:W3CDTF">2023-10-12T19:46:28Z</dcterms:modified>
</cp:coreProperties>
</file>