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/>
  </bookViews>
  <sheets>
    <sheet name="Wholesale" sheetId="2" r:id="rId1"/>
    <sheet name="Retail" sheetId="96" r:id="rId2"/>
    <sheet name="Sheet1" sheetId="97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21" i="96" l="1"/>
  <c r="G16" i="96"/>
  <c r="H16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H23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<sst xmlns="http://schemas.openxmlformats.org/spreadsheetml/2006/main" count="197" uniqueCount="99">
  <si>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</si>
  <si>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</si>
  <si>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</si>
  <si>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</si>
  <si>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</si>
  <si>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</si>
  <si>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</si>
  <si>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</si>
  <si>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</si>
  <si>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</si>
  <si>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</si>
  <si>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</si>
  <si>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</si>
  <si>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</si>
  <si>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</si>
  <si>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</si>
  <si>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</si>
  <si>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</si>
  <si>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</si>
  <si>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</si>
  <si>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</si>
  <si>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</si>
  <si>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</si>
  <si>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</si>
  <si>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</si>
  <si>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</si>
  <si>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</si>
  <si>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</si>
  <si>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</si>
  <si>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</si>
  <si>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</si>
  <si>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</si>
  <si>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</si>
  <si>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</si>
  <si>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</si>
  <si>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</si>
  <si>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</si>
  <si>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</si>
  <si>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</si>
  <si>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</si>
  <si>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</si>
  <si>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</si>
  <si>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</si>
  <si>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</si>
  <si>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</si>
  <si>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</si>
  <si>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</si>
  <si>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</si>
  <si>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</si>
  <si>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</si>
  <si>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</si>
  <si>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</si>
  <si>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</si>
  <si>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</si>
  <si>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</si>
  <si>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</si>
  <si>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</si>
  <si>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</si>
  <si>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</si>
  <si>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</si>
  <si>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</si>
  <si>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</si>
  <si>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</si>
  <si>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</si>
  <si>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</si>
  <si>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</si>
  <si>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</si>
  <si>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</si>
  <si>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</si>
  <si>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</si>
  <si>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</si>
  <si>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</si>
  <si>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</si>
  <si>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</si>
  <si>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</si>
  <si>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</si>
  <si>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</si>
  <si>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</si>
  <si>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</si>
  <si>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</si>
  <si>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</si>
  <si>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</si>
  <si>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</si>
  <si>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</si>
  <si>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</si>
  <si>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</si>
  <si>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</si>
  <si>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</si>
  <si>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</si>
  <si>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</si>
  <si>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</si>
  <si>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</si>
  <si>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 week of Dec</t>
  </si>
  <si>
    <t>Average of 3rd  week of  December</t>
  </si>
  <si>
    <t>4th  week of Dec</t>
  </si>
  <si>
    <t>Average of 4th  week of  December</t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</si>
  <si>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 week of  December</t>
    </r>
  </si>
  <si>
    <r>
      <t>Compared to Average of 4</t>
    </r>
    <r>
      <rPr>
        <b/>
        <vertAlign val="superscript"/>
        <sz val="11"/>
        <color theme="1"/>
        <rFont val="Calisto MT"/>
        <family val="1"/>
      </rPr>
      <t xml:space="preserve">th </t>
    </r>
    <r>
      <rPr>
        <b/>
        <sz val="11"/>
        <color theme="1"/>
        <rFont val="Calisto MT"/>
        <family val="1"/>
      </rPr>
      <t>week of  December</t>
    </r>
  </si>
  <si>
    <r>
      <t>% Change   compared to:4th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Dec.2023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</si>
</sst>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3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N29" sqref="N29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5" t="s">
        <v>64</v>
      </c>
      <c r="B1" s="56"/>
      <c r="C1" s="56"/>
      <c r="D1" s="56"/>
      <c r="E1" s="56"/>
      <c r="F1" s="56"/>
      <c r="G1" s="57"/>
      <c r="H1" s="57"/>
    </row>
    <row r="2" spans="1:16" ht="67.5" customHeight="1">
      <c r="A2" s="58" t="s">
        <v>1</v>
      </c>
      <c r="B2" s="58"/>
      <c r="C2" s="58"/>
      <c r="D2" s="46">
        <v>2022</v>
      </c>
      <c r="E2" s="61">
        <v>2023</v>
      </c>
      <c r="F2" s="62"/>
      <c r="G2" s="59" t="s">
        <v>98</v>
      </c>
      <c r="H2" s="59"/>
      <c r="I2" t="s">
        <v>65</v>
      </c>
    </row>
    <row r="3" spans="1:16" ht="40.5" customHeight="1">
      <c r="A3" s="60" t="s">
        <v>2</v>
      </c>
      <c r="B3" s="60"/>
      <c r="C3" s="17" t="s">
        <v>3</v>
      </c>
      <c r="D3" s="47" t="s">
        <v>94</v>
      </c>
      <c r="E3" s="47" t="s">
        <v>92</v>
      </c>
      <c r="F3" s="47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2">
        <v>2325</v>
      </c>
      <c r="E4" s="52">
        <v>2200</v>
      </c>
      <c r="F4" s="41">
        <v>2391.67</v>
      </c>
      <c r="G4" s="15">
        <f t="shared" ref="G4:G34" si="0">+(F4-E4)/E4</f>
        <v>8.712272727272731E-2</v>
      </c>
      <c r="H4" s="4">
        <f t="shared" ref="H4:H34" si="1">+((F4-D4)/D4)</f>
        <v>2.8675268817204332E-2</v>
      </c>
      <c r="J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3">
        <v>1360</v>
      </c>
      <c r="E5" s="54">
        <v>1321.43</v>
      </c>
      <c r="F5" s="51">
        <v>1340</v>
      </c>
      <c r="G5" s="16">
        <f t="shared" si="0"/>
        <v>1.4052957780586134E-2</v>
      </c>
      <c r="H5" s="10">
        <f t="shared" si="1"/>
        <v>-1.4705882352941176E-2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2">
        <v>1500</v>
      </c>
      <c r="E6" s="52">
        <v>1258.33</v>
      </c>
      <c r="F6" s="41">
        <v>1225</v>
      </c>
      <c r="G6" s="18">
        <f t="shared" si="0"/>
        <v>-2.6487487384072483E-2</v>
      </c>
      <c r="H6" s="4">
        <f t="shared" si="1"/>
        <v>-0.18333333333333332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3">
        <v>1080</v>
      </c>
      <c r="E7" s="53">
        <v>930</v>
      </c>
      <c r="F7" s="42">
        <v>950</v>
      </c>
      <c r="G7" s="16">
        <f t="shared" si="0"/>
        <v>2.1505376344086023E-2</v>
      </c>
      <c r="H7" s="10">
        <f t="shared" si="1"/>
        <v>-0.12037037037037036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2">
        <v>1792.86</v>
      </c>
      <c r="E8" s="52">
        <v>1625</v>
      </c>
      <c r="F8" s="41">
        <v>1725</v>
      </c>
      <c r="G8" s="15">
        <f t="shared" si="0"/>
        <v>6.1538461538461542E-2</v>
      </c>
      <c r="H8" s="4">
        <f t="shared" si="1"/>
        <v>-3.7850138884240769E-2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3">
        <v>825</v>
      </c>
      <c r="E9" s="53">
        <v>728.57</v>
      </c>
      <c r="F9" s="42">
        <v>883.33</v>
      </c>
      <c r="G9" s="16">
        <f t="shared" si="0"/>
        <v>0.21241610277667208</v>
      </c>
      <c r="H9" s="10">
        <f t="shared" si="1"/>
        <v>7.0703030303030351E-2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2">
        <v>1414.29</v>
      </c>
      <c r="E10" s="52">
        <v>1103.57</v>
      </c>
      <c r="F10" s="41">
        <v>1320</v>
      </c>
      <c r="G10" s="15">
        <f t="shared" si="0"/>
        <v>0.19611805322725342</v>
      </c>
      <c r="H10" s="4">
        <f t="shared" si="1"/>
        <v>-6.6669494940924404E-2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3">
        <v>535.71</v>
      </c>
      <c r="E11" s="53">
        <v>389.29</v>
      </c>
      <c r="F11" s="42">
        <v>383.33</v>
      </c>
      <c r="G11" s="16">
        <f t="shared" si="0"/>
        <v>-1.5309923193506219E-2</v>
      </c>
      <c r="H11" s="10">
        <f t="shared" si="1"/>
        <v>-0.28444494222620453</v>
      </c>
    </row>
    <row r="12" spans="1:16" ht="15.75">
      <c r="A12" s="1">
        <v>9</v>
      </c>
      <c r="B12" s="2" t="s">
        <v>20</v>
      </c>
      <c r="C12" s="3" t="s">
        <v>69</v>
      </c>
      <c r="D12" s="52">
        <v>1110</v>
      </c>
      <c r="E12" s="52">
        <v>1103.33</v>
      </c>
      <c r="F12" s="41">
        <v>1000</v>
      </c>
      <c r="G12" s="18">
        <f t="shared" si="0"/>
        <v>-9.3652850914957383E-2</v>
      </c>
      <c r="H12" s="4">
        <f t="shared" si="1"/>
        <v>-9.90990990990991E-2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3">
        <v>721.43</v>
      </c>
      <c r="E13" s="53">
        <v>717.86</v>
      </c>
      <c r="F13" s="42">
        <v>720.83</v>
      </c>
      <c r="G13" s="16">
        <f t="shared" si="0"/>
        <v>4.1372969659822633E-3</v>
      </c>
      <c r="H13" s="10">
        <f t="shared" si="1"/>
        <v>-8.3168152142260379E-4</v>
      </c>
    </row>
    <row r="14" spans="1:16" ht="15.75">
      <c r="A14" s="1">
        <v>11</v>
      </c>
      <c r="B14" s="2" t="s">
        <v>24</v>
      </c>
      <c r="C14" s="3" t="s">
        <v>70</v>
      </c>
      <c r="D14" s="52">
        <v>800</v>
      </c>
      <c r="E14" s="52">
        <v>887.5</v>
      </c>
      <c r="F14" s="41">
        <v>770.83</v>
      </c>
      <c r="G14" s="15">
        <f t="shared" si="0"/>
        <v>-0.13145915492957741</v>
      </c>
      <c r="H14" s="4">
        <f t="shared" si="1"/>
        <v>-3.6462499999999946E-2</v>
      </c>
    </row>
    <row r="15" spans="1:16" ht="15.75">
      <c r="A15" s="1">
        <v>12</v>
      </c>
      <c r="B15" s="12" t="s">
        <v>26</v>
      </c>
      <c r="C15" s="13" t="s">
        <v>27</v>
      </c>
      <c r="D15" s="53">
        <v>420</v>
      </c>
      <c r="E15" s="53">
        <v>275</v>
      </c>
      <c r="F15" s="42">
        <v>329.17</v>
      </c>
      <c r="G15" s="16">
        <f t="shared" si="0"/>
        <v>0.19698181818181823</v>
      </c>
      <c r="H15" s="10">
        <f t="shared" si="1"/>
        <v>-0.21626190476190471</v>
      </c>
    </row>
    <row r="16" spans="1:16" ht="15.75">
      <c r="A16" s="1">
        <v>13</v>
      </c>
      <c r="B16" s="2" t="s">
        <v>28</v>
      </c>
      <c r="C16" s="3" t="s">
        <v>29</v>
      </c>
      <c r="D16" s="52">
        <v>500</v>
      </c>
      <c r="E16" s="52">
        <v>575</v>
      </c>
      <c r="F16" s="41">
        <v>525</v>
      </c>
      <c r="G16" s="15">
        <f t="shared" si="0"/>
        <v>-8.6956521739130432E-2</v>
      </c>
      <c r="H16" s="4">
        <f t="shared" si="1"/>
        <v>0.05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3">
        <v>501</v>
      </c>
      <c r="E17" s="53">
        <v>562.5</v>
      </c>
      <c r="F17" s="42">
        <v>450</v>
      </c>
      <c r="G17" s="16">
        <f t="shared" si="0"/>
        <v>-0.2</v>
      </c>
      <c r="H17" s="10">
        <f t="shared" si="1"/>
        <v>-0.10179640718562874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2">
        <v>1480</v>
      </c>
      <c r="E18" s="52">
        <v>1278.57</v>
      </c>
      <c r="F18" s="41">
        <v>1391.67</v>
      </c>
      <c r="G18" s="15">
        <f t="shared" si="0"/>
        <v>8.8458199394636311E-2</v>
      </c>
      <c r="H18" s="4">
        <f t="shared" si="1"/>
        <v>-5.9682432432432382E-2</v>
      </c>
    </row>
    <row r="19" spans="1:17" ht="15.75">
      <c r="A19" s="11">
        <v>16</v>
      </c>
      <c r="B19" s="12" t="s">
        <v>34</v>
      </c>
      <c r="C19" s="13" t="s">
        <v>35</v>
      </c>
      <c r="D19" s="53">
        <v>2242.86</v>
      </c>
      <c r="E19" s="53">
        <v>1785.71</v>
      </c>
      <c r="F19" s="42">
        <v>2033.33</v>
      </c>
      <c r="G19" s="16">
        <f t="shared" si="0"/>
        <v>0.13866753280207866</v>
      </c>
      <c r="H19" s="10">
        <f t="shared" si="1"/>
        <v>-9.3420900100764287E-2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2">
        <v>800</v>
      </c>
      <c r="E20" s="52">
        <v>945</v>
      </c>
      <c r="F20" s="41">
        <v>743.75</v>
      </c>
      <c r="G20" s="15">
        <f t="shared" si="0"/>
        <v>-0.21296296296296297</v>
      </c>
      <c r="H20" s="4">
        <f t="shared" si="1"/>
        <v>-7.03125E-2</v>
      </c>
    </row>
    <row r="21" spans="1:17" ht="15.75">
      <c r="A21" s="11">
        <v>18</v>
      </c>
      <c r="B21" s="12" t="s">
        <v>38</v>
      </c>
      <c r="C21" s="13" t="s">
        <v>39</v>
      </c>
      <c r="D21" s="53">
        <v>966.67</v>
      </c>
      <c r="E21" s="53">
        <v>1012.5</v>
      </c>
      <c r="F21" s="42">
        <v>912.5</v>
      </c>
      <c r="G21" s="16">
        <f t="shared" si="0"/>
        <v>-9.8765432098765427E-2</v>
      </c>
      <c r="H21" s="10">
        <f t="shared" si="1"/>
        <v>-5.6037737800904097E-2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2">
        <v>1475</v>
      </c>
      <c r="E22" s="52">
        <v>1400</v>
      </c>
      <c r="F22" s="41">
        <v>1333.33</v>
      </c>
      <c r="G22" s="15">
        <f t="shared" si="0"/>
        <v>-4.762142857142862E-2</v>
      </c>
      <c r="H22" s="4">
        <f t="shared" si="1"/>
        <v>-9.6047457627118693E-2</v>
      </c>
    </row>
    <row r="23" spans="1:17" ht="15.75">
      <c r="A23" s="11">
        <v>20</v>
      </c>
      <c r="B23" s="12" t="s">
        <v>41</v>
      </c>
      <c r="C23" s="14" t="s">
        <v>42</v>
      </c>
      <c r="D23" s="53">
        <v>771.43</v>
      </c>
      <c r="E23" s="53">
        <v>782.14</v>
      </c>
      <c r="F23" s="42">
        <v>775</v>
      </c>
      <c r="G23" s="16">
        <f t="shared" si="0"/>
        <v>-9.1288004705039841E-3</v>
      </c>
      <c r="H23" s="10">
        <f t="shared" si="1"/>
        <v>4.6277692078348651E-3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2">
        <v>1075</v>
      </c>
      <c r="E24" s="52">
        <v>933.33</v>
      </c>
      <c r="F24" s="41">
        <v>1120</v>
      </c>
      <c r="G24" s="15">
        <f t="shared" si="0"/>
        <v>0.20000428572959184</v>
      </c>
      <c r="H24" s="4">
        <f t="shared" si="1"/>
        <v>4.1860465116279069E-2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3">
        <v>890</v>
      </c>
      <c r="E25" s="53">
        <v>1133.33</v>
      </c>
      <c r="F25" s="42">
        <v>1066.67</v>
      </c>
      <c r="G25" s="16">
        <f t="shared" si="0"/>
        <v>-5.8817820052411797E-2</v>
      </c>
      <c r="H25" s="10">
        <f t="shared" si="1"/>
        <v>0.19850561797752816</v>
      </c>
    </row>
    <row r="26" spans="1:17" ht="15.75">
      <c r="A26" s="1">
        <v>23</v>
      </c>
      <c r="B26" s="5" t="s">
        <v>47</v>
      </c>
      <c r="C26" s="3" t="s">
        <v>76</v>
      </c>
      <c r="D26" s="52">
        <v>1542.86</v>
      </c>
      <c r="E26" s="52">
        <v>1446.67</v>
      </c>
      <c r="F26" s="41">
        <v>1400</v>
      </c>
      <c r="G26" s="19">
        <f t="shared" si="0"/>
        <v>-3.2260294331119099E-2</v>
      </c>
      <c r="H26" s="20">
        <f t="shared" si="1"/>
        <v>-9.2594272973568509E-2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3">
        <v>1300</v>
      </c>
      <c r="E27" s="53">
        <v>1291.67</v>
      </c>
      <c r="F27" s="42">
        <v>1320</v>
      </c>
      <c r="G27" s="16">
        <f t="shared" si="0"/>
        <v>2.1932846624911878E-2</v>
      </c>
      <c r="H27" s="10">
        <f t="shared" si="1"/>
        <v>1.5384615384615385E-2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2">
        <v>842.86</v>
      </c>
      <c r="E28" s="52">
        <v>702.86</v>
      </c>
      <c r="F28" s="41">
        <v>733.33</v>
      </c>
      <c r="G28" s="15">
        <f t="shared" si="0"/>
        <v>4.3351449790854549E-2</v>
      </c>
      <c r="H28" s="4">
        <f t="shared" si="1"/>
        <v>-0.12995040694777302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3">
        <v>740</v>
      </c>
      <c r="E29" s="53">
        <v>578.29999999999995</v>
      </c>
      <c r="F29" s="42">
        <v>637.5</v>
      </c>
      <c r="G29" s="16">
        <f t="shared" si="0"/>
        <v>0.10236901262320604</v>
      </c>
      <c r="H29" s="10">
        <f t="shared" si="1"/>
        <v>-0.13851351351351351</v>
      </c>
    </row>
    <row r="30" spans="1:17" ht="15.75">
      <c r="A30" s="1">
        <v>27</v>
      </c>
      <c r="B30" s="5" t="s">
        <v>53</v>
      </c>
      <c r="C30" s="3" t="s">
        <v>80</v>
      </c>
      <c r="D30" s="52">
        <v>735.71</v>
      </c>
      <c r="E30" s="52">
        <v>725</v>
      </c>
      <c r="F30" s="41">
        <v>731.67</v>
      </c>
      <c r="G30" s="15">
        <f t="shared" si="0"/>
        <v>9.1999999999999443E-3</v>
      </c>
      <c r="H30" s="4">
        <f t="shared" si="1"/>
        <v>-5.4912941240435461E-3</v>
      </c>
    </row>
    <row r="31" spans="1:17" ht="15.75">
      <c r="A31" s="11">
        <v>28</v>
      </c>
      <c r="B31" s="12" t="s">
        <v>55</v>
      </c>
      <c r="C31" s="13" t="s">
        <v>81</v>
      </c>
      <c r="D31" s="53">
        <v>1000</v>
      </c>
      <c r="E31" s="53">
        <v>1080</v>
      </c>
      <c r="F31" s="42">
        <v>1100</v>
      </c>
      <c r="G31" s="16">
        <f t="shared" si="0"/>
        <v>1.8518518518518517E-2</v>
      </c>
      <c r="H31" s="4">
        <f t="shared" si="1"/>
        <v>0.1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2">
        <v>304.29000000000002</v>
      </c>
      <c r="E32" s="52">
        <v>249.17</v>
      </c>
      <c r="F32" s="41">
        <v>290</v>
      </c>
      <c r="G32" s="15">
        <f t="shared" si="0"/>
        <v>0.16386402857486862</v>
      </c>
      <c r="H32" s="4">
        <f t="shared" si="1"/>
        <v>-4.6961779881034602E-2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3">
        <v>1572.86</v>
      </c>
      <c r="E33" s="53">
        <v>1671.43</v>
      </c>
      <c r="F33" s="42">
        <v>1558.33</v>
      </c>
      <c r="G33" s="16">
        <f t="shared" si="0"/>
        <v>-6.7666608831958339E-2</v>
      </c>
      <c r="H33" s="10">
        <f t="shared" si="1"/>
        <v>-9.2379487049069672E-3</v>
      </c>
    </row>
    <row r="34" spans="1:12" ht="15.75">
      <c r="A34" s="1">
        <v>31</v>
      </c>
      <c r="B34" s="5" t="s">
        <v>83</v>
      </c>
      <c r="C34" s="3" t="s">
        <v>84</v>
      </c>
      <c r="D34" s="52">
        <v>2450</v>
      </c>
      <c r="E34" s="52">
        <v>2200</v>
      </c>
      <c r="F34" s="41">
        <v>2091.67</v>
      </c>
      <c r="G34" s="18">
        <f t="shared" si="0"/>
        <v>-4.9240909090909057E-2</v>
      </c>
      <c r="H34" s="4">
        <f t="shared" si="1"/>
        <v>-0.14625714285714284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3">
        <v>600</v>
      </c>
      <c r="E35" s="53"/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50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2"/>
  <sheetViews>
    <sheetView workbookViewId="0">
      <selection activeCell="O10" sqref="O10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3" t="s">
        <v>0</v>
      </c>
      <c r="B1" s="64"/>
      <c r="C1" s="64"/>
      <c r="D1" s="64"/>
      <c r="E1" s="64"/>
      <c r="F1" s="64"/>
      <c r="G1" s="64"/>
      <c r="H1" s="64"/>
    </row>
    <row r="2" spans="1:13" ht="51" customHeight="1">
      <c r="A2" s="65" t="s">
        <v>1</v>
      </c>
      <c r="B2" s="66"/>
      <c r="C2" s="67"/>
      <c r="D2" s="44">
        <v>2022</v>
      </c>
      <c r="E2" s="45">
        <v>2023</v>
      </c>
      <c r="F2" s="43">
        <v>2023</v>
      </c>
      <c r="G2" s="68" t="s">
        <v>97</v>
      </c>
      <c r="H2" s="69"/>
    </row>
    <row r="3" spans="1:13" ht="58.5">
      <c r="A3" s="70" t="s">
        <v>2</v>
      </c>
      <c r="B3" s="71"/>
      <c r="C3" s="27" t="s">
        <v>3</v>
      </c>
      <c r="D3" s="28" t="s">
        <v>95</v>
      </c>
      <c r="E3" s="28" t="s">
        <v>93</v>
      </c>
      <c r="F3" s="28" t="s">
        <v>96</v>
      </c>
      <c r="G3" s="28" t="s">
        <v>4</v>
      </c>
      <c r="H3" s="28" t="s">
        <v>5</v>
      </c>
    </row>
    <row r="4" spans="1:13" ht="15.75">
      <c r="A4" s="24">
        <v>1</v>
      </c>
      <c r="B4" s="26" t="s">
        <v>6</v>
      </c>
      <c r="C4" s="25" t="s">
        <v>7</v>
      </c>
      <c r="D4" s="36">
        <v>3890</v>
      </c>
      <c r="E4" s="36">
        <v>3993</v>
      </c>
      <c r="F4" s="34">
        <v>4330</v>
      </c>
      <c r="G4" s="38">
        <f t="shared" ref="G4:G32" si="0">(F4-E4)/E4</f>
        <v>8.43976959679439E-2</v>
      </c>
      <c r="H4" s="38">
        <f t="shared" ref="H4:H33" si="1">+(F4-D4)/D4</f>
        <v>0.11311053984575835</v>
      </c>
    </row>
    <row r="5" spans="1:13" ht="15.75">
      <c r="A5" s="21">
        <v>2</v>
      </c>
      <c r="B5" s="22" t="s">
        <v>8</v>
      </c>
      <c r="C5" s="23" t="s">
        <v>9</v>
      </c>
      <c r="D5" s="37">
        <v>2510</v>
      </c>
      <c r="E5" s="37">
        <v>2530</v>
      </c>
      <c r="F5" s="39">
        <v>2537</v>
      </c>
      <c r="G5" s="40">
        <f t="shared" si="0"/>
        <v>2.7667984189723321E-3</v>
      </c>
      <c r="H5" s="40">
        <f t="shared" si="1"/>
        <v>1.0756972111553785E-2</v>
      </c>
      <c r="J5" t="s">
        <v>65</v>
      </c>
      <c r="M5" t="s">
        <v>65</v>
      </c>
    </row>
    <row r="6" spans="1:13" ht="15.75">
      <c r="A6" s="24">
        <v>3</v>
      </c>
      <c r="B6" s="26" t="s">
        <v>10</v>
      </c>
      <c r="C6" s="25" t="s">
        <v>11</v>
      </c>
      <c r="D6" s="36">
        <v>2410</v>
      </c>
      <c r="E6" s="36">
        <v>2210</v>
      </c>
      <c r="F6" s="34">
        <v>2227</v>
      </c>
      <c r="G6" s="38">
        <f t="shared" si="0"/>
        <v>7.6923076923076927E-3</v>
      </c>
      <c r="H6" s="38">
        <f t="shared" si="1"/>
        <v>-7.5933609958506218E-2</v>
      </c>
    </row>
    <row r="7" spans="1:13" ht="15.75">
      <c r="A7" s="21">
        <v>4</v>
      </c>
      <c r="B7" s="22" t="s">
        <v>12</v>
      </c>
      <c r="C7" s="23" t="s">
        <v>13</v>
      </c>
      <c r="D7" s="37">
        <v>2882.5</v>
      </c>
      <c r="E7" s="37">
        <v>2635</v>
      </c>
      <c r="F7" s="39">
        <v>2640</v>
      </c>
      <c r="G7" s="40">
        <f t="shared" si="0"/>
        <v>1.8975332068311196E-3</v>
      </c>
      <c r="H7" s="40">
        <f t="shared" si="1"/>
        <v>-8.4128360797918467E-2</v>
      </c>
    </row>
    <row r="8" spans="1:13" ht="15.75">
      <c r="A8" s="24">
        <v>5</v>
      </c>
      <c r="B8" s="26" t="s">
        <v>14</v>
      </c>
      <c r="C8" s="25" t="s">
        <v>15</v>
      </c>
      <c r="D8" s="36">
        <v>1475</v>
      </c>
      <c r="E8" s="36">
        <v>1252</v>
      </c>
      <c r="F8" s="34">
        <v>1420</v>
      </c>
      <c r="G8" s="38">
        <f t="shared" si="0"/>
        <v>0.13418530351437699</v>
      </c>
      <c r="H8" s="38">
        <f t="shared" si="1"/>
        <v>-3.7288135593220341E-2</v>
      </c>
    </row>
    <row r="9" spans="1:13" ht="15.75">
      <c r="A9" s="21">
        <v>6</v>
      </c>
      <c r="B9" s="22" t="s">
        <v>16</v>
      </c>
      <c r="C9" s="23" t="s">
        <v>17</v>
      </c>
      <c r="D9" s="37">
        <v>2668</v>
      </c>
      <c r="E9" s="37">
        <v>2090</v>
      </c>
      <c r="F9" s="39">
        <v>2330</v>
      </c>
      <c r="G9" s="40">
        <f t="shared" si="0"/>
        <v>0.11483253588516747</v>
      </c>
      <c r="H9" s="40">
        <f t="shared" si="1"/>
        <v>-0.12668665667166418</v>
      </c>
    </row>
    <row r="10" spans="1:13" ht="15.75">
      <c r="A10" s="24">
        <v>7</v>
      </c>
      <c r="B10" s="26" t="s">
        <v>18</v>
      </c>
      <c r="C10" s="25" t="s">
        <v>19</v>
      </c>
      <c r="D10" s="36">
        <v>670</v>
      </c>
      <c r="E10" s="36">
        <v>590</v>
      </c>
      <c r="F10" s="34">
        <v>593</v>
      </c>
      <c r="G10" s="38">
        <f t="shared" si="0"/>
        <v>5.084745762711864E-3</v>
      </c>
      <c r="H10" s="38">
        <f t="shared" si="1"/>
        <v>-0.11492537313432835</v>
      </c>
    </row>
    <row r="11" spans="1:13" ht="15.75">
      <c r="A11" s="21">
        <v>8</v>
      </c>
      <c r="B11" s="22" t="s">
        <v>20</v>
      </c>
      <c r="C11" s="23" t="s">
        <v>21</v>
      </c>
      <c r="D11" s="37">
        <v>1940</v>
      </c>
      <c r="E11" s="37">
        <v>1753</v>
      </c>
      <c r="F11" s="39">
        <v>1660</v>
      </c>
      <c r="G11" s="40">
        <f t="shared" si="0"/>
        <v>-5.305191100969766E-2</v>
      </c>
      <c r="H11" s="40">
        <f t="shared" si="1"/>
        <v>-0.14432989690721648</v>
      </c>
    </row>
    <row r="12" spans="1:13" ht="15.75">
      <c r="A12" s="24">
        <v>9</v>
      </c>
      <c r="B12" s="26" t="s">
        <v>22</v>
      </c>
      <c r="C12" s="25" t="s">
        <v>23</v>
      </c>
      <c r="D12" s="36">
        <v>988.33</v>
      </c>
      <c r="E12" s="36">
        <v>940</v>
      </c>
      <c r="F12" s="34">
        <v>1028</v>
      </c>
      <c r="G12" s="38">
        <f t="shared" si="0"/>
        <v>9.3617021276595741E-2</v>
      </c>
      <c r="H12" s="38">
        <f t="shared" si="1"/>
        <v>4.013841530662831E-2</v>
      </c>
    </row>
    <row r="13" spans="1:13" ht="15.75">
      <c r="A13" s="21">
        <v>10</v>
      </c>
      <c r="B13" s="22" t="s">
        <v>24</v>
      </c>
      <c r="C13" s="23" t="s">
        <v>25</v>
      </c>
      <c r="D13" s="37">
        <v>1120</v>
      </c>
      <c r="E13" s="37">
        <v>1073</v>
      </c>
      <c r="F13" s="39">
        <v>1103</v>
      </c>
      <c r="G13" s="40">
        <f t="shared" si="0"/>
        <v>2.7958993476234855E-2</v>
      </c>
      <c r="H13" s="40" t="s">
        <v>65</v>
      </c>
    </row>
    <row r="14" spans="1:13" ht="15.75">
      <c r="A14" s="24">
        <v>11</v>
      </c>
      <c r="B14" s="26" t="s">
        <v>26</v>
      </c>
      <c r="C14" s="25" t="s">
        <v>27</v>
      </c>
      <c r="D14" s="36"/>
      <c r="E14" s="36"/>
      <c r="F14" s="34"/>
      <c r="G14" s="38"/>
      <c r="H14" s="38"/>
    </row>
    <row r="15" spans="1:13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/>
    </row>
    <row r="16" spans="1:13" ht="15.75">
      <c r="A16" s="24">
        <v>13</v>
      </c>
      <c r="B16" s="26" t="s">
        <v>30</v>
      </c>
      <c r="C16" s="25" t="s">
        <v>31</v>
      </c>
      <c r="D16" s="36">
        <v>720</v>
      </c>
      <c r="E16" s="36">
        <v>820</v>
      </c>
      <c r="F16" s="34">
        <v>760</v>
      </c>
      <c r="G16" s="38">
        <f t="shared" si="0"/>
        <v>-7.3170731707317069E-2</v>
      </c>
      <c r="H16" s="38">
        <f t="shared" si="1"/>
        <v>5.5555555555555552E-2</v>
      </c>
    </row>
    <row r="17" spans="1:8" ht="15.75">
      <c r="A17" s="21">
        <v>14</v>
      </c>
      <c r="B17" s="29" t="s">
        <v>32</v>
      </c>
      <c r="C17" s="23" t="s">
        <v>33</v>
      </c>
      <c r="D17" s="37">
        <v>1895</v>
      </c>
      <c r="E17" s="37">
        <v>1722</v>
      </c>
      <c r="F17" s="39">
        <v>1976</v>
      </c>
      <c r="G17" s="40">
        <f t="shared" si="0"/>
        <v>0.14750290360046459</v>
      </c>
      <c r="H17" s="40">
        <f t="shared" si="1"/>
        <v>4.2744063324538256E-2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3610</v>
      </c>
      <c r="E18" s="36">
        <v>3058</v>
      </c>
      <c r="F18" s="34">
        <v>3165</v>
      </c>
      <c r="G18" s="38">
        <f t="shared" si="0"/>
        <v>3.4990189666448658E-2</v>
      </c>
      <c r="H18" s="38">
        <f t="shared" si="1"/>
        <v>-0.12326869806094183</v>
      </c>
    </row>
    <row r="19" spans="1:8" ht="15.75">
      <c r="A19" s="21">
        <v>16</v>
      </c>
      <c r="B19" s="22" t="s">
        <v>36</v>
      </c>
      <c r="C19" s="23" t="s">
        <v>37</v>
      </c>
      <c r="D19" s="37">
        <v>1100</v>
      </c>
      <c r="E19" s="37">
        <v>1140</v>
      </c>
      <c r="F19" s="39">
        <v>1123</v>
      </c>
      <c r="G19" s="40">
        <f t="shared" si="0"/>
        <v>-1.4912280701754385E-2</v>
      </c>
      <c r="H19" s="40">
        <f t="shared" si="1"/>
        <v>2.0909090909090908E-2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1183.33</v>
      </c>
      <c r="E20" s="36">
        <v>1207</v>
      </c>
      <c r="F20" s="34">
        <v>1193</v>
      </c>
      <c r="G20" s="38">
        <f t="shared" si="0"/>
        <v>-1.15990057995029E-2</v>
      </c>
      <c r="H20" s="38">
        <f t="shared" si="1"/>
        <v>8.1718540052226115E-3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1960</v>
      </c>
      <c r="F21" s="39">
        <v>1860</v>
      </c>
      <c r="G21" s="40">
        <f t="shared" si="0"/>
        <v>-5.1020408163265307E-2</v>
      </c>
      <c r="H21" s="38" t="e">
        <f t="shared" si="1"/>
        <v>#DIV/0!</v>
      </c>
    </row>
    <row r="22" spans="1:8" ht="15.75">
      <c r="A22" s="24">
        <v>19</v>
      </c>
      <c r="B22" s="26" t="s">
        <v>41</v>
      </c>
      <c r="C22" s="25" t="s">
        <v>42</v>
      </c>
      <c r="D22" s="36">
        <v>1060</v>
      </c>
      <c r="E22" s="36">
        <v>1000</v>
      </c>
      <c r="F22" s="34">
        <v>1090</v>
      </c>
      <c r="G22" s="38">
        <f t="shared" si="0"/>
        <v>0.09</v>
      </c>
      <c r="H22" s="38">
        <f t="shared" si="1"/>
        <v>2.8301886792452831E-2</v>
      </c>
    </row>
    <row r="23" spans="1:8" ht="15.75">
      <c r="A23" s="21">
        <v>20</v>
      </c>
      <c r="B23" s="22" t="s">
        <v>43</v>
      </c>
      <c r="C23" s="23" t="s">
        <v>44</v>
      </c>
      <c r="D23" s="37"/>
      <c r="E23" s="37">
        <v>1180</v>
      </c>
      <c r="F23" s="39">
        <v>1240</v>
      </c>
      <c r="G23" s="40">
        <f t="shared" si="0"/>
        <v>5.0847457627118647E-2</v>
      </c>
      <c r="H23" s="40" t="e">
        <f t="shared" si="1"/>
        <v>#DIV/0!</v>
      </c>
    </row>
    <row r="24" spans="1:8" ht="15.75">
      <c r="A24" s="24">
        <v>21</v>
      </c>
      <c r="B24" s="26" t="s">
        <v>45</v>
      </c>
      <c r="C24" s="25" t="s">
        <v>46</v>
      </c>
      <c r="D24" s="36">
        <v>980</v>
      </c>
      <c r="E24" s="36"/>
      <c r="F24" s="34"/>
      <c r="G24" s="38"/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1820</v>
      </c>
      <c r="E25" s="37">
        <v>1720</v>
      </c>
      <c r="F25" s="39">
        <v>1798</v>
      </c>
      <c r="G25" s="40">
        <f t="shared" si="0"/>
        <v>4.5348837209302328E-2</v>
      </c>
      <c r="H25" s="40">
        <f t="shared" si="1"/>
        <v>-1.2087912087912088E-2</v>
      </c>
    </row>
    <row r="26" spans="1:8" ht="15.75">
      <c r="A26" s="24">
        <v>23</v>
      </c>
      <c r="B26" s="26" t="s">
        <v>49</v>
      </c>
      <c r="C26" s="25" t="s">
        <v>50</v>
      </c>
      <c r="D26" s="36">
        <v>2280</v>
      </c>
      <c r="E26" s="36">
        <v>2302.5</v>
      </c>
      <c r="F26" s="34">
        <v>2360</v>
      </c>
      <c r="G26" s="38">
        <f t="shared" si="0"/>
        <v>2.4972855591748101E-2</v>
      </c>
      <c r="H26" s="38">
        <f t="shared" si="1"/>
        <v>3.5087719298245612E-2</v>
      </c>
    </row>
    <row r="27" spans="1:8" ht="15.75">
      <c r="A27" s="21">
        <v>24</v>
      </c>
      <c r="B27" s="22" t="s">
        <v>51</v>
      </c>
      <c r="C27" s="23" t="s">
        <v>52</v>
      </c>
      <c r="D27" s="37">
        <v>1132.5</v>
      </c>
      <c r="E27" s="37">
        <v>942</v>
      </c>
      <c r="F27" s="39">
        <v>1017</v>
      </c>
      <c r="G27" s="40">
        <f t="shared" si="0"/>
        <v>7.9617834394904455E-2</v>
      </c>
      <c r="H27" s="40">
        <f t="shared" si="1"/>
        <v>-0.10198675496688742</v>
      </c>
    </row>
    <row r="28" spans="1:8" ht="15.75">
      <c r="A28" s="24">
        <v>25</v>
      </c>
      <c r="B28" s="26" t="s">
        <v>53</v>
      </c>
      <c r="C28" s="25" t="s">
        <v>54</v>
      </c>
      <c r="D28" s="36">
        <v>1200</v>
      </c>
      <c r="E28" s="36">
        <v>1120</v>
      </c>
      <c r="F28" s="34">
        <v>1130</v>
      </c>
      <c r="G28" s="38">
        <f t="shared" si="0"/>
        <v>8.9285714285714281E-3</v>
      </c>
      <c r="H28" s="38">
        <f t="shared" si="1"/>
        <v>-5.8333333333333334E-2</v>
      </c>
    </row>
    <row r="29" spans="1:8" ht="15.75">
      <c r="A29" s="21">
        <v>26</v>
      </c>
      <c r="B29" s="22" t="s">
        <v>55</v>
      </c>
      <c r="C29" s="23" t="s">
        <v>56</v>
      </c>
      <c r="D29" s="37">
        <v>1325</v>
      </c>
      <c r="E29" s="37">
        <v>1290</v>
      </c>
      <c r="F29" s="39">
        <v>1340</v>
      </c>
      <c r="G29" s="40">
        <f t="shared" si="0"/>
        <v>3.875968992248062E-2</v>
      </c>
      <c r="H29" s="40">
        <f t="shared" si="1"/>
        <v>1.1320754716981131E-2</v>
      </c>
    </row>
    <row r="30" spans="1:8" ht="15.75">
      <c r="A30" s="24">
        <v>27</v>
      </c>
      <c r="B30" s="26" t="s">
        <v>57</v>
      </c>
      <c r="C30" s="25" t="s">
        <v>58</v>
      </c>
      <c r="D30" s="36">
        <v>433.33</v>
      </c>
      <c r="E30" s="36">
        <v>410</v>
      </c>
      <c r="F30" s="34">
        <v>420</v>
      </c>
      <c r="G30" s="38">
        <f t="shared" si="0"/>
        <v>2.4390243902439025E-2</v>
      </c>
      <c r="H30" s="38">
        <f t="shared" si="1"/>
        <v>-3.0761775090577585E-2</v>
      </c>
    </row>
    <row r="31" spans="1:8" ht="15.75">
      <c r="A31" s="21">
        <v>28</v>
      </c>
      <c r="B31" s="22" t="s">
        <v>59</v>
      </c>
      <c r="C31" s="23" t="s">
        <v>60</v>
      </c>
      <c r="D31" s="37">
        <v>2250</v>
      </c>
      <c r="E31" s="37">
        <v>2065</v>
      </c>
      <c r="F31" s="39">
        <v>2108</v>
      </c>
      <c r="G31" s="40">
        <f t="shared" si="0"/>
        <v>2.0823244552058112E-2</v>
      </c>
      <c r="H31" s="40">
        <f t="shared" si="1"/>
        <v>-6.3111111111111118E-2</v>
      </c>
    </row>
    <row r="32" spans="1:8" ht="15.75">
      <c r="A32" s="24">
        <v>29</v>
      </c>
      <c r="B32" s="26" t="s">
        <v>61</v>
      </c>
      <c r="C32" s="25" t="s">
        <v>84</v>
      </c>
      <c r="D32" s="36">
        <v>2630</v>
      </c>
      <c r="E32" s="36">
        <v>2880</v>
      </c>
      <c r="F32" s="34">
        <v>2108</v>
      </c>
      <c r="G32" s="38">
        <f t="shared" si="0"/>
        <v>-0.26805555555555555</v>
      </c>
      <c r="H32" s="38">
        <f t="shared" si="1"/>
        <v>-0.19847908745247148</v>
      </c>
    </row>
    <row r="33" spans="1:8" ht="16.5" thickBot="1">
      <c r="A33" s="31">
        <v>30</v>
      </c>
      <c r="B33" s="32" t="s">
        <v>62</v>
      </c>
      <c r="C33" s="33" t="s">
        <v>63</v>
      </c>
      <c r="D33" s="37"/>
      <c r="E33" s="37"/>
      <c r="F33" s="39">
        <v>890</v>
      </c>
      <c r="G33" s="40"/>
      <c r="H33" s="40" t="e">
        <f t="shared" si="1"/>
        <v>#DIV/0!</v>
      </c>
    </row>
    <row r="34" spans="1:8">
      <c r="A34" s="48" t="s">
        <v>91</v>
      </c>
      <c r="B34" s="48"/>
      <c r="C34" s="48"/>
      <c r="D34" s="48"/>
      <c r="E34" s="48"/>
      <c r="F34" s="48"/>
      <c r="G34" s="48"/>
      <c r="H34" s="35"/>
    </row>
    <row r="35" spans="1:8">
      <c r="A35" s="48" t="s">
        <v>88</v>
      </c>
      <c r="B35" s="48"/>
      <c r="C35" s="48"/>
      <c r="D35" s="49"/>
      <c r="E35" s="48"/>
      <c r="F35" s="48"/>
      <c r="G35" s="48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</vt:lpstr>
      <vt:lpstr>Retail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2024-01-02T08:58:50Z</dcterms:modified>
</cp:coreProperties>
</file>