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/>
  <mc:AlternateContent xmlns:mc="http://schemas.openxmlformats.org/markup-compatibility/2006">
    <mc:Choice Requires="x15">
      <x15ac:absPath xmlns:x15ac="http://schemas.microsoft.com/office/spreadsheetml/2010/11/ac" url="G:\Fisharies\Fish Prices\Weekly Reports\Fish Prices-2024\July\"/>
    </mc:Choice>
  </mc:AlternateContent>
  <xr:revisionPtr revIDLastSave="0" documentId="13_ncr:1_{62F8EDCD-87CB-4DA7-9F4C-55734928B26D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Wholesale" sheetId="2" r:id="rId1"/>
    <sheet name="Retail" sheetId="96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7" i="2" l="1"/>
  <c r="G7" i="2"/>
  <c r="H29" i="96" l="1"/>
  <c r="G24" i="96"/>
  <c r="H22" i="96"/>
  <c r="G21" i="96"/>
  <c r="H11" i="96" l="1"/>
  <c r="G32" i="96" l="1"/>
  <c r="H30" i="96"/>
  <c r="G29" i="96"/>
  <c r="G26" i="96"/>
  <c r="H32" i="96" l="1"/>
  <c r="H28" i="96" l="1"/>
  <c r="G23" i="96" l="1"/>
  <c r="H18" i="96" l="1"/>
  <c r="H23" i="96" l="1"/>
  <c r="H12" i="2" l="1"/>
  <c r="H31" i="96" l="1"/>
  <c r="H13" i="96" l="1"/>
  <c r="G30" i="96" l="1"/>
  <c r="G28" i="96"/>
  <c r="H27" i="96"/>
  <c r="H25" i="96"/>
  <c r="G25" i="96"/>
  <c r="G22" i="96"/>
  <c r="H20" i="96"/>
  <c r="G20" i="96"/>
  <c r="H19" i="96"/>
  <c r="G19" i="96"/>
  <c r="G18" i="96"/>
  <c r="H17" i="96"/>
  <c r="G17" i="96"/>
  <c r="G13" i="96"/>
  <c r="H12" i="96"/>
  <c r="G11" i="96"/>
  <c r="H10" i="96"/>
  <c r="H9" i="96"/>
  <c r="H8" i="96"/>
  <c r="G8" i="96"/>
  <c r="H7" i="96"/>
  <c r="G7" i="96"/>
  <c r="H6" i="96"/>
  <c r="H5" i="96"/>
  <c r="G4" i="96"/>
  <c r="G6" i="96" l="1"/>
  <c r="G10" i="96"/>
  <c r="G27" i="96"/>
  <c r="G5" i="96"/>
  <c r="G9" i="96"/>
  <c r="G12" i="96"/>
  <c r="G31" i="96"/>
  <c r="H31" i="2" l="1"/>
  <c r="G16" i="2" l="1"/>
  <c r="H9" i="2" l="1"/>
  <c r="G15" i="2" l="1"/>
  <c r="H16" i="2" l="1"/>
  <c r="H17" i="2" l="1"/>
  <c r="H34" i="2" l="1"/>
  <c r="H29" i="2" l="1"/>
  <c r="H10" i="2"/>
  <c r="H6" i="2"/>
  <c r="H32" i="2" l="1"/>
  <c r="H25" i="2"/>
  <c r="H23" i="2" l="1"/>
  <c r="H21" i="2"/>
  <c r="H19" i="2"/>
  <c r="G12" i="2" l="1"/>
  <c r="H15" i="2" l="1"/>
  <c r="G4" i="2" l="1"/>
  <c r="H20" i="2" l="1"/>
  <c r="G17" i="2" l="1"/>
  <c r="H18" i="2" l="1"/>
  <c r="G34" i="2" l="1"/>
  <c r="G26" i="2" l="1"/>
  <c r="H26" i="2" l="1"/>
  <c r="G32" i="2" l="1"/>
  <c r="G29" i="2"/>
  <c r="G25" i="2"/>
  <c r="G10" i="2"/>
  <c r="G6" i="2"/>
  <c r="G23" i="2" l="1"/>
  <c r="G21" i="2"/>
  <c r="G19" i="2"/>
  <c r="H4" i="2" l="1"/>
  <c r="G8" i="2" l="1"/>
  <c r="G9" i="2"/>
  <c r="G11" i="2"/>
  <c r="G13" i="2"/>
  <c r="G14" i="2"/>
  <c r="G18" i="2"/>
  <c r="G20" i="2"/>
  <c r="G22" i="2"/>
  <c r="G24" i="2"/>
  <c r="G27" i="2"/>
  <c r="G28" i="2"/>
  <c r="G30" i="2"/>
  <c r="G31" i="2"/>
  <c r="G33" i="2"/>
  <c r="G5" i="2"/>
  <c r="H5" i="2" l="1"/>
  <c r="H27" i="2" l="1"/>
  <c r="H22" i="2" l="1"/>
  <c r="H24" i="2" l="1"/>
  <c r="H33" i="2" l="1"/>
  <c r="H28" i="2"/>
  <c r="H8" i="2" l="1"/>
  <c r="H11" i="2"/>
  <c r="H13" i="2"/>
  <c r="H14" i="2"/>
  <c r="H30" i="2"/>
  <c r="H4" i="96"/>
</calcChain>
</file>

<file path=xl/sharedStrings.xml><?xml version="1.0" encoding="utf-8"?>
<sst xmlns="http://schemas.openxmlformats.org/spreadsheetml/2006/main" count="228" uniqueCount="99">
  <si>
    <t xml:space="preserve">Table 2:  Change in Consumer Prices at Selected Markets  - (Rs/Kg) </t>
  </si>
  <si>
    <t>Variety</t>
  </si>
  <si>
    <t>Sinhala Name</t>
  </si>
  <si>
    <t>Common Name</t>
  </si>
  <si>
    <t xml:space="preserve">Last week </t>
  </si>
  <si>
    <t>Last Year</t>
  </si>
  <si>
    <t>තෝරා</t>
  </si>
  <si>
    <t>Seer</t>
  </si>
  <si>
    <t>පරව් (ලොකු)</t>
  </si>
  <si>
    <t>Trevally (L)</t>
  </si>
  <si>
    <t>ගල්මාළු (ලොකු)</t>
  </si>
  <si>
    <t>Rock Fish (L)</t>
  </si>
  <si>
    <t>තලපත්</t>
  </si>
  <si>
    <t>Sail fish</t>
  </si>
  <si>
    <t>බලයා</t>
  </si>
  <si>
    <t>Skipjack tuna</t>
  </si>
  <si>
    <t>කෙළවල්ලා</t>
  </si>
  <si>
    <t>Yellowfin tuna</t>
  </si>
  <si>
    <t>සාලයා (මට්ට)</t>
  </si>
  <si>
    <t>Sardinella</t>
  </si>
  <si>
    <t>මෝරා</t>
  </si>
  <si>
    <t>Shark</t>
  </si>
  <si>
    <t>හුරුල්ලා</t>
  </si>
  <si>
    <t>Herrings</t>
  </si>
  <si>
    <t>කුම්බලා</t>
  </si>
  <si>
    <t>Indian mackerel</t>
  </si>
  <si>
    <t>කාරල්ලා</t>
  </si>
  <si>
    <t>Pony fish</t>
  </si>
  <si>
    <t>කටුවල්ලා</t>
  </si>
  <si>
    <t>Katuwalla</t>
  </si>
  <si>
    <t>හාල්මැස්සා</t>
  </si>
  <si>
    <t>Anchovies</t>
  </si>
  <si>
    <t>ඉස්සා (M)</t>
  </si>
  <si>
    <t>Prawns (M)</t>
  </si>
  <si>
    <t xml:space="preserve"> කොප්පරා</t>
  </si>
  <si>
    <t>Marlins</t>
  </si>
  <si>
    <t>අලගොඩුවා</t>
  </si>
  <si>
    <t>Frigate tuna</t>
  </si>
  <si>
    <t>ඇටවල්ලා</t>
  </si>
  <si>
    <t>Kawakawa</t>
  </si>
  <si>
    <t>ඇටිස්සා</t>
  </si>
  <si>
    <t>බෝල්ලා</t>
  </si>
  <si>
    <t>Big eye scade</t>
  </si>
  <si>
    <t>ගින්නටි පරව්</t>
  </si>
  <si>
    <t>Ginnati paraw</t>
  </si>
  <si>
    <t>හබරලි</t>
  </si>
  <si>
    <t>Needle fish</t>
  </si>
  <si>
    <t>හැඩැල්ලා</t>
  </si>
  <si>
    <t>Indian Anchovy</t>
  </si>
  <si>
    <t>ජීලාවා</t>
  </si>
  <si>
    <t>Barracuda</t>
  </si>
  <si>
    <t>ලින්නා</t>
  </si>
  <si>
    <t>Indian Scade</t>
  </si>
  <si>
    <t>ලේන පරව්</t>
  </si>
  <si>
    <t>Rainbow runner</t>
  </si>
  <si>
    <t>සුද්දා</t>
  </si>
  <si>
    <t>Threadfin bream</t>
  </si>
  <si>
    <t>සූඩයා</t>
  </si>
  <si>
    <t>White Sardinella</t>
  </si>
  <si>
    <t>දැල්ලා</t>
  </si>
  <si>
    <t>Cuttle fish</t>
  </si>
  <si>
    <t>කකුළුවා</t>
  </si>
  <si>
    <t>තිලාපියා</t>
  </si>
  <si>
    <t>Thilapia (M)</t>
  </si>
  <si>
    <t xml:space="preserve">Table  1 :  Change in  Wholesale  Prices at Peliyagoda Fish Market (Rs/Kg) </t>
  </si>
  <si>
    <t xml:space="preserve"> </t>
  </si>
  <si>
    <t>Rock fish (L)</t>
  </si>
  <si>
    <t>ගල්මාළු (පොඩි)</t>
  </si>
  <si>
    <t>Rock fish (S)</t>
  </si>
  <si>
    <t>Sharks</t>
  </si>
  <si>
    <t>Indian Mackerel</t>
  </si>
  <si>
    <t>Anchovy</t>
  </si>
  <si>
    <t>Prawns (M) 3"</t>
  </si>
  <si>
    <t>Frigate tuna(L)</t>
  </si>
  <si>
    <t>Red Bream(L)</t>
  </si>
  <si>
    <t>Ginnati Paraw</t>
  </si>
  <si>
    <t>Indian Anchovies</t>
  </si>
  <si>
    <t>Barracuda(L)</t>
  </si>
  <si>
    <t>Indian Scad(L)</t>
  </si>
  <si>
    <t>Indian Scad(S)</t>
  </si>
  <si>
    <t>Rainbow Runner</t>
  </si>
  <si>
    <t>Threadfin  Bream</t>
  </si>
  <si>
    <t>Squids /Cuttle fish</t>
  </si>
  <si>
    <t>කකුළුවා(L)</t>
  </si>
  <si>
    <t>Sea Crabs(L)</t>
  </si>
  <si>
    <t>Tilapia (M)</t>
  </si>
  <si>
    <t>Abbreviations :  L - Large, M - Medium, S - Small</t>
  </si>
  <si>
    <t xml:space="preserve">  </t>
  </si>
  <si>
    <t>Maharagama and Dematagoda fish markets.</t>
  </si>
  <si>
    <t>Seer (L)</t>
  </si>
  <si>
    <t>Ranjan Lanka</t>
  </si>
  <si>
    <r>
      <t>*</t>
    </r>
    <r>
      <rPr>
        <i/>
        <u/>
        <sz val="11"/>
        <color indexed="8"/>
        <rFont val="Calisto MT"/>
        <family val="1"/>
      </rPr>
      <t xml:space="preserve"> Selected Markets</t>
    </r>
    <r>
      <rPr>
        <i/>
        <sz val="11"/>
        <color indexed="8"/>
        <rFont val="Calisto MT"/>
        <family val="1"/>
      </rPr>
      <t xml:space="preserve"> - Wellampitiya, Borella, Battaramulla,Maradana,  Nugegoda,  Kirulapana   </t>
    </r>
  </si>
  <si>
    <t>1st  week of July</t>
  </si>
  <si>
    <t>2nd  week of July</t>
  </si>
  <si>
    <t>% Change   compared to:2nd week of July 2024</t>
  </si>
  <si>
    <t>Average of 1st  week of  July</t>
  </si>
  <si>
    <r>
      <t>Average of 2</t>
    </r>
    <r>
      <rPr>
        <b/>
        <vertAlign val="superscript"/>
        <sz val="11"/>
        <color theme="1"/>
        <rFont val="Calisto MT"/>
        <family val="1"/>
      </rPr>
      <t>nd</t>
    </r>
    <r>
      <rPr>
        <b/>
        <sz val="11"/>
        <color theme="1"/>
        <rFont val="Calisto MT"/>
        <family val="1"/>
      </rPr>
      <t>week of  July</t>
    </r>
  </si>
  <si>
    <r>
      <t>Compared to Average of 2</t>
    </r>
    <r>
      <rPr>
        <b/>
        <vertAlign val="superscript"/>
        <sz val="11"/>
        <color theme="1"/>
        <rFont val="Calisto MT"/>
        <family val="1"/>
      </rPr>
      <t>nd</t>
    </r>
    <r>
      <rPr>
        <b/>
        <sz val="11"/>
        <color theme="1"/>
        <rFont val="Calisto MT"/>
        <family val="1"/>
      </rPr>
      <t xml:space="preserve"> week of July 2024</t>
    </r>
  </si>
  <si>
    <t>Average of 2ndweek of  July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</si>
</sst>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name val="Times New Roman"/>
      <family val="1"/>
      <charset val="134"/>
    </font>
    <font>
      <b/>
      <sz val="14"/>
      <color indexed="8"/>
      <name val="Times New Roman"/>
      <family val="1"/>
      <charset val="134"/>
    </font>
    <font>
      <b/>
      <sz val="12"/>
      <color indexed="8"/>
      <name val="Times New Roman"/>
      <family val="1"/>
      <charset val="134"/>
    </font>
    <font>
      <b/>
      <sz val="11"/>
      <color indexed="8"/>
      <name val="Times New Roman"/>
      <family val="1"/>
      <charset val="134"/>
    </font>
    <font>
      <sz val="12"/>
      <name val="Times New Roman"/>
      <family val="1"/>
      <charset val="134"/>
    </font>
    <font>
      <sz val="12"/>
      <color indexed="8"/>
      <name val="Iskoola Pota"/>
      <family val="2"/>
    </font>
    <font>
      <sz val="12"/>
      <color indexed="8"/>
      <name val="Times New Roman"/>
      <family val="1"/>
      <charset val="134"/>
    </font>
    <font>
      <sz val="12"/>
      <name val="Calibri "/>
      <charset val="134"/>
    </font>
    <font>
      <b/>
      <sz val="13"/>
      <color theme="1"/>
      <name val="Calisto MT"/>
      <family val="1"/>
    </font>
    <font>
      <b/>
      <sz val="14"/>
      <color theme="1"/>
      <name val="Calisto MT"/>
      <family val="1"/>
    </font>
    <font>
      <b/>
      <sz val="12"/>
      <color theme="1"/>
      <name val="Calisto MT"/>
      <family val="1"/>
    </font>
    <font>
      <b/>
      <sz val="10.5"/>
      <color theme="1"/>
      <name val="Calisto MT"/>
      <family val="1"/>
    </font>
    <font>
      <b/>
      <sz val="11"/>
      <name val="Calisto MT"/>
      <family val="1"/>
    </font>
    <font>
      <b/>
      <sz val="11"/>
      <color theme="1"/>
      <name val="Calisto MT"/>
      <family val="1"/>
    </font>
    <font>
      <sz val="12"/>
      <color theme="1"/>
      <name val="Calisto MT"/>
      <family val="1"/>
    </font>
    <font>
      <sz val="11"/>
      <color theme="1"/>
      <name val="Calisto MT"/>
      <family val="1"/>
    </font>
    <font>
      <sz val="11"/>
      <color indexed="8"/>
      <name val="Calisto MT"/>
      <family val="1"/>
    </font>
    <font>
      <sz val="12"/>
      <name val="Calisto MT"/>
      <family val="1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i/>
      <sz val="11"/>
      <color theme="1"/>
      <name val="Calisto MT"/>
      <family val="1"/>
    </font>
    <font>
      <i/>
      <u/>
      <sz val="11"/>
      <color indexed="8"/>
      <name val="Calisto MT"/>
      <family val="1"/>
    </font>
    <font>
      <i/>
      <sz val="11"/>
      <color indexed="8"/>
      <name val="Calisto MT"/>
      <family val="1"/>
    </font>
    <font>
      <i/>
      <sz val="11"/>
      <color theme="0"/>
      <name val="Calisto MT"/>
      <family val="1"/>
    </font>
    <font>
      <sz val="8"/>
      <name val="Calibri"/>
      <family val="2"/>
      <scheme val="minor"/>
    </font>
    <font>
      <b/>
      <vertAlign val="superscript"/>
      <sz val="11"/>
      <color theme="1"/>
      <name val="Calisto MT"/>
      <family val="1"/>
    </font>
    <font>
      <sz val="11"/>
      <color indexed="8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" fillId="0" borderId="0"/>
  </cellStyleXfs>
  <cellXfs count="73">
    <xf numFmtId="0" fontId="0" fillId="0" borderId="0" xfId="0"/>
    <xf numFmtId="0" fontId="6" fillId="0" borderId="2" xfId="2" applyFont="1" applyBorder="1" applyAlignment="1">
      <alignment horizontal="right"/>
    </xf>
    <xf numFmtId="0" fontId="7" fillId="0" borderId="2" xfId="0" applyFont="1" applyBorder="1"/>
    <xf numFmtId="0" fontId="6" fillId="0" borderId="2" xfId="2" applyFont="1" applyBorder="1"/>
    <xf numFmtId="9" fontId="0" fillId="0" borderId="2" xfId="1" applyFont="1" applyBorder="1" applyAlignment="1"/>
    <xf numFmtId="0" fontId="7" fillId="3" borderId="2" xfId="0" applyFont="1" applyFill="1" applyBorder="1"/>
    <xf numFmtId="0" fontId="6" fillId="3" borderId="2" xfId="2" applyFont="1" applyFill="1" applyBorder="1"/>
    <xf numFmtId="0" fontId="6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5" fillId="4" borderId="2" xfId="0" applyFont="1" applyFill="1" applyBorder="1" applyAlignment="1">
      <alignment horizontal="center" vertical="center" wrapText="1"/>
    </xf>
    <xf numFmtId="9" fontId="0" fillId="7" borderId="2" xfId="1" applyFont="1" applyFill="1" applyBorder="1" applyAlignment="1"/>
    <xf numFmtId="0" fontId="6" fillId="7" borderId="2" xfId="2" applyFont="1" applyFill="1" applyBorder="1" applyAlignment="1">
      <alignment horizontal="right"/>
    </xf>
    <xf numFmtId="0" fontId="7" fillId="7" borderId="2" xfId="0" applyFont="1" applyFill="1" applyBorder="1"/>
    <xf numFmtId="0" fontId="6" fillId="7" borderId="2" xfId="2" applyFont="1" applyFill="1" applyBorder="1"/>
    <xf numFmtId="0" fontId="8" fillId="7" borderId="2" xfId="0" applyFont="1" applyFill="1" applyBorder="1"/>
    <xf numFmtId="9" fontId="22" fillId="0" borderId="2" xfId="1" applyFont="1" applyBorder="1" applyAlignment="1"/>
    <xf numFmtId="9" fontId="22" fillId="7" borderId="2" xfId="1" applyFont="1" applyFill="1" applyBorder="1" applyAlignment="1"/>
    <xf numFmtId="0" fontId="6" fillId="4" borderId="8" xfId="2" applyFont="1" applyFill="1" applyBorder="1" applyAlignment="1">
      <alignment horizontal="center" vertical="center"/>
    </xf>
    <xf numFmtId="9" fontId="22" fillId="2" borderId="2" xfId="1" applyFont="1" applyFill="1" applyBorder="1" applyAlignment="1"/>
    <xf numFmtId="9" fontId="22" fillId="8" borderId="2" xfId="1" applyFont="1" applyFill="1" applyBorder="1" applyAlignment="1"/>
    <xf numFmtId="9" fontId="0" fillId="8" borderId="2" xfId="1" applyFont="1" applyFill="1" applyBorder="1" applyAlignment="1"/>
    <xf numFmtId="0" fontId="16" fillId="6" borderId="1" xfId="0" applyFont="1" applyFill="1" applyBorder="1"/>
    <xf numFmtId="0" fontId="17" fillId="6" borderId="2" xfId="0" applyFont="1" applyFill="1" applyBorder="1"/>
    <xf numFmtId="0" fontId="16" fillId="6" borderId="2" xfId="0" applyFont="1" applyFill="1" applyBorder="1"/>
    <xf numFmtId="0" fontId="16" fillId="2" borderId="1" xfId="0" applyFont="1" applyFill="1" applyBorder="1"/>
    <xf numFmtId="0" fontId="16" fillId="2" borderId="2" xfId="0" applyFont="1" applyFill="1" applyBorder="1"/>
    <xf numFmtId="0" fontId="17" fillId="2" borderId="2" xfId="0" applyFont="1" applyFill="1" applyBorder="1"/>
    <xf numFmtId="0" fontId="14" fillId="5" borderId="2" xfId="2" applyFont="1" applyFill="1" applyBorder="1" applyAlignment="1">
      <alignment horizontal="center" vertical="center"/>
    </xf>
    <xf numFmtId="0" fontId="15" fillId="5" borderId="2" xfId="0" applyFont="1" applyFill="1" applyBorder="1" applyAlignment="1">
      <alignment horizontal="center" vertical="center" wrapText="1"/>
    </xf>
    <xf numFmtId="0" fontId="18" fillId="6" borderId="2" xfId="0" applyFont="1" applyFill="1" applyBorder="1"/>
    <xf numFmtId="0" fontId="19" fillId="6" borderId="2" xfId="2" applyFont="1" applyFill="1" applyBorder="1"/>
    <xf numFmtId="0" fontId="16" fillId="6" borderId="3" xfId="0" applyFont="1" applyFill="1" applyBorder="1"/>
    <xf numFmtId="0" fontId="17" fillId="6" borderId="4" xfId="0" applyFont="1" applyFill="1" applyBorder="1"/>
    <xf numFmtId="0" fontId="16" fillId="6" borderId="4" xfId="0" applyFont="1" applyFill="1" applyBorder="1"/>
    <xf numFmtId="2" fontId="21" fillId="2" borderId="2" xfId="0" applyNumberFormat="1" applyFont="1" applyFill="1" applyBorder="1"/>
    <xf numFmtId="0" fontId="17" fillId="0" borderId="0" xfId="0" applyFont="1"/>
    <xf numFmtId="2" fontId="23" fillId="2" borderId="2" xfId="0" applyNumberFormat="1" applyFont="1" applyFill="1" applyBorder="1"/>
    <xf numFmtId="2" fontId="23" fillId="6" borderId="2" xfId="0" applyNumberFormat="1" applyFont="1" applyFill="1" applyBorder="1"/>
    <xf numFmtId="9" fontId="20" fillId="2" borderId="2" xfId="1" applyFont="1" applyFill="1" applyBorder="1" applyAlignment="1"/>
    <xf numFmtId="2" fontId="21" fillId="6" borderId="2" xfId="0" applyNumberFormat="1" applyFont="1" applyFill="1" applyBorder="1"/>
    <xf numFmtId="9" fontId="20" fillId="6" borderId="2" xfId="1" applyFont="1" applyFill="1" applyBorder="1" applyAlignment="1"/>
    <xf numFmtId="2" fontId="24" fillId="0" borderId="2" xfId="0" applyNumberFormat="1" applyFont="1" applyBorder="1"/>
    <xf numFmtId="2" fontId="24" fillId="7" borderId="2" xfId="0" applyNumberFormat="1" applyFont="1" applyFill="1" applyBorder="1"/>
    <xf numFmtId="0" fontId="25" fillId="4" borderId="2" xfId="0" applyFont="1" applyFill="1" applyBorder="1" applyAlignment="1">
      <alignment wrapText="1"/>
    </xf>
    <xf numFmtId="0" fontId="26" fillId="0" borderId="0" xfId="0" applyFont="1"/>
    <xf numFmtId="0" fontId="29" fillId="0" borderId="0" xfId="0" applyFont="1"/>
    <xf numFmtId="2" fontId="24" fillId="0" borderId="0" xfId="0" applyNumberFormat="1" applyFont="1"/>
    <xf numFmtId="2" fontId="25" fillId="7" borderId="2" xfId="0" applyNumberFormat="1" applyFont="1" applyFill="1" applyBorder="1" applyAlignment="1">
      <alignment wrapText="1"/>
    </xf>
    <xf numFmtId="0" fontId="4" fillId="4" borderId="12" xfId="0" applyFont="1" applyFill="1" applyBorder="1" applyAlignment="1">
      <alignment horizontal="center" vertical="center"/>
    </xf>
    <xf numFmtId="0" fontId="12" fillId="9" borderId="2" xfId="0" applyFont="1" applyFill="1" applyBorder="1" applyAlignment="1">
      <alignment horizontal="center" vertical="center"/>
    </xf>
    <xf numFmtId="9" fontId="0" fillId="0" borderId="0" xfId="1" applyFont="1"/>
    <xf numFmtId="0" fontId="2" fillId="0" borderId="6" xfId="2" applyFont="1" applyBorder="1" applyAlignment="1">
      <alignment horizontal="center" vertical="center"/>
    </xf>
    <xf numFmtId="0" fontId="2" fillId="0" borderId="7" xfId="2" applyFont="1" applyBorder="1" applyAlignment="1">
      <alignment horizontal="center" vertical="center"/>
    </xf>
    <xf numFmtId="0" fontId="2" fillId="0" borderId="0" xfId="2" applyFont="1" applyAlignment="1">
      <alignment horizontal="center" vertical="center"/>
    </xf>
    <xf numFmtId="0" fontId="3" fillId="4" borderId="2" xfId="0" applyFont="1" applyFill="1" applyBorder="1" applyAlignment="1">
      <alignment horizontal="center" vertical="center" wrapText="1"/>
    </xf>
    <xf numFmtId="0" fontId="5" fillId="4" borderId="2" xfId="2" applyFont="1" applyFill="1" applyBorder="1" applyAlignment="1">
      <alignment horizontal="center" vertical="center" wrapText="1"/>
    </xf>
    <xf numFmtId="0" fontId="6" fillId="4" borderId="8" xfId="2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 wrapText="1"/>
    </xf>
    <xf numFmtId="0" fontId="10" fillId="2" borderId="0" xfId="0" applyFont="1" applyFill="1" applyAlignment="1">
      <alignment horizontal="center" vertical="center" wrapText="1"/>
    </xf>
    <xf numFmtId="0" fontId="11" fillId="9" borderId="9" xfId="0" applyFont="1" applyFill="1" applyBorder="1" applyAlignment="1">
      <alignment horizontal="center" vertical="center" wrapText="1"/>
    </xf>
    <xf numFmtId="0" fontId="11" fillId="9" borderId="10" xfId="0" applyFont="1" applyFill="1" applyBorder="1" applyAlignment="1">
      <alignment horizontal="center" vertical="center" wrapText="1"/>
    </xf>
    <xf numFmtId="0" fontId="11" fillId="9" borderId="11" xfId="0" applyFont="1" applyFill="1" applyBorder="1" applyAlignment="1">
      <alignment horizontal="center" vertical="center" wrapText="1"/>
    </xf>
    <xf numFmtId="0" fontId="15" fillId="9" borderId="2" xfId="2" applyFont="1" applyFill="1" applyBorder="1" applyAlignment="1">
      <alignment horizontal="center" vertical="center" wrapText="1"/>
    </xf>
    <xf numFmtId="0" fontId="13" fillId="9" borderId="2" xfId="2" applyFont="1" applyFill="1" applyBorder="1" applyAlignment="1">
      <alignment horizontal="center" vertical="center" wrapText="1"/>
    </xf>
    <xf numFmtId="0" fontId="14" fillId="5" borderId="14" xfId="2" applyFont="1" applyFill="1" applyBorder="1" applyAlignment="1">
      <alignment horizontal="center" vertical="center"/>
    </xf>
    <xf numFmtId="0" fontId="14" fillId="5" borderId="13" xfId="2" applyFont="1" applyFill="1" applyBorder="1" applyAlignment="1">
      <alignment horizontal="center" vertical="center"/>
    </xf>
    <xf numFmtId="0" fontId="12" fillId="9" borderId="12" xfId="0" applyFont="1" applyFill="1" applyBorder="1" applyAlignment="1">
      <alignment horizontal="center" vertical="center" wrapText="1"/>
    </xf>
    <xf numFmtId="0" fontId="12" fillId="9" borderId="13" xfId="0" applyFont="1" applyFill="1" applyBorder="1" applyAlignment="1">
      <alignment horizontal="center" vertical="center" wrapText="1"/>
    </xf>
    <xf numFmtId="2" fontId="0" fillId="0" borderId="2" xfId="0" applyNumberFormat="1" applyFont="1" applyBorder="1"/>
    <xf numFmtId="2" fontId="0" fillId="7" borderId="2" xfId="0" applyNumberFormat="1" applyFont="1" applyFill="1" applyBorder="1"/>
    <xf numFmtId="2" fontId="32" fillId="7" borderId="2" xfId="0" applyNumberFormat="1" applyFont="1" applyFill="1" applyBorder="1" applyAlignment="1">
      <alignment wrapText="1"/>
    </xf>
    <xf numFmtId="0" fontId="0" fillId="0" borderId="0" xfId="0" applyFont="1"/>
  </cellXfs>
  <cellStyles count="3">
    <cellStyle name="Normal" xfId="0" builtinId="0"/>
    <cellStyle name="Normal 2" xfId="2" xr:uid="{00000000-0005-0000-0000-000001000000}"/>
    <cellStyle name="Percent" xfId="1" builtinId="5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3"/>
  <sheetViews>
    <sheetView zoomScaleNormal="100" workbookViewId="0">
      <selection activeCell="L27" sqref="L27"/>
    </sheetView>
  </sheetViews>
  <sheetFormatPr defaultColWidth="9.140625" defaultRowHeight="15"/>
  <cols>
    <col min="1" max="1" width="4.28515625" customWidth="1"/>
    <col min="2" max="2" width="15.85546875" customWidth="1"/>
    <col min="3" max="3" width="16.7109375" customWidth="1"/>
    <col min="4" max="4" width="11.28515625" customWidth="1"/>
    <col min="5" max="5" width="11.5703125" customWidth="1"/>
    <col min="6" max="6" width="10.85546875" customWidth="1"/>
    <col min="7" max="7" width="7.7109375" customWidth="1"/>
    <col min="8" max="8" width="7.5703125" customWidth="1"/>
  </cols>
  <sheetData>
    <row r="1" spans="1:16" ht="16.5">
      <c r="A1" s="51" t="s">
        <v>64</v>
      </c>
      <c r="B1" s="52"/>
      <c r="C1" s="52"/>
      <c r="D1" s="52"/>
      <c r="E1" s="52"/>
      <c r="F1" s="52"/>
      <c r="G1" s="53"/>
      <c r="H1" s="53"/>
    </row>
    <row r="2" spans="1:16" ht="67.5" customHeight="1">
      <c r="A2" s="54" t="s">
        <v>1</v>
      </c>
      <c r="B2" s="54"/>
      <c r="C2" s="54"/>
      <c r="D2" s="48">
        <v>2023</v>
      </c>
      <c r="E2" s="57">
        <v>2024</v>
      </c>
      <c r="F2" s="57"/>
      <c r="G2" s="55" t="s">
        <v>94</v>
      </c>
      <c r="H2" s="55"/>
      <c r="I2" t="s">
        <v>65</v>
      </c>
      <c r="J2" t="s">
        <v>65</v>
      </c>
      <c r="L2" t="s">
        <v>65</v>
      </c>
    </row>
    <row r="3" spans="1:16" ht="40.5" customHeight="1">
      <c r="A3" s="56" t="s">
        <v>2</v>
      </c>
      <c r="B3" s="56"/>
      <c r="C3" s="17" t="s">
        <v>3</v>
      </c>
      <c r="D3" s="43" t="s">
        <v>93</v>
      </c>
      <c r="E3" s="43" t="s">
        <v>92</v>
      </c>
      <c r="F3" s="43" t="s">
        <v>93</v>
      </c>
      <c r="G3" s="9" t="s">
        <v>4</v>
      </c>
      <c r="H3" s="9" t="s">
        <v>5</v>
      </c>
      <c r="K3" t="s">
        <v>65</v>
      </c>
      <c r="L3" t="s">
        <v>65</v>
      </c>
      <c r="M3" t="s">
        <v>65</v>
      </c>
    </row>
    <row r="4" spans="1:16" ht="15.75">
      <c r="A4" s="1">
        <v>1</v>
      </c>
      <c r="B4" s="2" t="s">
        <v>6</v>
      </c>
      <c r="C4" s="3" t="s">
        <v>89</v>
      </c>
      <c r="D4" s="69">
        <v>2666.67</v>
      </c>
      <c r="E4" s="69">
        <v>2460</v>
      </c>
      <c r="F4" s="41">
        <v>2700</v>
      </c>
      <c r="G4" s="15">
        <f t="shared" ref="G4:G34" si="0">+(F4-E4)/E4</f>
        <v>9.7560975609756101E-2</v>
      </c>
      <c r="H4" s="4">
        <f t="shared" ref="H4:H34" si="1">+((F4-D4)/D4)</f>
        <v>1.2498734376582001E-2</v>
      </c>
      <c r="J4" t="s">
        <v>65</v>
      </c>
      <c r="K4" t="s">
        <v>65</v>
      </c>
      <c r="O4" t="s">
        <v>65</v>
      </c>
      <c r="P4" t="s">
        <v>65</v>
      </c>
    </row>
    <row r="5" spans="1:16" ht="15.75">
      <c r="A5" s="11">
        <v>2</v>
      </c>
      <c r="B5" s="12" t="s">
        <v>8</v>
      </c>
      <c r="C5" s="13" t="s">
        <v>9</v>
      </c>
      <c r="D5" s="70">
        <v>1380</v>
      </c>
      <c r="E5" s="71">
        <v>1260</v>
      </c>
      <c r="F5" s="47">
        <v>1175</v>
      </c>
      <c r="G5" s="16">
        <f t="shared" si="0"/>
        <v>-6.7460317460317457E-2</v>
      </c>
      <c r="H5" s="10">
        <f t="shared" si="1"/>
        <v>-0.14855072463768115</v>
      </c>
      <c r="I5" t="s">
        <v>87</v>
      </c>
      <c r="J5" t="s">
        <v>65</v>
      </c>
      <c r="K5" t="s">
        <v>65</v>
      </c>
      <c r="L5" t="s">
        <v>65</v>
      </c>
      <c r="M5" t="s">
        <v>65</v>
      </c>
      <c r="O5" t="s">
        <v>65</v>
      </c>
    </row>
    <row r="6" spans="1:16" ht="15.75">
      <c r="A6" s="1">
        <v>3</v>
      </c>
      <c r="B6" s="2" t="s">
        <v>10</v>
      </c>
      <c r="C6" s="3" t="s">
        <v>66</v>
      </c>
      <c r="D6" s="69">
        <v>1458.33</v>
      </c>
      <c r="E6" s="69">
        <v>1425</v>
      </c>
      <c r="F6" s="41">
        <v>1225</v>
      </c>
      <c r="G6" s="18">
        <f t="shared" si="0"/>
        <v>-0.14035087719298245</v>
      </c>
      <c r="H6" s="4">
        <f t="shared" si="1"/>
        <v>-0.15999807999561139</v>
      </c>
      <c r="I6" t="s">
        <v>65</v>
      </c>
      <c r="J6" t="s">
        <v>65</v>
      </c>
      <c r="K6" t="s">
        <v>65</v>
      </c>
      <c r="L6" t="s">
        <v>65</v>
      </c>
    </row>
    <row r="7" spans="1:16" ht="15.75">
      <c r="A7" s="11">
        <v>4</v>
      </c>
      <c r="B7" s="12" t="s">
        <v>67</v>
      </c>
      <c r="C7" s="13" t="s">
        <v>68</v>
      </c>
      <c r="D7" s="70">
        <v>1120</v>
      </c>
      <c r="E7" s="70">
        <v>987.5</v>
      </c>
      <c r="F7" s="42">
        <v>933.33</v>
      </c>
      <c r="G7" s="16">
        <f t="shared" ref="G7" si="2">+(F7-E7)/E7</f>
        <v>-5.4855696202531605E-2</v>
      </c>
      <c r="H7" s="10">
        <f t="shared" ref="H7" si="3">+((F7-D7)/D7)</f>
        <v>-0.16666964285714281</v>
      </c>
      <c r="J7" t="s">
        <v>65</v>
      </c>
      <c r="K7" t="s">
        <v>65</v>
      </c>
      <c r="L7" t="s">
        <v>65</v>
      </c>
      <c r="M7" t="s">
        <v>65</v>
      </c>
      <c r="N7" t="s">
        <v>65</v>
      </c>
    </row>
    <row r="8" spans="1:16" ht="15.75">
      <c r="A8" s="1">
        <v>5</v>
      </c>
      <c r="B8" s="5" t="s">
        <v>12</v>
      </c>
      <c r="C8" s="6" t="s">
        <v>13</v>
      </c>
      <c r="D8" s="69">
        <v>2285.71</v>
      </c>
      <c r="E8" s="69">
        <v>1842.86</v>
      </c>
      <c r="F8" s="41">
        <v>1782.14</v>
      </c>
      <c r="G8" s="15">
        <f t="shared" si="0"/>
        <v>-3.2948786125912878E-2</v>
      </c>
      <c r="H8" s="4">
        <f t="shared" si="1"/>
        <v>-0.22031228808554013</v>
      </c>
      <c r="M8" t="s">
        <v>65</v>
      </c>
    </row>
    <row r="9" spans="1:16" ht="15.75">
      <c r="A9" s="11">
        <v>6</v>
      </c>
      <c r="B9" s="12" t="s">
        <v>14</v>
      </c>
      <c r="C9" s="13" t="s">
        <v>15</v>
      </c>
      <c r="D9" s="70">
        <v>1032.1400000000001</v>
      </c>
      <c r="E9" s="70">
        <v>560.71</v>
      </c>
      <c r="F9" s="42">
        <v>707.14</v>
      </c>
      <c r="G9" s="16">
        <f t="shared" si="0"/>
        <v>0.26115104064489653</v>
      </c>
      <c r="H9" s="10">
        <f t="shared" si="1"/>
        <v>-0.31487976437305026</v>
      </c>
      <c r="I9" t="s">
        <v>65</v>
      </c>
      <c r="K9" t="s">
        <v>65</v>
      </c>
      <c r="M9" t="s">
        <v>65</v>
      </c>
      <c r="N9" t="s">
        <v>65</v>
      </c>
    </row>
    <row r="10" spans="1:16" ht="15.75">
      <c r="A10" s="1">
        <v>7</v>
      </c>
      <c r="B10" s="2" t="s">
        <v>16</v>
      </c>
      <c r="C10" s="3" t="s">
        <v>17</v>
      </c>
      <c r="D10" s="69">
        <v>1533.33</v>
      </c>
      <c r="E10" s="69">
        <v>1012.5</v>
      </c>
      <c r="F10" s="41">
        <v>1216.67</v>
      </c>
      <c r="G10" s="15">
        <f t="shared" si="0"/>
        <v>0.20164938271604946</v>
      </c>
      <c r="H10" s="4">
        <f t="shared" si="1"/>
        <v>-0.2065178402561744</v>
      </c>
      <c r="I10" t="s">
        <v>65</v>
      </c>
    </row>
    <row r="11" spans="1:16" ht="15.75">
      <c r="A11" s="11">
        <v>8</v>
      </c>
      <c r="B11" s="12" t="s">
        <v>18</v>
      </c>
      <c r="C11" s="13" t="s">
        <v>19</v>
      </c>
      <c r="D11" s="70">
        <v>550</v>
      </c>
      <c r="E11" s="70">
        <v>267.5</v>
      </c>
      <c r="F11" s="42">
        <v>277.5</v>
      </c>
      <c r="G11" s="16">
        <f t="shared" si="0"/>
        <v>3.7383177570093455E-2</v>
      </c>
      <c r="H11" s="10">
        <f t="shared" si="1"/>
        <v>-0.49545454545454548</v>
      </c>
    </row>
    <row r="12" spans="1:16" ht="15.75">
      <c r="A12" s="1">
        <v>9</v>
      </c>
      <c r="B12" s="2" t="s">
        <v>20</v>
      </c>
      <c r="C12" s="3" t="s">
        <v>69</v>
      </c>
      <c r="D12" s="69">
        <v>1200</v>
      </c>
      <c r="E12" s="69">
        <v>1100</v>
      </c>
      <c r="F12" s="41">
        <v>1010</v>
      </c>
      <c r="G12" s="18">
        <f t="shared" si="0"/>
        <v>-8.1818181818181818E-2</v>
      </c>
      <c r="H12" s="4">
        <f t="shared" si="1"/>
        <v>-0.15833333333333333</v>
      </c>
      <c r="K12" t="s">
        <v>65</v>
      </c>
      <c r="M12" t="s">
        <v>65</v>
      </c>
      <c r="N12" t="s">
        <v>65</v>
      </c>
    </row>
    <row r="13" spans="1:16" ht="15.75">
      <c r="A13" s="11">
        <v>10</v>
      </c>
      <c r="B13" s="12" t="s">
        <v>22</v>
      </c>
      <c r="C13" s="13" t="s">
        <v>23</v>
      </c>
      <c r="D13" s="70">
        <v>917.86</v>
      </c>
      <c r="E13" s="70">
        <v>641.66999999999996</v>
      </c>
      <c r="F13" s="42">
        <v>791.67</v>
      </c>
      <c r="G13" s="16">
        <f t="shared" si="0"/>
        <v>0.23376501940249664</v>
      </c>
      <c r="H13" s="10">
        <f t="shared" si="1"/>
        <v>-0.13748284052034085</v>
      </c>
    </row>
    <row r="14" spans="1:16" ht="15.75">
      <c r="A14" s="1">
        <v>11</v>
      </c>
      <c r="B14" s="2" t="s">
        <v>24</v>
      </c>
      <c r="C14" s="3" t="s">
        <v>70</v>
      </c>
      <c r="D14" s="69">
        <v>1271.43</v>
      </c>
      <c r="E14" s="69">
        <v>907.14</v>
      </c>
      <c r="F14" s="41">
        <v>1017.86</v>
      </c>
      <c r="G14" s="15">
        <f t="shared" si="0"/>
        <v>0.12205392772890626</v>
      </c>
      <c r="H14" s="4">
        <f t="shared" si="1"/>
        <v>-0.19943685456533197</v>
      </c>
    </row>
    <row r="15" spans="1:16" ht="15.75">
      <c r="A15" s="1">
        <v>12</v>
      </c>
      <c r="B15" s="12" t="s">
        <v>26</v>
      </c>
      <c r="C15" s="13" t="s">
        <v>27</v>
      </c>
      <c r="D15" s="70">
        <v>380</v>
      </c>
      <c r="E15" s="70">
        <v>230</v>
      </c>
      <c r="F15" s="42">
        <v>300</v>
      </c>
      <c r="G15" s="16">
        <f t="shared" si="0"/>
        <v>0.30434782608695654</v>
      </c>
      <c r="H15" s="10">
        <f t="shared" si="1"/>
        <v>-0.21052631578947367</v>
      </c>
    </row>
    <row r="16" spans="1:16" ht="15.75">
      <c r="A16" s="1">
        <v>13</v>
      </c>
      <c r="B16" s="2" t="s">
        <v>28</v>
      </c>
      <c r="C16" s="3" t="s">
        <v>29</v>
      </c>
      <c r="D16" s="69">
        <v>512.5</v>
      </c>
      <c r="E16" s="69">
        <v>600</v>
      </c>
      <c r="F16" s="41">
        <v>533.33000000000004</v>
      </c>
      <c r="G16" s="15">
        <f t="shared" si="0"/>
        <v>-0.1111166666666666</v>
      </c>
      <c r="H16" s="4">
        <f t="shared" si="1"/>
        <v>4.0643902439024472E-2</v>
      </c>
      <c r="K16" t="s">
        <v>65</v>
      </c>
    </row>
    <row r="17" spans="1:17" ht="15.75">
      <c r="A17" s="11">
        <v>14</v>
      </c>
      <c r="B17" s="12" t="s">
        <v>30</v>
      </c>
      <c r="C17" s="13" t="s">
        <v>71</v>
      </c>
      <c r="D17" s="70">
        <v>783.33</v>
      </c>
      <c r="E17" s="70">
        <v>462.5</v>
      </c>
      <c r="F17" s="42">
        <v>470</v>
      </c>
      <c r="G17" s="16">
        <f t="shared" si="0"/>
        <v>1.6216216216216217E-2</v>
      </c>
      <c r="H17" s="10">
        <f t="shared" si="1"/>
        <v>-0.39999744679764598</v>
      </c>
      <c r="K17" t="s">
        <v>65</v>
      </c>
    </row>
    <row r="18" spans="1:17" ht="15.75">
      <c r="A18" s="1">
        <v>15</v>
      </c>
      <c r="B18" s="5" t="s">
        <v>32</v>
      </c>
      <c r="C18" s="3" t="s">
        <v>72</v>
      </c>
      <c r="D18" s="69">
        <v>1408.33</v>
      </c>
      <c r="E18" s="69">
        <v>1478.57</v>
      </c>
      <c r="F18" s="41">
        <v>1539.29</v>
      </c>
      <c r="G18" s="15">
        <f t="shared" si="0"/>
        <v>4.1066706344643829E-2</v>
      </c>
      <c r="H18" s="4">
        <f t="shared" si="1"/>
        <v>9.2989569206080994E-2</v>
      </c>
    </row>
    <row r="19" spans="1:17" ht="15.75">
      <c r="A19" s="11">
        <v>16</v>
      </c>
      <c r="B19" s="12" t="s">
        <v>34</v>
      </c>
      <c r="C19" s="13" t="s">
        <v>35</v>
      </c>
      <c r="D19" s="70">
        <v>2585.71</v>
      </c>
      <c r="E19" s="70">
        <v>2321.4299999999998</v>
      </c>
      <c r="F19" s="42">
        <v>2135.71</v>
      </c>
      <c r="G19" s="16">
        <f t="shared" si="0"/>
        <v>-8.0002412306207735E-2</v>
      </c>
      <c r="H19" s="10">
        <f t="shared" si="1"/>
        <v>-0.17403343762448226</v>
      </c>
      <c r="J19" t="s">
        <v>65</v>
      </c>
    </row>
    <row r="20" spans="1:17" ht="15.75">
      <c r="A20" s="1">
        <v>17</v>
      </c>
      <c r="B20" s="5" t="s">
        <v>36</v>
      </c>
      <c r="C20" s="3" t="s">
        <v>73</v>
      </c>
      <c r="D20" s="69">
        <v>980</v>
      </c>
      <c r="E20" s="69">
        <v>450</v>
      </c>
      <c r="F20" s="41">
        <v>739.29</v>
      </c>
      <c r="G20" s="15">
        <f t="shared" si="0"/>
        <v>0.64286666666666659</v>
      </c>
      <c r="H20" s="4">
        <f t="shared" si="1"/>
        <v>-0.24562244897959187</v>
      </c>
    </row>
    <row r="21" spans="1:17" ht="15.75">
      <c r="A21" s="11">
        <v>18</v>
      </c>
      <c r="B21" s="12" t="s">
        <v>38</v>
      </c>
      <c r="C21" s="13" t="s">
        <v>39</v>
      </c>
      <c r="D21" s="70">
        <v>1007.14</v>
      </c>
      <c r="E21" s="70">
        <v>566.66999999999996</v>
      </c>
      <c r="F21" s="42">
        <v>865</v>
      </c>
      <c r="G21" s="16">
        <f t="shared" si="0"/>
        <v>0.52646160904935868</v>
      </c>
      <c r="H21" s="10">
        <f t="shared" si="1"/>
        <v>-0.14113231526897949</v>
      </c>
      <c r="K21" t="s">
        <v>65</v>
      </c>
    </row>
    <row r="22" spans="1:17" ht="15.75">
      <c r="A22" s="1">
        <v>19</v>
      </c>
      <c r="B22" s="5" t="s">
        <v>40</v>
      </c>
      <c r="C22" s="3" t="s">
        <v>74</v>
      </c>
      <c r="D22" s="69">
        <v>1541.67</v>
      </c>
      <c r="E22" s="69">
        <v>1450</v>
      </c>
      <c r="F22" s="41">
        <v>1400</v>
      </c>
      <c r="G22" s="15">
        <f t="shared" si="0"/>
        <v>-3.4482758620689655E-2</v>
      </c>
      <c r="H22" s="4">
        <f t="shared" si="1"/>
        <v>-9.1893855364637095E-2</v>
      </c>
    </row>
    <row r="23" spans="1:17" ht="15.75">
      <c r="A23" s="11">
        <v>20</v>
      </c>
      <c r="B23" s="12" t="s">
        <v>41</v>
      </c>
      <c r="C23" s="14" t="s">
        <v>42</v>
      </c>
      <c r="D23" s="70">
        <v>1175</v>
      </c>
      <c r="E23" s="70">
        <v>840</v>
      </c>
      <c r="F23" s="42">
        <v>975</v>
      </c>
      <c r="G23" s="16">
        <f t="shared" si="0"/>
        <v>0.16071428571428573</v>
      </c>
      <c r="H23" s="10">
        <f t="shared" si="1"/>
        <v>-0.1702127659574468</v>
      </c>
      <c r="L23" t="s">
        <v>65</v>
      </c>
    </row>
    <row r="24" spans="1:17" ht="17.25" customHeight="1">
      <c r="A24" s="1">
        <v>21</v>
      </c>
      <c r="B24" s="5" t="s">
        <v>43</v>
      </c>
      <c r="C24" s="3" t="s">
        <v>75</v>
      </c>
      <c r="D24" s="69">
        <v>1300</v>
      </c>
      <c r="E24" s="69">
        <v>1150</v>
      </c>
      <c r="F24" s="41">
        <v>1300</v>
      </c>
      <c r="G24" s="15">
        <f t="shared" si="0"/>
        <v>0.13043478260869565</v>
      </c>
      <c r="H24" s="4">
        <f t="shared" si="1"/>
        <v>0</v>
      </c>
      <c r="J24" t="s">
        <v>65</v>
      </c>
      <c r="M24" t="s">
        <v>65</v>
      </c>
    </row>
    <row r="25" spans="1:17" ht="15.75">
      <c r="A25" s="11">
        <v>22</v>
      </c>
      <c r="B25" s="12" t="s">
        <v>45</v>
      </c>
      <c r="C25" s="13" t="s">
        <v>46</v>
      </c>
      <c r="D25" s="70">
        <v>1273.33</v>
      </c>
      <c r="E25" s="70">
        <v>807.14</v>
      </c>
      <c r="F25" s="42">
        <v>953.57</v>
      </c>
      <c r="G25" s="16">
        <f t="shared" si="0"/>
        <v>0.18141834130386311</v>
      </c>
      <c r="H25" s="10">
        <f t="shared" si="1"/>
        <v>-0.25112107623318375</v>
      </c>
      <c r="K25" t="s">
        <v>65</v>
      </c>
    </row>
    <row r="26" spans="1:17" ht="15.75">
      <c r="A26" s="1">
        <v>23</v>
      </c>
      <c r="B26" s="5" t="s">
        <v>47</v>
      </c>
      <c r="C26" s="3" t="s">
        <v>76</v>
      </c>
      <c r="D26" s="69">
        <v>1592.86</v>
      </c>
      <c r="E26" s="69">
        <v>1230</v>
      </c>
      <c r="F26" s="41">
        <v>1478.57</v>
      </c>
      <c r="G26" s="19">
        <f t="shared" si="0"/>
        <v>0.20208943089430889</v>
      </c>
      <c r="H26" s="20">
        <f t="shared" si="1"/>
        <v>-7.1751440804590463E-2</v>
      </c>
      <c r="J26" t="s">
        <v>65</v>
      </c>
      <c r="K26" t="s">
        <v>65</v>
      </c>
      <c r="L26" t="s">
        <v>65</v>
      </c>
      <c r="M26" t="s">
        <v>65</v>
      </c>
    </row>
    <row r="27" spans="1:17" ht="15.75">
      <c r="A27" s="11">
        <v>24</v>
      </c>
      <c r="B27" s="12" t="s">
        <v>49</v>
      </c>
      <c r="C27" s="13" t="s">
        <v>77</v>
      </c>
      <c r="D27" s="70">
        <v>1500</v>
      </c>
      <c r="E27" s="70">
        <v>1440</v>
      </c>
      <c r="F27" s="42">
        <v>1260</v>
      </c>
      <c r="G27" s="16">
        <f t="shared" si="0"/>
        <v>-0.125</v>
      </c>
      <c r="H27" s="10">
        <f t="shared" si="1"/>
        <v>-0.16</v>
      </c>
      <c r="K27" t="s">
        <v>65</v>
      </c>
    </row>
    <row r="28" spans="1:17" ht="15.75">
      <c r="A28" s="1">
        <v>25</v>
      </c>
      <c r="B28" s="5" t="s">
        <v>51</v>
      </c>
      <c r="C28" s="3" t="s">
        <v>78</v>
      </c>
      <c r="D28" s="69">
        <v>957.14</v>
      </c>
      <c r="E28" s="69">
        <v>564.29</v>
      </c>
      <c r="F28" s="41">
        <v>809.29</v>
      </c>
      <c r="G28" s="15">
        <f t="shared" si="0"/>
        <v>0.43417391766644814</v>
      </c>
      <c r="H28" s="4">
        <f t="shared" si="1"/>
        <v>-0.15447061036003096</v>
      </c>
      <c r="K28" t="s">
        <v>65</v>
      </c>
    </row>
    <row r="29" spans="1:17" ht="15.75">
      <c r="A29" s="11">
        <v>26</v>
      </c>
      <c r="B29" s="12" t="s">
        <v>51</v>
      </c>
      <c r="C29" s="13" t="s">
        <v>79</v>
      </c>
      <c r="D29" s="70">
        <v>650</v>
      </c>
      <c r="E29" s="70">
        <v>390</v>
      </c>
      <c r="F29" s="42">
        <v>620.83000000000004</v>
      </c>
      <c r="G29" s="16">
        <f t="shared" si="0"/>
        <v>0.59187179487179498</v>
      </c>
      <c r="H29" s="10">
        <f t="shared" si="1"/>
        <v>-4.4876923076923016E-2</v>
      </c>
      <c r="L29" t="s">
        <v>87</v>
      </c>
    </row>
    <row r="30" spans="1:17" ht="15.75">
      <c r="A30" s="1">
        <v>27</v>
      </c>
      <c r="B30" s="5" t="s">
        <v>53</v>
      </c>
      <c r="C30" s="3" t="s">
        <v>80</v>
      </c>
      <c r="D30" s="69">
        <v>975</v>
      </c>
      <c r="E30" s="69">
        <v>500</v>
      </c>
      <c r="F30" s="41">
        <v>682.14</v>
      </c>
      <c r="G30" s="15">
        <f t="shared" si="0"/>
        <v>0.36427999999999999</v>
      </c>
      <c r="H30" s="4">
        <f t="shared" si="1"/>
        <v>-0.30036923076923078</v>
      </c>
    </row>
    <row r="31" spans="1:17" ht="15.75">
      <c r="A31" s="11">
        <v>28</v>
      </c>
      <c r="B31" s="12" t="s">
        <v>55</v>
      </c>
      <c r="C31" s="13" t="s">
        <v>81</v>
      </c>
      <c r="D31" s="70">
        <v>1160</v>
      </c>
      <c r="E31" s="70">
        <v>1150</v>
      </c>
      <c r="F31" s="42">
        <v>1090</v>
      </c>
      <c r="G31" s="16">
        <f t="shared" si="0"/>
        <v>-5.2173913043478258E-2</v>
      </c>
      <c r="H31" s="4">
        <f t="shared" si="1"/>
        <v>-6.0344827586206899E-2</v>
      </c>
      <c r="K31" t="s">
        <v>65</v>
      </c>
      <c r="Q31" t="s">
        <v>65</v>
      </c>
    </row>
    <row r="32" spans="1:17" ht="15.75">
      <c r="A32" s="1">
        <v>29</v>
      </c>
      <c r="B32" s="5" t="s">
        <v>57</v>
      </c>
      <c r="C32" s="3" t="s">
        <v>58</v>
      </c>
      <c r="D32" s="69">
        <v>410</v>
      </c>
      <c r="E32" s="69">
        <v>196.25</v>
      </c>
      <c r="F32" s="41">
        <v>234</v>
      </c>
      <c r="G32" s="15">
        <f t="shared" si="0"/>
        <v>0.19235668789808918</v>
      </c>
      <c r="H32" s="4">
        <f t="shared" si="1"/>
        <v>-0.42926829268292682</v>
      </c>
      <c r="N32" t="s">
        <v>65</v>
      </c>
      <c r="O32" t="s">
        <v>65</v>
      </c>
    </row>
    <row r="33" spans="1:12" ht="15.75">
      <c r="A33" s="11">
        <v>30</v>
      </c>
      <c r="B33" s="12" t="s">
        <v>59</v>
      </c>
      <c r="C33" s="13" t="s">
        <v>82</v>
      </c>
      <c r="D33" s="70">
        <v>1375</v>
      </c>
      <c r="E33" s="70">
        <v>1650</v>
      </c>
      <c r="F33" s="42">
        <v>1658.33</v>
      </c>
      <c r="G33" s="16">
        <f t="shared" si="0"/>
        <v>5.0484848484848048E-3</v>
      </c>
      <c r="H33" s="10">
        <f t="shared" si="1"/>
        <v>0.20605818181818175</v>
      </c>
    </row>
    <row r="34" spans="1:12" ht="15.75">
      <c r="A34" s="1">
        <v>31</v>
      </c>
      <c r="B34" s="5" t="s">
        <v>83</v>
      </c>
      <c r="C34" s="3" t="s">
        <v>84</v>
      </c>
      <c r="D34" s="69">
        <v>1716.67</v>
      </c>
      <c r="E34" s="69">
        <v>2007.14</v>
      </c>
      <c r="F34" s="41">
        <v>2250</v>
      </c>
      <c r="G34" s="18">
        <f t="shared" si="0"/>
        <v>0.12099803700788181</v>
      </c>
      <c r="H34" s="4">
        <f t="shared" si="1"/>
        <v>0.31067706664647249</v>
      </c>
      <c r="L34" t="s">
        <v>65</v>
      </c>
    </row>
    <row r="35" spans="1:12" ht="15.75">
      <c r="A35" s="11">
        <v>32</v>
      </c>
      <c r="B35" s="12" t="s">
        <v>62</v>
      </c>
      <c r="C35" s="13" t="s">
        <v>85</v>
      </c>
      <c r="D35" s="70"/>
      <c r="E35" s="70"/>
      <c r="F35" s="42">
        <v>550</v>
      </c>
      <c r="G35" s="16" t="s">
        <v>65</v>
      </c>
      <c r="H35" s="10" t="s">
        <v>65</v>
      </c>
    </row>
    <row r="36" spans="1:12" ht="15.75">
      <c r="A36" s="7" t="s">
        <v>86</v>
      </c>
      <c r="B36" s="7"/>
      <c r="C36" s="7"/>
      <c r="D36" s="7"/>
      <c r="E36" s="72"/>
      <c r="F36" s="46"/>
      <c r="G36" s="8"/>
      <c r="H36" s="8"/>
    </row>
    <row r="37" spans="1:12">
      <c r="E37" s="72"/>
    </row>
    <row r="38" spans="1:12">
      <c r="E38" s="72"/>
    </row>
    <row r="39" spans="1:12">
      <c r="E39" s="72"/>
    </row>
    <row r="40" spans="1:12">
      <c r="E40" s="72"/>
    </row>
    <row r="41" spans="1:12">
      <c r="E41" s="72"/>
    </row>
    <row r="42" spans="1:12">
      <c r="E42" s="72"/>
    </row>
    <row r="43" spans="1:12">
      <c r="E43" s="72"/>
    </row>
  </sheetData>
  <mergeCells count="5">
    <mergeCell ref="A1:H1"/>
    <mergeCell ref="A2:C2"/>
    <mergeCell ref="G2:H2"/>
    <mergeCell ref="A3:B3"/>
    <mergeCell ref="E2:F2"/>
  </mergeCells>
  <phoneticPr fontId="30" type="noConversion"/>
  <pageMargins left="0.2" right="0.2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982"/>
  <sheetViews>
    <sheetView tabSelected="1" workbookViewId="0">
      <selection activeCell="H21" sqref="H21"/>
    </sheetView>
  </sheetViews>
  <sheetFormatPr defaultRowHeight="15"/>
  <cols>
    <col min="1" max="1" width="3.7109375" customWidth="1"/>
    <col min="2" max="2" width="15.28515625" customWidth="1"/>
    <col min="3" max="3" width="18.5703125" customWidth="1"/>
    <col min="4" max="4" width="11.5703125" customWidth="1"/>
    <col min="5" max="5" width="12" customWidth="1"/>
    <col min="6" max="6" width="12.140625" customWidth="1"/>
    <col min="7" max="7" width="10.28515625" customWidth="1"/>
    <col min="8" max="8" width="10" customWidth="1"/>
  </cols>
  <sheetData>
    <row r="1" spans="1:16" ht="17.25" thickBot="1">
      <c r="A1" s="58" t="s">
        <v>0</v>
      </c>
      <c r="B1" s="59"/>
      <c r="C1" s="59"/>
      <c r="D1" s="59"/>
      <c r="E1" s="59"/>
      <c r="F1" s="59"/>
      <c r="G1" s="59"/>
      <c r="H1" s="59"/>
    </row>
    <row r="2" spans="1:16" ht="57" customHeight="1">
      <c r="A2" s="60" t="s">
        <v>1</v>
      </c>
      <c r="B2" s="61"/>
      <c r="C2" s="62"/>
      <c r="D2" s="49">
        <v>2023</v>
      </c>
      <c r="E2" s="67">
        <v>2024</v>
      </c>
      <c r="F2" s="68"/>
      <c r="G2" s="63" t="s">
        <v>97</v>
      </c>
      <c r="H2" s="64"/>
      <c r="I2" t="s">
        <v>65</v>
      </c>
    </row>
    <row r="3" spans="1:16" ht="44.25">
      <c r="A3" s="65" t="s">
        <v>2</v>
      </c>
      <c r="B3" s="66"/>
      <c r="C3" s="27" t="s">
        <v>3</v>
      </c>
      <c r="D3" s="28" t="s">
        <v>98</v>
      </c>
      <c r="E3" s="28" t="s">
        <v>95</v>
      </c>
      <c r="F3" s="28" t="s">
        <v>96</v>
      </c>
      <c r="G3" s="28" t="s">
        <v>4</v>
      </c>
      <c r="H3" s="28" t="s">
        <v>5</v>
      </c>
      <c r="J3" t="s">
        <v>65</v>
      </c>
      <c r="L3" t="s">
        <v>65</v>
      </c>
    </row>
    <row r="4" spans="1:16" ht="15.75">
      <c r="A4" s="24">
        <v>1</v>
      </c>
      <c r="B4" s="26" t="s">
        <v>6</v>
      </c>
      <c r="C4" s="25" t="s">
        <v>7</v>
      </c>
      <c r="D4" s="36">
        <v>4226.67</v>
      </c>
      <c r="E4" s="36">
        <v>4575</v>
      </c>
      <c r="F4" s="34">
        <v>4590</v>
      </c>
      <c r="G4" s="38">
        <f t="shared" ref="G4:G14" si="0">(F4-E4)/E4</f>
        <v>3.2786885245901639E-3</v>
      </c>
      <c r="H4" s="38">
        <f t="shared" ref="H4:H13" si="1">+(F4-D4)/D4</f>
        <v>8.5961288674062539E-2</v>
      </c>
      <c r="J4" t="s">
        <v>65</v>
      </c>
      <c r="L4" t="s">
        <v>65</v>
      </c>
      <c r="N4" t="s">
        <v>65</v>
      </c>
    </row>
    <row r="5" spans="1:16" ht="15.75">
      <c r="A5" s="21">
        <v>2</v>
      </c>
      <c r="B5" s="22" t="s">
        <v>8</v>
      </c>
      <c r="C5" s="23" t="s">
        <v>9</v>
      </c>
      <c r="D5" s="37">
        <v>2996</v>
      </c>
      <c r="E5" s="37">
        <v>2446.67</v>
      </c>
      <c r="F5" s="39">
        <v>2346.67</v>
      </c>
      <c r="G5" s="40">
        <f t="shared" si="0"/>
        <v>-4.0871878921145882E-2</v>
      </c>
      <c r="H5" s="40">
        <f t="shared" si="1"/>
        <v>-0.2167323097463284</v>
      </c>
      <c r="I5" t="s">
        <v>65</v>
      </c>
      <c r="J5" t="s">
        <v>65</v>
      </c>
      <c r="K5" t="s">
        <v>65</v>
      </c>
    </row>
    <row r="6" spans="1:16" ht="15.75">
      <c r="A6" s="24">
        <v>3</v>
      </c>
      <c r="B6" s="26" t="s">
        <v>10</v>
      </c>
      <c r="C6" s="25" t="s">
        <v>11</v>
      </c>
      <c r="D6" s="36">
        <v>2440</v>
      </c>
      <c r="E6" s="36">
        <v>2140</v>
      </c>
      <c r="F6" s="34">
        <v>2106.67</v>
      </c>
      <c r="G6" s="38">
        <f t="shared" si="0"/>
        <v>-1.5574766355140154E-2</v>
      </c>
      <c r="H6" s="38">
        <f t="shared" si="1"/>
        <v>-0.13661065573770489</v>
      </c>
      <c r="J6" t="s">
        <v>65</v>
      </c>
    </row>
    <row r="7" spans="1:16" ht="15.75">
      <c r="A7" s="21">
        <v>4</v>
      </c>
      <c r="B7" s="22" t="s">
        <v>12</v>
      </c>
      <c r="C7" s="23" t="s">
        <v>13</v>
      </c>
      <c r="D7" s="37">
        <v>3330</v>
      </c>
      <c r="E7" s="37">
        <v>3113.33</v>
      </c>
      <c r="F7" s="39">
        <v>3113.33</v>
      </c>
      <c r="G7" s="40">
        <f t="shared" si="0"/>
        <v>0</v>
      </c>
      <c r="H7" s="40">
        <f t="shared" si="1"/>
        <v>-6.5066066066066089E-2</v>
      </c>
      <c r="K7" t="s">
        <v>65</v>
      </c>
    </row>
    <row r="8" spans="1:16" ht="15.75">
      <c r="A8" s="24">
        <v>5</v>
      </c>
      <c r="B8" s="26" t="s">
        <v>14</v>
      </c>
      <c r="C8" s="25" t="s">
        <v>15</v>
      </c>
      <c r="D8" s="36">
        <v>1702.5</v>
      </c>
      <c r="E8" s="36">
        <v>1275</v>
      </c>
      <c r="F8" s="34">
        <v>1393.33</v>
      </c>
      <c r="G8" s="38">
        <f t="shared" si="0"/>
        <v>9.2807843137254847E-2</v>
      </c>
      <c r="H8" s="38">
        <f t="shared" si="1"/>
        <v>-0.1815976505139501</v>
      </c>
    </row>
    <row r="9" spans="1:16" ht="15.75">
      <c r="A9" s="21">
        <v>6</v>
      </c>
      <c r="B9" s="22" t="s">
        <v>16</v>
      </c>
      <c r="C9" s="23" t="s">
        <v>17</v>
      </c>
      <c r="D9" s="37">
        <v>2880</v>
      </c>
      <c r="E9" s="37">
        <v>2063.33</v>
      </c>
      <c r="F9" s="39">
        <v>2200</v>
      </c>
      <c r="G9" s="40">
        <f t="shared" si="0"/>
        <v>6.6237586813549007E-2</v>
      </c>
      <c r="H9" s="40">
        <f t="shared" si="1"/>
        <v>-0.2361111111111111</v>
      </c>
      <c r="K9" t="s">
        <v>65</v>
      </c>
      <c r="L9" t="s">
        <v>65</v>
      </c>
      <c r="P9" t="s">
        <v>65</v>
      </c>
    </row>
    <row r="10" spans="1:16" ht="15.75">
      <c r="A10" s="24">
        <v>7</v>
      </c>
      <c r="B10" s="26" t="s">
        <v>18</v>
      </c>
      <c r="C10" s="25" t="s">
        <v>19</v>
      </c>
      <c r="D10" s="36">
        <v>803</v>
      </c>
      <c r="E10" s="36">
        <v>648</v>
      </c>
      <c r="F10" s="34">
        <v>666.67</v>
      </c>
      <c r="G10" s="38">
        <f t="shared" si="0"/>
        <v>2.8811728395061666E-2</v>
      </c>
      <c r="H10" s="38">
        <f t="shared" si="1"/>
        <v>-0.16977584059775847</v>
      </c>
      <c r="L10" t="s">
        <v>65</v>
      </c>
      <c r="O10" t="s">
        <v>65</v>
      </c>
    </row>
    <row r="11" spans="1:16" ht="15.75">
      <c r="A11" s="21">
        <v>8</v>
      </c>
      <c r="B11" s="22" t="s">
        <v>20</v>
      </c>
      <c r="C11" s="23" t="s">
        <v>21</v>
      </c>
      <c r="D11" s="37">
        <v>2050</v>
      </c>
      <c r="E11" s="37">
        <v>2153.33</v>
      </c>
      <c r="F11" s="39">
        <v>1940</v>
      </c>
      <c r="G11" s="40">
        <f t="shared" si="0"/>
        <v>-9.9069812801567778E-2</v>
      </c>
      <c r="H11" s="40">
        <f t="shared" si="1"/>
        <v>-5.3658536585365853E-2</v>
      </c>
    </row>
    <row r="12" spans="1:16" ht="15.75">
      <c r="A12" s="24">
        <v>9</v>
      </c>
      <c r="B12" s="26" t="s">
        <v>22</v>
      </c>
      <c r="C12" s="25" t="s">
        <v>23</v>
      </c>
      <c r="D12" s="36">
        <v>1407</v>
      </c>
      <c r="E12" s="36">
        <v>1025</v>
      </c>
      <c r="F12" s="34">
        <v>1106</v>
      </c>
      <c r="G12" s="38">
        <f t="shared" si="0"/>
        <v>7.902439024390244E-2</v>
      </c>
      <c r="H12" s="38">
        <f t="shared" si="1"/>
        <v>-0.21393034825870647</v>
      </c>
    </row>
    <row r="13" spans="1:16" ht="15.75">
      <c r="A13" s="21">
        <v>10</v>
      </c>
      <c r="B13" s="22" t="s">
        <v>24</v>
      </c>
      <c r="C13" s="23" t="s">
        <v>25</v>
      </c>
      <c r="D13" s="37">
        <v>1433</v>
      </c>
      <c r="E13" s="37">
        <v>1200</v>
      </c>
      <c r="F13" s="39">
        <v>1268.33</v>
      </c>
      <c r="G13" s="40">
        <f t="shared" si="0"/>
        <v>5.6941666666666606E-2</v>
      </c>
      <c r="H13" s="40">
        <f t="shared" si="1"/>
        <v>-0.11491277041172371</v>
      </c>
    </row>
    <row r="14" spans="1:16" ht="15.75">
      <c r="A14" s="24">
        <v>11</v>
      </c>
      <c r="B14" s="26" t="s">
        <v>26</v>
      </c>
      <c r="C14" s="25" t="s">
        <v>27</v>
      </c>
      <c r="D14" s="36"/>
      <c r="E14" s="36">
        <v>360</v>
      </c>
      <c r="F14" s="34"/>
      <c r="G14" s="38"/>
      <c r="H14" s="38"/>
    </row>
    <row r="15" spans="1:16" ht="15.75">
      <c r="A15" s="21">
        <v>12</v>
      </c>
      <c r="B15" s="22" t="s">
        <v>28</v>
      </c>
      <c r="C15" s="23" t="s">
        <v>29</v>
      </c>
      <c r="D15" s="37"/>
      <c r="E15" s="37"/>
      <c r="F15" s="39"/>
      <c r="G15" s="40"/>
      <c r="H15" s="40" t="s">
        <v>65</v>
      </c>
    </row>
    <row r="16" spans="1:16" ht="15.75">
      <c r="A16" s="24">
        <v>13</v>
      </c>
      <c r="B16" s="26" t="s">
        <v>30</v>
      </c>
      <c r="C16" s="25" t="s">
        <v>31</v>
      </c>
      <c r="D16" s="36">
        <v>1200</v>
      </c>
      <c r="E16" s="36">
        <v>760</v>
      </c>
      <c r="F16" s="34"/>
      <c r="G16" s="38"/>
      <c r="H16" s="38"/>
    </row>
    <row r="17" spans="1:15" ht="15.75">
      <c r="A17" s="21">
        <v>14</v>
      </c>
      <c r="B17" s="29" t="s">
        <v>32</v>
      </c>
      <c r="C17" s="23" t="s">
        <v>33</v>
      </c>
      <c r="D17" s="37">
        <v>1893</v>
      </c>
      <c r="E17" s="37">
        <v>1990</v>
      </c>
      <c r="F17" s="39">
        <v>1960</v>
      </c>
      <c r="G17" s="40">
        <f t="shared" ref="G17:G26" si="2">(F17-E17)/E17</f>
        <v>-1.507537688442211E-2</v>
      </c>
      <c r="H17" s="40">
        <f t="shared" ref="H17:H23" si="3">+(F17-D17)/D17</f>
        <v>3.5393555203380875E-2</v>
      </c>
    </row>
    <row r="18" spans="1:15" ht="15.75">
      <c r="A18" s="24">
        <v>15</v>
      </c>
      <c r="B18" s="26" t="s">
        <v>34</v>
      </c>
      <c r="C18" s="25" t="s">
        <v>35</v>
      </c>
      <c r="D18" s="36">
        <v>4030</v>
      </c>
      <c r="E18" s="36">
        <v>3680</v>
      </c>
      <c r="F18" s="34">
        <v>3590</v>
      </c>
      <c r="G18" s="38">
        <f t="shared" si="2"/>
        <v>-2.4456521739130436E-2</v>
      </c>
      <c r="H18" s="38">
        <f t="shared" si="3"/>
        <v>-0.10918114143920596</v>
      </c>
    </row>
    <row r="19" spans="1:15" ht="15.75">
      <c r="A19" s="21">
        <v>16</v>
      </c>
      <c r="B19" s="22" t="s">
        <v>36</v>
      </c>
      <c r="C19" s="23" t="s">
        <v>37</v>
      </c>
      <c r="D19" s="37">
        <v>1210</v>
      </c>
      <c r="E19" s="37">
        <v>933.33</v>
      </c>
      <c r="F19" s="39">
        <v>1075</v>
      </c>
      <c r="G19" s="40">
        <f t="shared" si="2"/>
        <v>0.1517898278208136</v>
      </c>
      <c r="H19" s="40">
        <f t="shared" si="3"/>
        <v>-0.1115702479338843</v>
      </c>
    </row>
    <row r="20" spans="1:15" ht="15.75">
      <c r="A20" s="24">
        <v>17</v>
      </c>
      <c r="B20" s="26" t="s">
        <v>38</v>
      </c>
      <c r="C20" s="25" t="s">
        <v>39</v>
      </c>
      <c r="D20" s="36">
        <v>1360</v>
      </c>
      <c r="E20" s="36">
        <v>1013.33</v>
      </c>
      <c r="F20" s="34">
        <v>1133.33</v>
      </c>
      <c r="G20" s="38">
        <f t="shared" si="2"/>
        <v>0.11842144217579652</v>
      </c>
      <c r="H20" s="38">
        <f t="shared" si="3"/>
        <v>-0.16666911764705888</v>
      </c>
      <c r="J20" s="50"/>
    </row>
    <row r="21" spans="1:15" ht="15.75">
      <c r="A21" s="21">
        <v>18</v>
      </c>
      <c r="B21" s="22" t="s">
        <v>40</v>
      </c>
      <c r="C21" s="30" t="s">
        <v>74</v>
      </c>
      <c r="D21" s="37"/>
      <c r="E21" s="37">
        <v>1780</v>
      </c>
      <c r="F21" s="39">
        <v>1810</v>
      </c>
      <c r="G21" s="40">
        <f t="shared" si="2"/>
        <v>1.6853932584269662E-2</v>
      </c>
      <c r="H21" s="40"/>
      <c r="K21" t="s">
        <v>65</v>
      </c>
    </row>
    <row r="22" spans="1:15" ht="15.75">
      <c r="A22" s="24">
        <v>19</v>
      </c>
      <c r="B22" s="26" t="s">
        <v>41</v>
      </c>
      <c r="C22" s="25" t="s">
        <v>42</v>
      </c>
      <c r="D22" s="36">
        <v>1520</v>
      </c>
      <c r="E22" s="36">
        <v>1073.33</v>
      </c>
      <c r="F22" s="34">
        <v>1210</v>
      </c>
      <c r="G22" s="38">
        <f t="shared" si="2"/>
        <v>0.12733269357979379</v>
      </c>
      <c r="H22" s="38">
        <f t="shared" si="3"/>
        <v>-0.20394736842105263</v>
      </c>
    </row>
    <row r="23" spans="1:15" ht="15.75">
      <c r="A23" s="21">
        <v>20</v>
      </c>
      <c r="B23" s="22" t="s">
        <v>43</v>
      </c>
      <c r="C23" s="23" t="s">
        <v>44</v>
      </c>
      <c r="D23" s="37">
        <v>1940</v>
      </c>
      <c r="E23" s="37">
        <v>1510</v>
      </c>
      <c r="F23" s="39">
        <v>1593.33</v>
      </c>
      <c r="G23" s="40">
        <f t="shared" si="2"/>
        <v>5.5185430463576109E-2</v>
      </c>
      <c r="H23" s="40">
        <f t="shared" si="3"/>
        <v>-0.17869587628865982</v>
      </c>
      <c r="O23" t="s">
        <v>65</v>
      </c>
    </row>
    <row r="24" spans="1:15" ht="15.75">
      <c r="A24" s="24">
        <v>21</v>
      </c>
      <c r="B24" s="26" t="s">
        <v>45</v>
      </c>
      <c r="C24" s="25" t="s">
        <v>46</v>
      </c>
      <c r="D24" s="36">
        <v>1407</v>
      </c>
      <c r="E24" s="36">
        <v>1020</v>
      </c>
      <c r="F24" s="34">
        <v>1120</v>
      </c>
      <c r="G24" s="38">
        <f t="shared" si="2"/>
        <v>9.8039215686274508E-2</v>
      </c>
      <c r="H24" s="38" t="s">
        <v>65</v>
      </c>
    </row>
    <row r="25" spans="1:15" ht="15.75">
      <c r="A25" s="21">
        <v>22</v>
      </c>
      <c r="B25" s="22" t="s">
        <v>47</v>
      </c>
      <c r="C25" s="23" t="s">
        <v>48</v>
      </c>
      <c r="D25" s="37">
        <v>1880</v>
      </c>
      <c r="E25" s="37">
        <v>1590</v>
      </c>
      <c r="F25" s="39">
        <v>1666.67</v>
      </c>
      <c r="G25" s="40">
        <f t="shared" si="2"/>
        <v>4.8220125786163567E-2</v>
      </c>
      <c r="H25" s="40">
        <f t="shared" ref="H25:H33" si="4">+(F25-D25)/D25</f>
        <v>-0.11347340425531911</v>
      </c>
    </row>
    <row r="26" spans="1:15" ht="15.75">
      <c r="A26" s="24">
        <v>23</v>
      </c>
      <c r="B26" s="26" t="s">
        <v>49</v>
      </c>
      <c r="C26" s="25" t="s">
        <v>50</v>
      </c>
      <c r="D26" s="36"/>
      <c r="E26" s="36">
        <v>2226.67</v>
      </c>
      <c r="F26" s="34">
        <v>2006.67</v>
      </c>
      <c r="G26" s="38">
        <f t="shared" si="2"/>
        <v>-9.8802247302024998E-2</v>
      </c>
      <c r="H26" s="38"/>
    </row>
    <row r="27" spans="1:15" ht="15.75">
      <c r="A27" s="21">
        <v>24</v>
      </c>
      <c r="B27" s="22" t="s">
        <v>51</v>
      </c>
      <c r="C27" s="23" t="s">
        <v>52</v>
      </c>
      <c r="D27" s="37">
        <v>1200</v>
      </c>
      <c r="E27" s="37">
        <v>825</v>
      </c>
      <c r="F27" s="39">
        <v>1013.33</v>
      </c>
      <c r="G27" s="40">
        <f t="shared" ref="G27:G32" si="5">(F27-E27)/E27</f>
        <v>0.22827878787878794</v>
      </c>
      <c r="H27" s="40">
        <f t="shared" si="4"/>
        <v>-0.1555583333333333</v>
      </c>
    </row>
    <row r="28" spans="1:15" ht="15.75">
      <c r="A28" s="24">
        <v>25</v>
      </c>
      <c r="B28" s="26" t="s">
        <v>53</v>
      </c>
      <c r="C28" s="25" t="s">
        <v>54</v>
      </c>
      <c r="D28" s="36">
        <v>1447</v>
      </c>
      <c r="E28" s="36">
        <v>1040</v>
      </c>
      <c r="F28" s="34">
        <v>1146.67</v>
      </c>
      <c r="G28" s="38">
        <f t="shared" si="5"/>
        <v>0.10256730769230776</v>
      </c>
      <c r="H28" s="38">
        <f t="shared" si="4"/>
        <v>-0.20755355908776774</v>
      </c>
    </row>
    <row r="29" spans="1:15" ht="15.75">
      <c r="A29" s="21">
        <v>26</v>
      </c>
      <c r="B29" s="22" t="s">
        <v>55</v>
      </c>
      <c r="C29" s="23" t="s">
        <v>56</v>
      </c>
      <c r="D29" s="37">
        <v>1407</v>
      </c>
      <c r="E29" s="37">
        <v>1493.33</v>
      </c>
      <c r="F29" s="39">
        <v>1460</v>
      </c>
      <c r="G29" s="40">
        <f t="shared" si="5"/>
        <v>-2.2319246248317472E-2</v>
      </c>
      <c r="H29" s="40">
        <f t="shared" si="4"/>
        <v>3.7668798862828715E-2</v>
      </c>
    </row>
    <row r="30" spans="1:15" ht="15.75">
      <c r="A30" s="24">
        <v>27</v>
      </c>
      <c r="B30" s="26" t="s">
        <v>57</v>
      </c>
      <c r="C30" s="25" t="s">
        <v>58</v>
      </c>
      <c r="D30" s="36">
        <v>560</v>
      </c>
      <c r="E30" s="36">
        <v>360</v>
      </c>
      <c r="F30" s="34">
        <v>390</v>
      </c>
      <c r="G30" s="38">
        <f t="shared" si="5"/>
        <v>8.3333333333333329E-2</v>
      </c>
      <c r="H30" s="38">
        <f t="shared" si="4"/>
        <v>-0.30357142857142855</v>
      </c>
    </row>
    <row r="31" spans="1:15" ht="15.75">
      <c r="A31" s="21">
        <v>28</v>
      </c>
      <c r="B31" s="22" t="s">
        <v>59</v>
      </c>
      <c r="C31" s="23" t="s">
        <v>60</v>
      </c>
      <c r="D31" s="37">
        <v>1850</v>
      </c>
      <c r="E31" s="37">
        <v>2100</v>
      </c>
      <c r="F31" s="39">
        <v>2110</v>
      </c>
      <c r="G31" s="40">
        <f t="shared" si="5"/>
        <v>4.7619047619047623E-3</v>
      </c>
      <c r="H31" s="40">
        <f t="shared" si="4"/>
        <v>0.14054054054054055</v>
      </c>
    </row>
    <row r="32" spans="1:15" ht="15.75">
      <c r="A32" s="24">
        <v>29</v>
      </c>
      <c r="B32" s="26" t="s">
        <v>61</v>
      </c>
      <c r="C32" s="25" t="s">
        <v>84</v>
      </c>
      <c r="D32" s="36">
        <v>2665</v>
      </c>
      <c r="E32" s="36">
        <v>2693.33</v>
      </c>
      <c r="F32" s="34">
        <v>2740</v>
      </c>
      <c r="G32" s="38">
        <f t="shared" si="5"/>
        <v>1.7327991742564067E-2</v>
      </c>
      <c r="H32" s="38">
        <f t="shared" si="4"/>
        <v>2.8142589118198873E-2</v>
      </c>
    </row>
    <row r="33" spans="1:14" ht="16.5" thickBot="1">
      <c r="A33" s="31">
        <v>30</v>
      </c>
      <c r="B33" s="32" t="s">
        <v>62</v>
      </c>
      <c r="C33" s="33" t="s">
        <v>63</v>
      </c>
      <c r="D33" s="37"/>
      <c r="E33" s="37"/>
      <c r="F33" s="39">
        <v>1000</v>
      </c>
      <c r="G33" s="40"/>
      <c r="H33" s="40"/>
    </row>
    <row r="34" spans="1:14">
      <c r="A34" s="44" t="s">
        <v>91</v>
      </c>
      <c r="B34" s="44"/>
      <c r="C34" s="44"/>
      <c r="D34" s="44"/>
      <c r="E34" s="44"/>
      <c r="F34" s="44"/>
      <c r="G34" s="44"/>
      <c r="H34" s="35"/>
      <c r="M34" t="s">
        <v>65</v>
      </c>
    </row>
    <row r="35" spans="1:14">
      <c r="A35" s="44" t="s">
        <v>88</v>
      </c>
      <c r="B35" s="44"/>
      <c r="C35" s="44"/>
      <c r="D35" s="45"/>
      <c r="E35" s="44"/>
      <c r="F35" s="44"/>
      <c r="G35" s="44"/>
      <c r="H35" s="35"/>
    </row>
    <row r="36" spans="1:14">
      <c r="H36" t="s">
        <v>65</v>
      </c>
    </row>
    <row r="37" spans="1:14">
      <c r="N37" t="s">
        <v>65</v>
      </c>
    </row>
    <row r="43" spans="1:14">
      <c r="F43" t="s">
        <v>65</v>
      </c>
    </row>
    <row r="1982" spans="6:6">
      <c r="F1982" t="s">
        <v>90</v>
      </c>
    </row>
  </sheetData>
  <mergeCells count="5">
    <mergeCell ref="A1:H1"/>
    <mergeCell ref="A2:C2"/>
    <mergeCell ref="G2:H2"/>
    <mergeCell ref="A3:B3"/>
    <mergeCell ref="E2:F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Wholesale</vt:lpstr>
      <vt:lpstr>Retail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2021-12-14T18:33:21Z</cp:lastPrinted>
  <dcterms:created xsi:type="dcterms:W3CDTF">2021-06-15T08:30:18Z</dcterms:created>
  <dcterms:modified xsi:type="dcterms:W3CDTF">2024-07-20T17:12:31Z</dcterms:modified>
</cp:coreProperties>
</file>