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5480" windowHeight="7260"/>
  </bookViews>
  <sheets>
    <sheet name="Wholesale" sheetId="2" r:id="rId1"/>
    <sheet name="Retail" sheetId="96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5" i="2" l="1"/>
  <c r="H33" i="96" l="1"/>
  <c r="H24" i="96"/>
  <c r="H23" i="96"/>
  <c r="H21" i="96" l="1"/>
  <c r="H32" i="96" l="1"/>
  <c r="H11" i="96" l="1"/>
  <c r="G33" i="96" l="1"/>
  <c r="H26" i="96"/>
  <c r="H16" i="2" l="1"/>
  <c r="H7" i="2" l="1"/>
  <c r="G7" i="2"/>
  <c r="H29" i="96" l="1"/>
  <c r="G24" i="96"/>
  <c r="H22" i="96"/>
  <c r="G21" i="96"/>
  <c r="G32" i="96" l="1"/>
  <c r="H30" i="96"/>
  <c r="G29" i="96"/>
  <c r="G26" i="96"/>
  <c r="H28" i="96" l="1"/>
  <c r="H18" i="96" l="1"/>
  <c r="H12" i="2" l="1"/>
  <c r="H31" i="96" l="1"/>
  <c r="H13" i="96" l="1"/>
  <c r="G30" i="96" l="1"/>
  <c r="G28" i="96"/>
  <c r="H27" i="96"/>
  <c r="H25" i="96"/>
  <c r="G25" i="96"/>
  <c r="G22" i="96"/>
  <c r="H20" i="96"/>
  <c r="G20" i="96"/>
  <c r="H19" i="96"/>
  <c r="G19" i="96"/>
  <c r="G18" i="96"/>
  <c r="H17" i="96"/>
  <c r="G17" i="96"/>
  <c r="G13" i="96"/>
  <c r="H12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9" i="96"/>
  <c r="G12" i="96"/>
  <c r="G31" i="96"/>
  <c r="H31" i="2" l="1"/>
  <c r="G16" i="2" l="1"/>
  <c r="H9" i="2" l="1"/>
  <c r="G15" i="2" l="1"/>
  <c r="H17" i="2" l="1"/>
  <c r="H34" i="2" l="1"/>
  <c r="H29" i="2" l="1"/>
  <c r="H10" i="2"/>
  <c r="H6" i="2"/>
  <c r="H32" i="2" l="1"/>
  <c r="H25" i="2"/>
  <c r="H23" i="2" l="1"/>
  <c r="H21" i="2"/>
  <c r="H19" i="2"/>
  <c r="G12" i="2" l="1"/>
  <c r="H15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23" i="2" l="1"/>
  <c r="G21" i="2"/>
  <c r="G19" i="2"/>
  <c r="H4" i="2" l="1"/>
  <c r="G8" i="2" l="1"/>
  <c r="G9" i="2"/>
  <c r="G11" i="2"/>
  <c r="G13" i="2"/>
  <c r="G14" i="2"/>
  <c r="G18" i="2"/>
  <c r="G20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33" i="2" l="1"/>
  <c r="H28" i="2"/>
  <c r="H8" i="2" l="1"/>
  <c r="H11" i="2"/>
  <c r="H13" i="2"/>
  <c r="H14" i="2"/>
  <c r="H30" i="2"/>
  <c r="H4" i="96"/>
</calcChain>
</file>

<file path=xl/sharedStrings.xml><?xml version="1.0" encoding="utf-8"?>
<sst xmlns="http://schemas.openxmlformats.org/spreadsheetml/2006/main" count="233" uniqueCount="98">
  <si>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</si>
  <si>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</si>
  <si>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</si>
  <si>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</si>
  <si>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</si>
  <si>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</si>
  <si>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</si>
  <si>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</si>
  <si>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</si>
  <si>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</si>
  <si>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</si>
  <si>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</si>
  <si>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</si>
  <si>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</si>
  <si>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</si>
  <si>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</si>
  <si>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</si>
  <si>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</si>
  <si>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</si>
  <si>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</si>
  <si>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</si>
  <si>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</si>
  <si>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</si>
  <si>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</si>
  <si>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</si>
  <si>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</si>
  <si>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</si>
  <si>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</si>
  <si>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</si>
  <si>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</si>
  <si>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</si>
  <si>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</si>
  <si>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</si>
  <si>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</si>
  <si>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</si>
  <si>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</si>
  <si>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</si>
  <si>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</si>
  <si>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</si>
  <si>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</si>
  <si>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</si>
  <si>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</si>
  <si>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</si>
  <si>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</si>
  <si>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</si>
  <si>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</si>
  <si>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</si>
  <si>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</si>
  <si>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</si>
  <si>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</si>
  <si>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</si>
  <si>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</si>
  <si>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</si>
  <si>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</si>
  <si>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</si>
  <si>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</si>
  <si>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</si>
  <si>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</si>
  <si>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</si>
  <si>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</si>
  <si>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</si>
  <si>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</si>
  <si>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</si>
  <si>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</si>
  <si>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</si>
  <si>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</si>
  <si>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</si>
  <si>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</si>
  <si>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</si>
  <si>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</si>
  <si>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</si>
  <si>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</si>
  <si>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</si>
  <si>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</si>
  <si>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</si>
  <si>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</si>
  <si>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</si>
  <si>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</si>
  <si>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</si>
  <si>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</si>
  <si>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</si>
  <si>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</si>
  <si>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</si>
  <si>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</si>
  <si>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</si>
  <si>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</si>
  <si>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</si>
  <si>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</si>
  <si>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</si>
  <si>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</si>
  <si>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</si>
  <si>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</si>
  <si>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r>
      <t>1</t>
    </r>
    <r>
      <rPr>
        <b/>
        <vertAlign val="superscript"/>
        <sz val="11"/>
        <color indexed="8"/>
        <rFont val="Calibri"/>
        <family val="2"/>
      </rPr>
      <t>st</t>
    </r>
    <r>
      <rPr>
        <b/>
        <sz val="11"/>
        <color indexed="8"/>
        <rFont val="Calibri"/>
        <family val="2"/>
      </rPr>
      <t xml:space="preserve">  week of Sep.</t>
    </r>
  </si>
  <si>
    <r>
      <t>2</t>
    </r>
    <r>
      <rPr>
        <b/>
        <vertAlign val="superscript"/>
        <sz val="11"/>
        <color indexed="8"/>
        <rFont val="Calibri"/>
        <family val="2"/>
      </rPr>
      <t>nd</t>
    </r>
    <r>
      <rPr>
        <b/>
        <sz val="11"/>
        <color indexed="8"/>
        <rFont val="Calibri"/>
        <family val="2"/>
      </rPr>
      <t xml:space="preserve">  week of Sep.</t>
    </r>
  </si>
  <si>
    <r>
      <t>% Change   compared to:2</t>
    </r>
    <r>
      <rPr>
        <b/>
        <vertAlign val="superscript"/>
        <sz val="11"/>
        <color indexed="8"/>
        <rFont val="Times New Roman"/>
        <family val="1"/>
      </rPr>
      <t xml:space="preserve">nd </t>
    </r>
    <r>
      <rPr>
        <b/>
        <sz val="11"/>
        <color indexed="8"/>
        <rFont val="Times New Roman"/>
        <family val="1"/>
        <charset val="134"/>
      </rPr>
      <t>week of Sep. 2024</t>
    </r>
  </si>
  <si>
    <r>
      <t>Average of 1</t>
    </r>
    <r>
      <rPr>
        <b/>
        <vertAlign val="superscript"/>
        <sz val="11"/>
        <color theme="1"/>
        <rFont val="Calisto MT"/>
        <family val="1"/>
      </rPr>
      <t>st</t>
    </r>
    <r>
      <rPr>
        <b/>
        <sz val="11"/>
        <color theme="1"/>
        <rFont val="Calisto MT"/>
        <family val="1"/>
      </rPr>
      <t>week of  Sep.</t>
    </r>
  </si>
  <si>
    <r>
      <t>Average of 2</t>
    </r>
    <r>
      <rPr>
        <b/>
        <vertAlign val="superscript"/>
        <sz val="11"/>
        <color theme="1"/>
        <rFont val="Calisto MT"/>
        <family val="1"/>
      </rPr>
      <t xml:space="preserve">nd </t>
    </r>
    <r>
      <rPr>
        <b/>
        <sz val="11"/>
        <color theme="1"/>
        <rFont val="Calisto MT"/>
        <family val="1"/>
      </rPr>
      <t>week of  Sep.</t>
    </r>
  </si>
  <si>
    <r>
      <t>Compared to Average of 2</t>
    </r>
    <r>
      <rPr>
        <b/>
        <vertAlign val="superscript"/>
        <sz val="11"/>
        <color theme="1"/>
        <rFont val="Calisto MT"/>
        <family val="1"/>
      </rPr>
      <t>nd</t>
    </r>
    <r>
      <rPr>
        <b/>
        <sz val="11"/>
        <color theme="1"/>
        <rFont val="Calisto MT"/>
        <family val="1"/>
      </rPr>
      <t xml:space="preserve"> week of  Sep. 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</si>
</sst>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theme="1"/>
      <name val="Calisto MT"/>
      <family val="1"/>
    </font>
    <font>
      <b/>
      <vertAlign val="superscript"/>
      <sz val="11"/>
      <color indexed="8"/>
      <name val="Calibri"/>
      <family val="2"/>
    </font>
    <font>
      <b/>
      <vertAlign val="superscript"/>
      <sz val="11"/>
      <color indexed="8"/>
      <name val="Times New Roman"/>
      <family val="1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4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22" fillId="0" borderId="2" xfId="1" applyFont="1" applyBorder="1" applyAlignment="1"/>
    <xf numFmtId="9" fontId="22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2" fillId="2" borderId="2" xfId="1" applyFont="1" applyFill="1" applyBorder="1" applyAlignment="1"/>
    <xf numFmtId="9" fontId="22" fillId="8" borderId="2" xfId="1" applyFont="1" applyFill="1" applyBorder="1" applyAlignment="1"/>
    <xf numFmtId="9" fontId="0" fillId="8" borderId="2" xfId="1" applyFont="1" applyFill="1" applyBorder="1" applyAlignment="1"/>
    <xf numFmtId="0" fontId="16" fillId="6" borderId="1" xfId="0" applyFont="1" applyFill="1" applyBorder="1"/>
    <xf numFmtId="0" fontId="17" fillId="6" borderId="2" xfId="0" applyFont="1" applyFill="1" applyBorder="1"/>
    <xf numFmtId="0" fontId="16" fillId="6" borderId="2" xfId="0" applyFont="1" applyFill="1" applyBorder="1"/>
    <xf numFmtId="0" fontId="16" fillId="2" borderId="1" xfId="0" applyFont="1" applyFill="1" applyBorder="1"/>
    <xf numFmtId="0" fontId="16" fillId="2" borderId="2" xfId="0" applyFont="1" applyFill="1" applyBorder="1"/>
    <xf numFmtId="0" fontId="17" fillId="2" borderId="2" xfId="0" applyFont="1" applyFill="1" applyBorder="1"/>
    <xf numFmtId="0" fontId="14" fillId="5" borderId="2" xfId="2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8" fillId="6" borderId="2" xfId="0" applyFont="1" applyFill="1" applyBorder="1"/>
    <xf numFmtId="0" fontId="19" fillId="6" borderId="2" xfId="2" applyFont="1" applyFill="1" applyBorder="1"/>
    <xf numFmtId="0" fontId="16" fillId="6" borderId="3" xfId="0" applyFont="1" applyFill="1" applyBorder="1"/>
    <xf numFmtId="0" fontId="17" fillId="6" borderId="4" xfId="0" applyFont="1" applyFill="1" applyBorder="1"/>
    <xf numFmtId="0" fontId="16" fillId="6" borderId="4" xfId="0" applyFont="1" applyFill="1" applyBorder="1"/>
    <xf numFmtId="2" fontId="21" fillId="2" borderId="2" xfId="0" applyNumberFormat="1" applyFont="1" applyFill="1" applyBorder="1"/>
    <xf numFmtId="0" fontId="17" fillId="0" borderId="0" xfId="0" applyFont="1"/>
    <xf numFmtId="2" fontId="23" fillId="2" borderId="2" xfId="0" applyNumberFormat="1" applyFont="1" applyFill="1" applyBorder="1"/>
    <xf numFmtId="2" fontId="23" fillId="6" borderId="2" xfId="0" applyNumberFormat="1" applyFont="1" applyFill="1" applyBorder="1"/>
    <xf numFmtId="9" fontId="20" fillId="2" borderId="2" xfId="1" applyFont="1" applyFill="1" applyBorder="1" applyAlignment="1"/>
    <xf numFmtId="2" fontId="21" fillId="6" borderId="2" xfId="0" applyNumberFormat="1" applyFont="1" applyFill="1" applyBorder="1"/>
    <xf numFmtId="9" fontId="20" fillId="6" borderId="2" xfId="1" applyFont="1" applyFill="1" applyBorder="1" applyAlignment="1"/>
    <xf numFmtId="2" fontId="24" fillId="0" borderId="2" xfId="0" applyNumberFormat="1" applyFont="1" applyBorder="1"/>
    <xf numFmtId="2" fontId="24" fillId="7" borderId="2" xfId="0" applyNumberFormat="1" applyFont="1" applyFill="1" applyBorder="1"/>
    <xf numFmtId="0" fontId="25" fillId="4" borderId="2" xfId="0" applyFont="1" applyFill="1" applyBorder="1" applyAlignment="1">
      <alignment wrapText="1"/>
    </xf>
    <xf numFmtId="0" fontId="26" fillId="0" borderId="0" xfId="0" applyFont="1"/>
    <xf numFmtId="0" fontId="29" fillId="0" borderId="0" xfId="0" applyFont="1"/>
    <xf numFmtId="2" fontId="24" fillId="0" borderId="0" xfId="0" applyNumberFormat="1" applyFont="1"/>
    <xf numFmtId="2" fontId="25" fillId="7" borderId="2" xfId="0" applyNumberFormat="1" applyFont="1" applyFill="1" applyBorder="1" applyAlignment="1">
      <alignment wrapText="1"/>
    </xf>
    <xf numFmtId="0" fontId="4" fillId="4" borderId="12" xfId="0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9" fontId="0" fillId="0" borderId="0" xfId="1" applyFont="1"/>
    <xf numFmtId="2" fontId="0" fillId="0" borderId="2" xfId="0" applyNumberFormat="1" applyBorder="1"/>
    <xf numFmtId="2" fontId="0" fillId="7" borderId="2" xfId="0" applyNumberFormat="1" applyFill="1" applyBorder="1"/>
    <xf numFmtId="2" fontId="0" fillId="0" borderId="2" xfId="0" applyNumberFormat="1" applyFont="1" applyBorder="1"/>
    <xf numFmtId="2" fontId="34" fillId="7" borderId="2" xfId="0" applyNumberFormat="1" applyFont="1" applyFill="1" applyBorder="1" applyAlignment="1">
      <alignment wrapText="1"/>
    </xf>
    <xf numFmtId="2" fontId="0" fillId="7" borderId="2" xfId="0" applyNumberFormat="1" applyFont="1" applyFill="1" applyBorder="1"/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5" fillId="9" borderId="2" xfId="2" applyFont="1" applyFill="1" applyBorder="1" applyAlignment="1">
      <alignment horizontal="center" vertical="center" wrapText="1"/>
    </xf>
    <xf numFmtId="0" fontId="13" fillId="9" borderId="2" xfId="2" applyFont="1" applyFill="1" applyBorder="1" applyAlignment="1">
      <alignment horizontal="center" vertical="center" wrapText="1"/>
    </xf>
    <xf numFmtId="0" fontId="14" fillId="5" borderId="14" xfId="2" applyFont="1" applyFill="1" applyBorder="1" applyAlignment="1">
      <alignment horizontal="center" vertical="center"/>
    </xf>
    <xf numFmtId="0" fontId="14" fillId="5" borderId="13" xfId="2" applyFont="1" applyFill="1" applyBorder="1" applyAlignment="1">
      <alignment horizontal="center" vertical="center"/>
    </xf>
    <xf numFmtId="0" fontId="12" fillId="9" borderId="12" xfId="0" applyFont="1" applyFill="1" applyBorder="1" applyAlignment="1">
      <alignment horizontal="center" vertical="center" wrapText="1"/>
    </xf>
    <xf numFmtId="0" fontId="12" fillId="9" borderId="13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topLeftCell="A19" zoomScaleNormal="100" workbookViewId="0">
      <selection activeCell="L29" sqref="L29"/>
    </sheetView>
  </sheetViews>
  <sheetFormatPr defaultColWidth="9.140625" defaultRowHeight="15"/>
  <cols>
    <col min="1" max="1" width="4.28515625" customWidth="1"/>
    <col min="2" max="2" width="15.85546875" customWidth="1"/>
    <col min="3" max="3" width="16.710937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6" ht="16.5">
      <c r="A1" s="56" t="s">
        <v>64</v>
      </c>
      <c r="B1" s="57"/>
      <c r="C1" s="57"/>
      <c r="D1" s="57"/>
      <c r="E1" s="57"/>
      <c r="F1" s="57"/>
      <c r="G1" s="58"/>
      <c r="H1" s="58"/>
    </row>
    <row r="2" spans="1:16" ht="67.5" customHeight="1">
      <c r="A2" s="59" t="s">
        <v>1</v>
      </c>
      <c r="B2" s="59"/>
      <c r="C2" s="59"/>
      <c r="D2" s="48">
        <v>2023</v>
      </c>
      <c r="E2" s="62">
        <v>2024</v>
      </c>
      <c r="F2" s="62"/>
      <c r="G2" s="60" t="s">
        <v>94</v>
      </c>
      <c r="H2" s="60"/>
      <c r="I2" t="s">
        <v>65</v>
      </c>
      <c r="J2" t="s">
        <v>65</v>
      </c>
      <c r="L2" t="s">
        <v>65</v>
      </c>
      <c r="M2" t="s">
        <v>65</v>
      </c>
    </row>
    <row r="3" spans="1:16" ht="40.5" customHeight="1">
      <c r="A3" s="61" t="s">
        <v>2</v>
      </c>
      <c r="B3" s="61"/>
      <c r="C3" s="17" t="s">
        <v>3</v>
      </c>
      <c r="D3" s="43" t="s">
        <v>93</v>
      </c>
      <c r="E3" s="43" t="s">
        <v>92</v>
      </c>
      <c r="F3" s="43" t="s">
        <v>93</v>
      </c>
      <c r="G3" s="9" t="s">
        <v>4</v>
      </c>
      <c r="H3" s="9" t="s">
        <v>5</v>
      </c>
      <c r="J3" t="s">
        <v>65</v>
      </c>
      <c r="K3" t="s">
        <v>65</v>
      </c>
      <c r="L3" t="s">
        <v>65</v>
      </c>
      <c r="M3" t="s">
        <v>65</v>
      </c>
    </row>
    <row r="4" spans="1:16" ht="15.75">
      <c r="A4" s="1">
        <v>1</v>
      </c>
      <c r="B4" s="2" t="s">
        <v>6</v>
      </c>
      <c r="C4" s="3" t="s">
        <v>89</v>
      </c>
      <c r="D4" s="51">
        <v>2121.4299999999998</v>
      </c>
      <c r="E4" s="53">
        <v>1921.43</v>
      </c>
      <c r="F4" s="41">
        <v>1842.86</v>
      </c>
      <c r="G4" s="15">
        <f t="shared" ref="G4:G34" si="0">+(F4-E4)/E4</f>
        <v>-4.0891419411584168E-2</v>
      </c>
      <c r="H4" s="4">
        <f t="shared" ref="H4:H35" si="1">+((F4-D4)/D4)</f>
        <v>-0.13131236948661987</v>
      </c>
      <c r="J4" t="s">
        <v>65</v>
      </c>
      <c r="K4" t="s">
        <v>65</v>
      </c>
      <c r="O4" t="s">
        <v>65</v>
      </c>
      <c r="P4" t="s">
        <v>65</v>
      </c>
    </row>
    <row r="5" spans="1:16" ht="15.75">
      <c r="A5" s="11">
        <v>2</v>
      </c>
      <c r="B5" s="12" t="s">
        <v>8</v>
      </c>
      <c r="C5" s="13" t="s">
        <v>9</v>
      </c>
      <c r="D5" s="52">
        <v>1325</v>
      </c>
      <c r="E5" s="54">
        <v>1120</v>
      </c>
      <c r="F5" s="47">
        <v>1171.43</v>
      </c>
      <c r="G5" s="16">
        <f t="shared" si="0"/>
        <v>4.5919642857142916E-2</v>
      </c>
      <c r="H5" s="10">
        <f t="shared" si="1"/>
        <v>-0.11590188679245278</v>
      </c>
      <c r="I5" t="s">
        <v>87</v>
      </c>
      <c r="J5" t="s">
        <v>65</v>
      </c>
      <c r="K5" t="s">
        <v>65</v>
      </c>
      <c r="L5" t="s">
        <v>65</v>
      </c>
      <c r="M5" t="s">
        <v>65</v>
      </c>
      <c r="O5" t="s">
        <v>65</v>
      </c>
    </row>
    <row r="6" spans="1:16" ht="15.75">
      <c r="A6" s="1">
        <v>3</v>
      </c>
      <c r="B6" s="2" t="s">
        <v>10</v>
      </c>
      <c r="C6" s="3" t="s">
        <v>66</v>
      </c>
      <c r="D6" s="51">
        <v>1625</v>
      </c>
      <c r="E6" s="53">
        <v>1083.33</v>
      </c>
      <c r="F6" s="41">
        <v>1233.33</v>
      </c>
      <c r="G6" s="18">
        <f t="shared" si="0"/>
        <v>0.13846196449835232</v>
      </c>
      <c r="H6" s="4">
        <f t="shared" si="1"/>
        <v>-0.24102769230769236</v>
      </c>
      <c r="I6" t="s">
        <v>65</v>
      </c>
      <c r="J6" t="s">
        <v>65</v>
      </c>
      <c r="K6" t="s">
        <v>65</v>
      </c>
      <c r="L6" t="s">
        <v>65</v>
      </c>
    </row>
    <row r="7" spans="1:16" ht="15.75">
      <c r="A7" s="11">
        <v>4</v>
      </c>
      <c r="B7" s="12" t="s">
        <v>67</v>
      </c>
      <c r="C7" s="13" t="s">
        <v>68</v>
      </c>
      <c r="D7" s="52">
        <v>1166.67</v>
      </c>
      <c r="E7" s="55">
        <v>880</v>
      </c>
      <c r="F7" s="42">
        <v>957.14</v>
      </c>
      <c r="G7" s="16">
        <f t="shared" ref="G7" si="2">+(F7-E7)/E7</f>
        <v>8.7659090909090895E-2</v>
      </c>
      <c r="H7" s="10">
        <f t="shared" ref="H7" si="3">+((F7-D7)/D7)</f>
        <v>-0.17959662972391513</v>
      </c>
      <c r="J7" t="s">
        <v>65</v>
      </c>
      <c r="K7" t="s">
        <v>65</v>
      </c>
      <c r="L7" t="s">
        <v>65</v>
      </c>
      <c r="M7" t="s">
        <v>65</v>
      </c>
      <c r="N7" t="s">
        <v>65</v>
      </c>
    </row>
    <row r="8" spans="1:16" ht="15.75">
      <c r="A8" s="1">
        <v>5</v>
      </c>
      <c r="B8" s="5" t="s">
        <v>12</v>
      </c>
      <c r="C8" s="6" t="s">
        <v>13</v>
      </c>
      <c r="D8" s="51">
        <v>1966.67</v>
      </c>
      <c r="E8" s="53">
        <v>1950</v>
      </c>
      <c r="F8" s="41">
        <v>1907.14</v>
      </c>
      <c r="G8" s="15">
        <f t="shared" si="0"/>
        <v>-2.1979487179487129E-2</v>
      </c>
      <c r="H8" s="4">
        <f t="shared" si="1"/>
        <v>-3.0269440221287747E-2</v>
      </c>
      <c r="M8" t="s">
        <v>65</v>
      </c>
    </row>
    <row r="9" spans="1:16" ht="15.75">
      <c r="A9" s="11">
        <v>6</v>
      </c>
      <c r="B9" s="12" t="s">
        <v>14</v>
      </c>
      <c r="C9" s="13" t="s">
        <v>15</v>
      </c>
      <c r="D9" s="52">
        <v>928.57</v>
      </c>
      <c r="E9" s="55">
        <v>821.43</v>
      </c>
      <c r="F9" s="42">
        <v>764.29</v>
      </c>
      <c r="G9" s="16">
        <f t="shared" si="0"/>
        <v>-6.9561618153707552E-2</v>
      </c>
      <c r="H9" s="10">
        <f t="shared" si="1"/>
        <v>-0.17691719525722355</v>
      </c>
      <c r="I9" t="s">
        <v>65</v>
      </c>
      <c r="K9" t="s">
        <v>65</v>
      </c>
      <c r="M9" t="s">
        <v>65</v>
      </c>
      <c r="N9" t="s">
        <v>65</v>
      </c>
    </row>
    <row r="10" spans="1:16" ht="15.75">
      <c r="A10" s="1">
        <v>7</v>
      </c>
      <c r="B10" s="2" t="s">
        <v>16</v>
      </c>
      <c r="C10" s="3" t="s">
        <v>17</v>
      </c>
      <c r="D10" s="51">
        <v>1316.67</v>
      </c>
      <c r="E10" s="53">
        <v>1300</v>
      </c>
      <c r="F10" s="41">
        <v>1478.52</v>
      </c>
      <c r="G10" s="15">
        <f t="shared" si="0"/>
        <v>0.13732307692307691</v>
      </c>
      <c r="H10" s="4">
        <f t="shared" si="1"/>
        <v>0.12292373943357097</v>
      </c>
      <c r="I10" t="s">
        <v>65</v>
      </c>
    </row>
    <row r="11" spans="1:16" ht="15.75">
      <c r="A11" s="11">
        <v>8</v>
      </c>
      <c r="B11" s="12" t="s">
        <v>18</v>
      </c>
      <c r="C11" s="13" t="s">
        <v>19</v>
      </c>
      <c r="D11" s="52">
        <v>535.71</v>
      </c>
      <c r="E11" s="55">
        <v>303.57</v>
      </c>
      <c r="F11" s="42">
        <v>314.29000000000002</v>
      </c>
      <c r="G11" s="16">
        <f t="shared" si="0"/>
        <v>3.5313107355799414E-2</v>
      </c>
      <c r="H11" s="10">
        <f t="shared" si="1"/>
        <v>-0.41332063989845252</v>
      </c>
    </row>
    <row r="12" spans="1:16" ht="15.75">
      <c r="A12" s="1">
        <v>9</v>
      </c>
      <c r="B12" s="2" t="s">
        <v>20</v>
      </c>
      <c r="C12" s="3" t="s">
        <v>69</v>
      </c>
      <c r="D12" s="51">
        <v>1200</v>
      </c>
      <c r="E12" s="53">
        <v>1025</v>
      </c>
      <c r="F12" s="41">
        <v>1020</v>
      </c>
      <c r="G12" s="18">
        <f t="shared" si="0"/>
        <v>-4.8780487804878049E-3</v>
      </c>
      <c r="H12" s="4">
        <f t="shared" si="1"/>
        <v>-0.15</v>
      </c>
      <c r="K12" t="s">
        <v>65</v>
      </c>
      <c r="M12" t="s">
        <v>65</v>
      </c>
      <c r="N12" t="s">
        <v>65</v>
      </c>
    </row>
    <row r="13" spans="1:16" ht="15.75">
      <c r="A13" s="11">
        <v>10</v>
      </c>
      <c r="B13" s="12" t="s">
        <v>22</v>
      </c>
      <c r="C13" s="13" t="s">
        <v>23</v>
      </c>
      <c r="D13" s="52">
        <v>571.42999999999995</v>
      </c>
      <c r="E13" s="55">
        <v>621.42999999999995</v>
      </c>
      <c r="F13" s="42">
        <v>710.71</v>
      </c>
      <c r="G13" s="16">
        <f t="shared" si="0"/>
        <v>0.14366863524451684</v>
      </c>
      <c r="H13" s="10">
        <f t="shared" si="1"/>
        <v>0.24373939065152356</v>
      </c>
    </row>
    <row r="14" spans="1:16" ht="15.75">
      <c r="A14" s="1">
        <v>11</v>
      </c>
      <c r="B14" s="2" t="s">
        <v>24</v>
      </c>
      <c r="C14" s="3" t="s">
        <v>70</v>
      </c>
      <c r="D14" s="51">
        <v>1100</v>
      </c>
      <c r="E14" s="53">
        <v>778.57</v>
      </c>
      <c r="F14" s="41">
        <v>741.67</v>
      </c>
      <c r="G14" s="15">
        <f t="shared" si="0"/>
        <v>-4.739458237538062E-2</v>
      </c>
      <c r="H14" s="4">
        <f t="shared" si="1"/>
        <v>-0.32575454545454552</v>
      </c>
    </row>
    <row r="15" spans="1:16" ht="15.75">
      <c r="A15" s="1">
        <v>12</v>
      </c>
      <c r="B15" s="12" t="s">
        <v>26</v>
      </c>
      <c r="C15" s="13" t="s">
        <v>27</v>
      </c>
      <c r="D15" s="52">
        <v>400</v>
      </c>
      <c r="E15" s="55">
        <v>283.33</v>
      </c>
      <c r="F15" s="42">
        <v>329.17</v>
      </c>
      <c r="G15" s="16">
        <f t="shared" si="0"/>
        <v>0.16179013870751432</v>
      </c>
      <c r="H15" s="10">
        <f t="shared" si="1"/>
        <v>-0.17707499999999995</v>
      </c>
    </row>
    <row r="16" spans="1:16" ht="15.75">
      <c r="A16" s="1">
        <v>13</v>
      </c>
      <c r="B16" s="2" t="s">
        <v>28</v>
      </c>
      <c r="C16" s="3" t="s">
        <v>29</v>
      </c>
      <c r="D16" s="51">
        <v>650</v>
      </c>
      <c r="E16" s="53">
        <v>475</v>
      </c>
      <c r="F16" s="41">
        <v>600</v>
      </c>
      <c r="G16" s="15">
        <f t="shared" si="0"/>
        <v>0.26315789473684209</v>
      </c>
      <c r="H16" s="4">
        <f t="shared" si="1"/>
        <v>-7.6923076923076927E-2</v>
      </c>
      <c r="K16" t="s">
        <v>65</v>
      </c>
    </row>
    <row r="17" spans="1:17" ht="15.75">
      <c r="A17" s="11">
        <v>14</v>
      </c>
      <c r="B17" s="12" t="s">
        <v>30</v>
      </c>
      <c r="C17" s="13" t="s">
        <v>71</v>
      </c>
      <c r="D17" s="52">
        <v>470</v>
      </c>
      <c r="E17" s="55">
        <v>587.5</v>
      </c>
      <c r="F17" s="42">
        <v>600</v>
      </c>
      <c r="G17" s="16">
        <f t="shared" si="0"/>
        <v>2.1276595744680851E-2</v>
      </c>
      <c r="H17" s="10">
        <f t="shared" si="1"/>
        <v>0.27659574468085107</v>
      </c>
      <c r="K17" t="s">
        <v>65</v>
      </c>
    </row>
    <row r="18" spans="1:17" ht="15.75">
      <c r="A18" s="1">
        <v>15</v>
      </c>
      <c r="B18" s="5" t="s">
        <v>32</v>
      </c>
      <c r="C18" s="3" t="s">
        <v>72</v>
      </c>
      <c r="D18" s="51">
        <v>1433.33</v>
      </c>
      <c r="E18" s="53">
        <v>1585.71</v>
      </c>
      <c r="F18" s="41">
        <v>1535.71</v>
      </c>
      <c r="G18" s="15">
        <f t="shared" si="0"/>
        <v>-3.1531616752117346E-2</v>
      </c>
      <c r="H18" s="4">
        <f t="shared" si="1"/>
        <v>7.1428073088542141E-2</v>
      </c>
    </row>
    <row r="19" spans="1:17" ht="15.75">
      <c r="A19" s="11">
        <v>16</v>
      </c>
      <c r="B19" s="12" t="s">
        <v>34</v>
      </c>
      <c r="C19" s="13" t="s">
        <v>35</v>
      </c>
      <c r="D19" s="52">
        <v>2300</v>
      </c>
      <c r="E19" s="55">
        <v>2225</v>
      </c>
      <c r="F19" s="42">
        <v>2185.71</v>
      </c>
      <c r="G19" s="16">
        <f t="shared" si="0"/>
        <v>-1.7658426966292117E-2</v>
      </c>
      <c r="H19" s="10">
        <f t="shared" si="1"/>
        <v>-4.9691304347826072E-2</v>
      </c>
      <c r="J19" t="s">
        <v>65</v>
      </c>
    </row>
    <row r="20" spans="1:17" ht="15.75">
      <c r="A20" s="1">
        <v>17</v>
      </c>
      <c r="B20" s="5" t="s">
        <v>36</v>
      </c>
      <c r="C20" s="3" t="s">
        <v>73</v>
      </c>
      <c r="D20" s="51">
        <v>806.25</v>
      </c>
      <c r="E20" s="53">
        <v>540</v>
      </c>
      <c r="F20" s="41">
        <v>640</v>
      </c>
      <c r="G20" s="15">
        <f t="shared" si="0"/>
        <v>0.18518518518518517</v>
      </c>
      <c r="H20" s="4">
        <f t="shared" si="1"/>
        <v>-0.20620155038759691</v>
      </c>
    </row>
    <row r="21" spans="1:17" ht="15.75">
      <c r="A21" s="11">
        <v>18</v>
      </c>
      <c r="B21" s="12" t="s">
        <v>38</v>
      </c>
      <c r="C21" s="13" t="s">
        <v>39</v>
      </c>
      <c r="D21" s="52">
        <v>933.33</v>
      </c>
      <c r="E21" s="55">
        <v>716.67</v>
      </c>
      <c r="F21" s="42">
        <v>789.29</v>
      </c>
      <c r="G21" s="16">
        <f t="shared" si="0"/>
        <v>0.1013297612569244</v>
      </c>
      <c r="H21" s="10">
        <f t="shared" si="1"/>
        <v>-0.15432912260400938</v>
      </c>
      <c r="K21" t="s">
        <v>65</v>
      </c>
    </row>
    <row r="22" spans="1:17" ht="15.75">
      <c r="A22" s="1">
        <v>19</v>
      </c>
      <c r="B22" s="5" t="s">
        <v>40</v>
      </c>
      <c r="C22" s="3" t="s">
        <v>74</v>
      </c>
      <c r="D22" s="51">
        <v>1620</v>
      </c>
      <c r="E22" s="53">
        <v>1342.86</v>
      </c>
      <c r="F22" s="41">
        <v>1385.71</v>
      </c>
      <c r="G22" s="15">
        <f t="shared" si="0"/>
        <v>3.1909506575518026E-2</v>
      </c>
      <c r="H22" s="4">
        <f t="shared" si="1"/>
        <v>-0.14462345679012342</v>
      </c>
    </row>
    <row r="23" spans="1:17" ht="15.75">
      <c r="A23" s="11">
        <v>20</v>
      </c>
      <c r="B23" s="12" t="s">
        <v>41</v>
      </c>
      <c r="C23" s="14" t="s">
        <v>42</v>
      </c>
      <c r="D23" s="52">
        <v>766.67</v>
      </c>
      <c r="E23" s="55">
        <v>666.67</v>
      </c>
      <c r="F23" s="42">
        <v>785</v>
      </c>
      <c r="G23" s="16">
        <f t="shared" si="0"/>
        <v>0.17749411252943742</v>
      </c>
      <c r="H23" s="10">
        <f t="shared" si="1"/>
        <v>2.3908591701775263E-2</v>
      </c>
      <c r="L23" t="s">
        <v>65</v>
      </c>
    </row>
    <row r="24" spans="1:17" ht="17.25" customHeight="1">
      <c r="A24" s="1">
        <v>21</v>
      </c>
      <c r="B24" s="5" t="s">
        <v>43</v>
      </c>
      <c r="C24" s="3" t="s">
        <v>75</v>
      </c>
      <c r="D24" s="51">
        <v>1278.57</v>
      </c>
      <c r="E24" s="53">
        <v>1020</v>
      </c>
      <c r="F24" s="41">
        <v>1216.67</v>
      </c>
      <c r="G24" s="15">
        <f t="shared" si="0"/>
        <v>0.19281372549019615</v>
      </c>
      <c r="H24" s="4">
        <f t="shared" si="1"/>
        <v>-4.8413461914482481E-2</v>
      </c>
      <c r="J24" t="s">
        <v>65</v>
      </c>
      <c r="M24" t="s">
        <v>65</v>
      </c>
    </row>
    <row r="25" spans="1:17" ht="15.75">
      <c r="A25" s="11">
        <v>22</v>
      </c>
      <c r="B25" s="12" t="s">
        <v>45</v>
      </c>
      <c r="C25" s="13" t="s">
        <v>46</v>
      </c>
      <c r="D25" s="52">
        <v>1121.43</v>
      </c>
      <c r="E25" s="55">
        <v>871.43</v>
      </c>
      <c r="F25" s="42">
        <v>971.43</v>
      </c>
      <c r="G25" s="16">
        <f t="shared" si="0"/>
        <v>0.11475391023949141</v>
      </c>
      <c r="H25" s="10">
        <f t="shared" si="1"/>
        <v>-0.13375779139134863</v>
      </c>
      <c r="K25" t="s">
        <v>65</v>
      </c>
    </row>
    <row r="26" spans="1:17" ht="15.75">
      <c r="A26" s="1">
        <v>23</v>
      </c>
      <c r="B26" s="5" t="s">
        <v>47</v>
      </c>
      <c r="C26" s="3" t="s">
        <v>76</v>
      </c>
      <c r="D26" s="51">
        <v>1050</v>
      </c>
      <c r="E26" s="53">
        <v>1166.67</v>
      </c>
      <c r="F26" s="41">
        <v>1285.71</v>
      </c>
      <c r="G26" s="19">
        <f t="shared" si="0"/>
        <v>0.102033994188588</v>
      </c>
      <c r="H26" s="20">
        <f t="shared" si="1"/>
        <v>0.22448571428571432</v>
      </c>
      <c r="J26" t="s">
        <v>65</v>
      </c>
      <c r="K26" t="s">
        <v>65</v>
      </c>
      <c r="L26" t="s">
        <v>65</v>
      </c>
      <c r="M26" t="s">
        <v>65</v>
      </c>
    </row>
    <row r="27" spans="1:17" ht="15.75">
      <c r="A27" s="11">
        <v>24</v>
      </c>
      <c r="B27" s="12" t="s">
        <v>49</v>
      </c>
      <c r="C27" s="13" t="s">
        <v>77</v>
      </c>
      <c r="D27" s="52">
        <v>1500</v>
      </c>
      <c r="E27" s="55">
        <v>1280</v>
      </c>
      <c r="F27" s="42">
        <v>1350</v>
      </c>
      <c r="G27" s="16">
        <f t="shared" si="0"/>
        <v>5.46875E-2</v>
      </c>
      <c r="H27" s="10">
        <f t="shared" si="1"/>
        <v>-0.1</v>
      </c>
      <c r="K27" t="s">
        <v>65</v>
      </c>
    </row>
    <row r="28" spans="1:17" ht="15.75">
      <c r="A28" s="1">
        <v>25</v>
      </c>
      <c r="B28" s="5" t="s">
        <v>51</v>
      </c>
      <c r="C28" s="3" t="s">
        <v>78</v>
      </c>
      <c r="D28" s="51">
        <v>735.71</v>
      </c>
      <c r="E28" s="53">
        <v>439.29</v>
      </c>
      <c r="F28" s="41">
        <v>536.42999999999995</v>
      </c>
      <c r="G28" s="15">
        <f t="shared" si="0"/>
        <v>0.22112954995561002</v>
      </c>
      <c r="H28" s="4">
        <f t="shared" si="1"/>
        <v>-0.27086759728697457</v>
      </c>
      <c r="K28" t="s">
        <v>65</v>
      </c>
    </row>
    <row r="29" spans="1:17" ht="15.75">
      <c r="A29" s="11">
        <v>26</v>
      </c>
      <c r="B29" s="12" t="s">
        <v>51</v>
      </c>
      <c r="C29" s="13" t="s">
        <v>79</v>
      </c>
      <c r="D29" s="52">
        <v>490</v>
      </c>
      <c r="E29" s="55">
        <v>341.67</v>
      </c>
      <c r="F29" s="42">
        <v>405</v>
      </c>
      <c r="G29" s="16">
        <f t="shared" si="0"/>
        <v>0.18535428922644651</v>
      </c>
      <c r="H29" s="10">
        <f t="shared" si="1"/>
        <v>-0.17346938775510204</v>
      </c>
    </row>
    <row r="30" spans="1:17" ht="15.75">
      <c r="A30" s="1">
        <v>27</v>
      </c>
      <c r="B30" s="5" t="s">
        <v>53</v>
      </c>
      <c r="C30" s="3" t="s">
        <v>80</v>
      </c>
      <c r="D30" s="51">
        <v>782.14</v>
      </c>
      <c r="E30" s="53">
        <v>537.5</v>
      </c>
      <c r="F30" s="41">
        <v>600</v>
      </c>
      <c r="G30" s="15">
        <f t="shared" si="0"/>
        <v>0.11627906976744186</v>
      </c>
      <c r="H30" s="4">
        <f t="shared" si="1"/>
        <v>-0.23287391004168051</v>
      </c>
      <c r="K30" t="s">
        <v>65</v>
      </c>
      <c r="N30" t="s">
        <v>65</v>
      </c>
    </row>
    <row r="31" spans="1:17" ht="15.75">
      <c r="A31" s="11">
        <v>28</v>
      </c>
      <c r="B31" s="12" t="s">
        <v>55</v>
      </c>
      <c r="C31" s="13" t="s">
        <v>81</v>
      </c>
      <c r="D31" s="52">
        <v>1028.57</v>
      </c>
      <c r="E31" s="55">
        <v>660.71</v>
      </c>
      <c r="F31" s="42">
        <v>835.71</v>
      </c>
      <c r="G31" s="16">
        <f t="shared" si="0"/>
        <v>0.26486658291837567</v>
      </c>
      <c r="H31" s="4">
        <f t="shared" si="1"/>
        <v>-0.18750303819866407</v>
      </c>
      <c r="K31" t="s">
        <v>65</v>
      </c>
      <c r="Q31" t="s">
        <v>65</v>
      </c>
    </row>
    <row r="32" spans="1:17" ht="15.75">
      <c r="A32" s="1">
        <v>29</v>
      </c>
      <c r="B32" s="5" t="s">
        <v>57</v>
      </c>
      <c r="C32" s="3" t="s">
        <v>58</v>
      </c>
      <c r="D32" s="51">
        <v>408.33</v>
      </c>
      <c r="E32" s="53">
        <v>219.29</v>
      </c>
      <c r="F32" s="41">
        <v>208.5</v>
      </c>
      <c r="G32" s="15">
        <f t="shared" si="0"/>
        <v>-4.9204250079802968E-2</v>
      </c>
      <c r="H32" s="4">
        <f t="shared" si="1"/>
        <v>-0.48938358680479022</v>
      </c>
      <c r="I32" t="s">
        <v>65</v>
      </c>
      <c r="N32" t="s">
        <v>65</v>
      </c>
      <c r="O32" t="s">
        <v>65</v>
      </c>
    </row>
    <row r="33" spans="1:12" ht="15.75">
      <c r="A33" s="11">
        <v>30</v>
      </c>
      <c r="B33" s="12" t="s">
        <v>59</v>
      </c>
      <c r="C33" s="13" t="s">
        <v>82</v>
      </c>
      <c r="D33" s="52">
        <v>1740</v>
      </c>
      <c r="E33" s="55">
        <v>1557.14</v>
      </c>
      <c r="F33" s="42">
        <v>1607.14</v>
      </c>
      <c r="G33" s="16">
        <f t="shared" si="0"/>
        <v>3.2110150660826897E-2</v>
      </c>
      <c r="H33" s="10">
        <f t="shared" si="1"/>
        <v>-7.6356321839080407E-2</v>
      </c>
    </row>
    <row r="34" spans="1:12" ht="15.75">
      <c r="A34" s="1">
        <v>31</v>
      </c>
      <c r="B34" s="5" t="s">
        <v>83</v>
      </c>
      <c r="C34" s="3" t="s">
        <v>84</v>
      </c>
      <c r="D34" s="51">
        <v>2250</v>
      </c>
      <c r="E34" s="53">
        <v>2275</v>
      </c>
      <c r="F34" s="41">
        <v>2228.5700000000002</v>
      </c>
      <c r="G34" s="18">
        <f t="shared" si="0"/>
        <v>-2.0408791208791136E-2</v>
      </c>
      <c r="H34" s="4">
        <f t="shared" si="1"/>
        <v>-9.5244444444443719E-3</v>
      </c>
      <c r="L34" t="s">
        <v>65</v>
      </c>
    </row>
    <row r="35" spans="1:12" ht="15.75">
      <c r="A35" s="11">
        <v>32</v>
      </c>
      <c r="B35" s="12" t="s">
        <v>62</v>
      </c>
      <c r="C35" s="13" t="s">
        <v>85</v>
      </c>
      <c r="D35" s="52">
        <v>400</v>
      </c>
      <c r="E35" s="55"/>
      <c r="F35" s="42">
        <v>366.67</v>
      </c>
      <c r="G35" s="16"/>
      <c r="H35" s="10">
        <f t="shared" si="1"/>
        <v>-8.3324999999999955E-2</v>
      </c>
    </row>
    <row r="36" spans="1:12" ht="15.75">
      <c r="A36" s="7" t="s">
        <v>86</v>
      </c>
      <c r="B36" s="7"/>
      <c r="C36" s="7"/>
      <c r="D36" s="7"/>
      <c r="F36" s="46"/>
      <c r="G36" s="8"/>
      <c r="H36" s="8"/>
    </row>
  </sheetData>
  <mergeCells count="5">
    <mergeCell ref="A1:H1"/>
    <mergeCell ref="A2:C2"/>
    <mergeCell ref="G2:H2"/>
    <mergeCell ref="A3:B3"/>
    <mergeCell ref="E2:F2"/>
  </mergeCells>
  <phoneticPr fontId="30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82"/>
  <sheetViews>
    <sheetView workbookViewId="0">
      <selection activeCell="H14" sqref="H14"/>
    </sheetView>
  </sheetViews>
  <sheetFormatPr defaultRowHeight="15"/>
  <cols>
    <col min="1" max="1" width="3.7109375" customWidth="1"/>
    <col min="2" max="2" width="15.28515625" customWidth="1"/>
    <col min="3" max="3" width="18.5703125" customWidth="1"/>
    <col min="4" max="4" width="11.5703125" customWidth="1"/>
    <col min="5" max="5" width="12" customWidth="1"/>
    <col min="6" max="6" width="12.140625" customWidth="1"/>
    <col min="7" max="7" width="10.28515625" customWidth="1"/>
    <col min="8" max="8" width="10" customWidth="1"/>
  </cols>
  <sheetData>
    <row r="1" spans="1:16" ht="17.25" thickBot="1">
      <c r="A1" s="63" t="s">
        <v>0</v>
      </c>
      <c r="B1" s="64"/>
      <c r="C1" s="64"/>
      <c r="D1" s="64"/>
      <c r="E1" s="64"/>
      <c r="F1" s="64"/>
      <c r="G1" s="64"/>
      <c r="H1" s="64"/>
    </row>
    <row r="2" spans="1:16" ht="57" customHeight="1">
      <c r="A2" s="65" t="s">
        <v>1</v>
      </c>
      <c r="B2" s="66"/>
      <c r="C2" s="67"/>
      <c r="D2" s="49">
        <v>2023</v>
      </c>
      <c r="E2" s="72">
        <v>2024</v>
      </c>
      <c r="F2" s="73"/>
      <c r="G2" s="68" t="s">
        <v>97</v>
      </c>
      <c r="H2" s="69"/>
      <c r="I2" t="s">
        <v>65</v>
      </c>
    </row>
    <row r="3" spans="1:16" ht="44.25">
      <c r="A3" s="70" t="s">
        <v>2</v>
      </c>
      <c r="B3" s="71"/>
      <c r="C3" s="27" t="s">
        <v>3</v>
      </c>
      <c r="D3" s="28" t="s">
        <v>96</v>
      </c>
      <c r="E3" s="28" t="s">
        <v>95</v>
      </c>
      <c r="F3" s="28" t="s">
        <v>96</v>
      </c>
      <c r="G3" s="28" t="s">
        <v>4</v>
      </c>
      <c r="H3" s="28" t="s">
        <v>5</v>
      </c>
      <c r="J3" t="s">
        <v>65</v>
      </c>
      <c r="L3" t="s">
        <v>65</v>
      </c>
    </row>
    <row r="4" spans="1:16" ht="15.75">
      <c r="A4" s="24">
        <v>1</v>
      </c>
      <c r="B4" s="26" t="s">
        <v>6</v>
      </c>
      <c r="C4" s="25" t="s">
        <v>7</v>
      </c>
      <c r="D4" s="36">
        <v>3890</v>
      </c>
      <c r="E4" s="36">
        <v>3693.33</v>
      </c>
      <c r="F4" s="34">
        <v>3690</v>
      </c>
      <c r="G4" s="38">
        <f t="shared" ref="G4:G13" si="0">(F4-E4)/E4</f>
        <v>-9.016253624777443E-4</v>
      </c>
      <c r="H4" s="38">
        <f t="shared" ref="H4:H14" si="1">+(F4-D4)/D4</f>
        <v>-5.1413881748071981E-2</v>
      </c>
      <c r="J4" t="s">
        <v>65</v>
      </c>
      <c r="L4" t="s">
        <v>65</v>
      </c>
      <c r="N4" t="s">
        <v>65</v>
      </c>
    </row>
    <row r="5" spans="1:16" ht="15.75">
      <c r="A5" s="21">
        <v>2</v>
      </c>
      <c r="B5" s="22" t="s">
        <v>8</v>
      </c>
      <c r="C5" s="23" t="s">
        <v>9</v>
      </c>
      <c r="D5" s="37">
        <v>2696</v>
      </c>
      <c r="E5" s="37">
        <v>2340</v>
      </c>
      <c r="F5" s="39">
        <v>2390</v>
      </c>
      <c r="G5" s="40">
        <f t="shared" si="0"/>
        <v>2.1367521367521368E-2</v>
      </c>
      <c r="H5" s="40">
        <f t="shared" si="1"/>
        <v>-0.11350148367952523</v>
      </c>
      <c r="I5" t="s">
        <v>65</v>
      </c>
      <c r="J5" t="s">
        <v>65</v>
      </c>
      <c r="K5" t="s">
        <v>65</v>
      </c>
      <c r="M5" t="s">
        <v>65</v>
      </c>
    </row>
    <row r="6" spans="1:16" ht="15.75">
      <c r="A6" s="24">
        <v>3</v>
      </c>
      <c r="B6" s="26" t="s">
        <v>10</v>
      </c>
      <c r="C6" s="25" t="s">
        <v>11</v>
      </c>
      <c r="D6" s="36">
        <v>2240</v>
      </c>
      <c r="E6" s="36">
        <v>2240</v>
      </c>
      <c r="F6" s="34">
        <v>2280</v>
      </c>
      <c r="G6" s="38">
        <f t="shared" si="0"/>
        <v>1.7857142857142856E-2</v>
      </c>
      <c r="H6" s="38">
        <f t="shared" si="1"/>
        <v>1.7857142857142856E-2</v>
      </c>
      <c r="J6" t="s">
        <v>65</v>
      </c>
    </row>
    <row r="7" spans="1:16" ht="15.75">
      <c r="A7" s="21">
        <v>4</v>
      </c>
      <c r="B7" s="22" t="s">
        <v>12</v>
      </c>
      <c r="C7" s="23" t="s">
        <v>13</v>
      </c>
      <c r="D7" s="37">
        <v>3146.67</v>
      </c>
      <c r="E7" s="37">
        <v>3072</v>
      </c>
      <c r="F7" s="39">
        <v>2946.67</v>
      </c>
      <c r="G7" s="40">
        <f t="shared" si="0"/>
        <v>-4.0797526041666643E-2</v>
      </c>
      <c r="H7" s="40">
        <f t="shared" si="1"/>
        <v>-6.3559254704179335E-2</v>
      </c>
      <c r="K7" t="s">
        <v>65</v>
      </c>
    </row>
    <row r="8" spans="1:16" ht="15.75">
      <c r="A8" s="24">
        <v>5</v>
      </c>
      <c r="B8" s="26" t="s">
        <v>14</v>
      </c>
      <c r="C8" s="25" t="s">
        <v>15</v>
      </c>
      <c r="D8" s="36">
        <v>1490</v>
      </c>
      <c r="E8" s="36">
        <v>1406.66</v>
      </c>
      <c r="F8" s="34">
        <v>1413.33</v>
      </c>
      <c r="G8" s="38">
        <f t="shared" si="0"/>
        <v>4.7417286337848837E-3</v>
      </c>
      <c r="H8" s="38">
        <f t="shared" si="1"/>
        <v>-5.1456375838926226E-2</v>
      </c>
      <c r="K8" t="s">
        <v>65</v>
      </c>
    </row>
    <row r="9" spans="1:16" ht="15.75">
      <c r="A9" s="21">
        <v>6</v>
      </c>
      <c r="B9" s="22" t="s">
        <v>16</v>
      </c>
      <c r="C9" s="23" t="s">
        <v>17</v>
      </c>
      <c r="D9" s="37">
        <v>2730</v>
      </c>
      <c r="E9" s="37">
        <v>2496.66</v>
      </c>
      <c r="F9" s="39">
        <v>2716</v>
      </c>
      <c r="G9" s="40">
        <f t="shared" si="0"/>
        <v>8.7853372105132527E-2</v>
      </c>
      <c r="H9" s="40">
        <f t="shared" si="1"/>
        <v>-5.1282051282051282E-3</v>
      </c>
      <c r="K9" t="s">
        <v>65</v>
      </c>
      <c r="L9" t="s">
        <v>65</v>
      </c>
      <c r="P9" t="s">
        <v>65</v>
      </c>
    </row>
    <row r="10" spans="1:16" ht="15.75">
      <c r="A10" s="24">
        <v>7</v>
      </c>
      <c r="B10" s="26" t="s">
        <v>18</v>
      </c>
      <c r="C10" s="25" t="s">
        <v>19</v>
      </c>
      <c r="D10" s="36">
        <v>865</v>
      </c>
      <c r="E10" s="36">
        <v>552</v>
      </c>
      <c r="F10" s="34">
        <v>560</v>
      </c>
      <c r="G10" s="38">
        <f t="shared" si="0"/>
        <v>1.4492753623188406E-2</v>
      </c>
      <c r="H10" s="38">
        <f t="shared" si="1"/>
        <v>-0.35260115606936415</v>
      </c>
      <c r="L10" t="s">
        <v>65</v>
      </c>
      <c r="O10" t="s">
        <v>65</v>
      </c>
    </row>
    <row r="11" spans="1:16" ht="15.75">
      <c r="A11" s="21">
        <v>8</v>
      </c>
      <c r="B11" s="22" t="s">
        <v>20</v>
      </c>
      <c r="C11" s="23" t="s">
        <v>21</v>
      </c>
      <c r="D11" s="37">
        <v>1920</v>
      </c>
      <c r="E11" s="37">
        <v>1750</v>
      </c>
      <c r="F11" s="39">
        <v>1790</v>
      </c>
      <c r="G11" s="40">
        <f t="shared" si="0"/>
        <v>2.2857142857142857E-2</v>
      </c>
      <c r="H11" s="40">
        <f t="shared" si="1"/>
        <v>-6.7708333333333329E-2</v>
      </c>
    </row>
    <row r="12" spans="1:16" ht="15.75">
      <c r="A12" s="24">
        <v>9</v>
      </c>
      <c r="B12" s="26" t="s">
        <v>22</v>
      </c>
      <c r="C12" s="25" t="s">
        <v>23</v>
      </c>
      <c r="D12" s="36">
        <v>920</v>
      </c>
      <c r="E12" s="36">
        <v>985</v>
      </c>
      <c r="F12" s="34">
        <v>1050</v>
      </c>
      <c r="G12" s="38">
        <f t="shared" si="0"/>
        <v>6.5989847715736044E-2</v>
      </c>
      <c r="H12" s="38">
        <f t="shared" si="1"/>
        <v>0.14130434782608695</v>
      </c>
    </row>
    <row r="13" spans="1:16" ht="15.75">
      <c r="A13" s="21">
        <v>10</v>
      </c>
      <c r="B13" s="22" t="s">
        <v>24</v>
      </c>
      <c r="C13" s="23" t="s">
        <v>25</v>
      </c>
      <c r="D13" s="37">
        <v>1307</v>
      </c>
      <c r="E13" s="37">
        <v>933.33</v>
      </c>
      <c r="F13" s="39">
        <v>860</v>
      </c>
      <c r="G13" s="40">
        <f t="shared" si="0"/>
        <v>-7.8568137743349128E-2</v>
      </c>
      <c r="H13" s="40">
        <f t="shared" si="1"/>
        <v>-0.34200459066564654</v>
      </c>
    </row>
    <row r="14" spans="1:16" ht="15.75">
      <c r="A14" s="24">
        <v>11</v>
      </c>
      <c r="B14" s="26" t="s">
        <v>26</v>
      </c>
      <c r="C14" s="25" t="s">
        <v>27</v>
      </c>
      <c r="D14" s="36"/>
      <c r="E14" s="36">
        <v>466.66</v>
      </c>
      <c r="F14" s="34"/>
      <c r="G14" s="38"/>
      <c r="H14" s="38"/>
    </row>
    <row r="15" spans="1:16" ht="15.75">
      <c r="A15" s="21">
        <v>12</v>
      </c>
      <c r="B15" s="22" t="s">
        <v>28</v>
      </c>
      <c r="C15" s="23" t="s">
        <v>29</v>
      </c>
      <c r="D15" s="37"/>
      <c r="E15" s="37"/>
      <c r="F15" s="39"/>
      <c r="G15" s="40"/>
      <c r="H15" s="40" t="s">
        <v>65</v>
      </c>
    </row>
    <row r="16" spans="1:16" ht="15.75">
      <c r="A16" s="24">
        <v>13</v>
      </c>
      <c r="B16" s="26" t="s">
        <v>30</v>
      </c>
      <c r="C16" s="25" t="s">
        <v>31</v>
      </c>
      <c r="D16" s="36">
        <v>880</v>
      </c>
      <c r="E16" s="36">
        <v>880</v>
      </c>
      <c r="F16" s="34">
        <v>890</v>
      </c>
      <c r="G16" s="38"/>
      <c r="H16" s="38"/>
    </row>
    <row r="17" spans="1:15" ht="15.75">
      <c r="A17" s="21">
        <v>14</v>
      </c>
      <c r="B17" s="29" t="s">
        <v>32</v>
      </c>
      <c r="C17" s="23" t="s">
        <v>33</v>
      </c>
      <c r="D17" s="37">
        <v>1862</v>
      </c>
      <c r="E17" s="37">
        <v>2093.33</v>
      </c>
      <c r="F17" s="39">
        <v>1968</v>
      </c>
      <c r="G17" s="40">
        <f t="shared" ref="G17:G26" si="2">(F17-E17)/E17</f>
        <v>-5.9871114444449716E-2</v>
      </c>
      <c r="H17" s="40">
        <f t="shared" ref="H17:H24" si="3">+(F17-D17)/D17</f>
        <v>5.6928034371643392E-2</v>
      </c>
    </row>
    <row r="18" spans="1:15" ht="15.75">
      <c r="A18" s="24">
        <v>15</v>
      </c>
      <c r="B18" s="26" t="s">
        <v>34</v>
      </c>
      <c r="C18" s="25" t="s">
        <v>35</v>
      </c>
      <c r="D18" s="36">
        <v>3980</v>
      </c>
      <c r="E18" s="36">
        <v>3580</v>
      </c>
      <c r="F18" s="34">
        <v>3540</v>
      </c>
      <c r="G18" s="38">
        <f t="shared" si="2"/>
        <v>-1.11731843575419E-2</v>
      </c>
      <c r="H18" s="38">
        <f t="shared" si="3"/>
        <v>-0.11055276381909548</v>
      </c>
    </row>
    <row r="19" spans="1:15" ht="15.75">
      <c r="A19" s="21">
        <v>16</v>
      </c>
      <c r="B19" s="22" t="s">
        <v>36</v>
      </c>
      <c r="C19" s="23" t="s">
        <v>37</v>
      </c>
      <c r="D19" s="37">
        <v>980</v>
      </c>
      <c r="E19" s="37">
        <v>880</v>
      </c>
      <c r="F19" s="39">
        <v>960</v>
      </c>
      <c r="G19" s="40">
        <f t="shared" si="2"/>
        <v>9.0909090909090912E-2</v>
      </c>
      <c r="H19" s="40">
        <f t="shared" si="3"/>
        <v>-2.0408163265306121E-2</v>
      </c>
    </row>
    <row r="20" spans="1:15" ht="15.75">
      <c r="A20" s="24">
        <v>17</v>
      </c>
      <c r="B20" s="26" t="s">
        <v>38</v>
      </c>
      <c r="C20" s="25" t="s">
        <v>39</v>
      </c>
      <c r="D20" s="36">
        <v>1080</v>
      </c>
      <c r="E20" s="36">
        <v>930</v>
      </c>
      <c r="F20" s="34">
        <v>1020</v>
      </c>
      <c r="G20" s="38">
        <f t="shared" si="2"/>
        <v>9.6774193548387094E-2</v>
      </c>
      <c r="H20" s="38">
        <f t="shared" si="3"/>
        <v>-5.5555555555555552E-2</v>
      </c>
      <c r="J20" s="50"/>
    </row>
    <row r="21" spans="1:15" ht="15.75">
      <c r="A21" s="21">
        <v>18</v>
      </c>
      <c r="B21" s="22" t="s">
        <v>40</v>
      </c>
      <c r="C21" s="30" t="s">
        <v>74</v>
      </c>
      <c r="D21" s="37">
        <v>2300</v>
      </c>
      <c r="E21" s="37">
        <v>1906.66</v>
      </c>
      <c r="F21" s="39">
        <v>1940</v>
      </c>
      <c r="G21" s="40">
        <f t="shared" si="2"/>
        <v>1.7486075126136761E-2</v>
      </c>
      <c r="H21" s="40">
        <f t="shared" si="3"/>
        <v>-0.15652173913043479</v>
      </c>
      <c r="K21" t="s">
        <v>65</v>
      </c>
    </row>
    <row r="22" spans="1:15" ht="15.75">
      <c r="A22" s="24">
        <v>19</v>
      </c>
      <c r="B22" s="26" t="s">
        <v>41</v>
      </c>
      <c r="C22" s="25" t="s">
        <v>42</v>
      </c>
      <c r="D22" s="36">
        <v>1020</v>
      </c>
      <c r="E22" s="36">
        <v>970</v>
      </c>
      <c r="F22" s="34">
        <v>1130</v>
      </c>
      <c r="G22" s="38">
        <f t="shared" si="2"/>
        <v>0.16494845360824742</v>
      </c>
      <c r="H22" s="38">
        <f t="shared" si="3"/>
        <v>0.10784313725490197</v>
      </c>
    </row>
    <row r="23" spans="1:15" ht="15.75">
      <c r="A23" s="21">
        <v>20</v>
      </c>
      <c r="B23" s="22" t="s">
        <v>43</v>
      </c>
      <c r="C23" s="23" t="s">
        <v>44</v>
      </c>
      <c r="D23" s="37">
        <v>1797</v>
      </c>
      <c r="E23" s="37"/>
      <c r="F23" s="39">
        <v>1100</v>
      </c>
      <c r="G23" s="40"/>
      <c r="H23" s="40">
        <f t="shared" si="3"/>
        <v>-0.38786867000556485</v>
      </c>
      <c r="L23" t="s">
        <v>65</v>
      </c>
      <c r="O23" t="s">
        <v>65</v>
      </c>
    </row>
    <row r="24" spans="1:15" ht="15.75">
      <c r="A24" s="24">
        <v>21</v>
      </c>
      <c r="B24" s="26" t="s">
        <v>45</v>
      </c>
      <c r="C24" s="25" t="s">
        <v>46</v>
      </c>
      <c r="D24" s="36">
        <v>1480</v>
      </c>
      <c r="E24" s="36">
        <v>1225</v>
      </c>
      <c r="F24" s="34">
        <v>1320</v>
      </c>
      <c r="G24" s="38">
        <f t="shared" si="2"/>
        <v>7.7551020408163265E-2</v>
      </c>
      <c r="H24" s="38">
        <f t="shared" si="3"/>
        <v>-0.10810810810810811</v>
      </c>
      <c r="K24" t="s">
        <v>65</v>
      </c>
    </row>
    <row r="25" spans="1:15" ht="15.75">
      <c r="A25" s="21">
        <v>22</v>
      </c>
      <c r="B25" s="22" t="s">
        <v>47</v>
      </c>
      <c r="C25" s="23" t="s">
        <v>48</v>
      </c>
      <c r="D25" s="37">
        <v>1280</v>
      </c>
      <c r="E25" s="37">
        <v>1510</v>
      </c>
      <c r="F25" s="39">
        <v>1605</v>
      </c>
      <c r="G25" s="40">
        <f t="shared" si="2"/>
        <v>6.2913907284768214E-2</v>
      </c>
      <c r="H25" s="40">
        <f t="shared" ref="H25:H33" si="4">+(F25-D25)/D25</f>
        <v>0.25390625</v>
      </c>
    </row>
    <row r="26" spans="1:15" ht="15.75">
      <c r="A26" s="24">
        <v>23</v>
      </c>
      <c r="B26" s="26" t="s">
        <v>49</v>
      </c>
      <c r="C26" s="25" t="s">
        <v>50</v>
      </c>
      <c r="D26" s="36">
        <v>2690</v>
      </c>
      <c r="E26" s="36">
        <v>2480</v>
      </c>
      <c r="F26" s="34">
        <v>2510</v>
      </c>
      <c r="G26" s="38">
        <f t="shared" si="2"/>
        <v>1.2096774193548387E-2</v>
      </c>
      <c r="H26" s="38">
        <f t="shared" si="4"/>
        <v>-6.6914498141263934E-2</v>
      </c>
    </row>
    <row r="27" spans="1:15" ht="15.75">
      <c r="A27" s="21">
        <v>24</v>
      </c>
      <c r="B27" s="22" t="s">
        <v>51</v>
      </c>
      <c r="C27" s="23" t="s">
        <v>52</v>
      </c>
      <c r="D27" s="37">
        <v>1004</v>
      </c>
      <c r="E27" s="37">
        <v>678</v>
      </c>
      <c r="F27" s="39">
        <v>726.67</v>
      </c>
      <c r="G27" s="40">
        <f t="shared" ref="G27:G33" si="5">(F27-E27)/E27</f>
        <v>7.1784660766961592E-2</v>
      </c>
      <c r="H27" s="40">
        <f t="shared" si="4"/>
        <v>-0.27622509960159369</v>
      </c>
    </row>
    <row r="28" spans="1:15" ht="15.75">
      <c r="A28" s="24">
        <v>25</v>
      </c>
      <c r="B28" s="26" t="s">
        <v>53</v>
      </c>
      <c r="C28" s="25" t="s">
        <v>54</v>
      </c>
      <c r="D28" s="36">
        <v>1155</v>
      </c>
      <c r="E28" s="36">
        <v>895</v>
      </c>
      <c r="F28" s="34">
        <v>926.67</v>
      </c>
      <c r="G28" s="38">
        <f t="shared" si="5"/>
        <v>3.538547486033515E-2</v>
      </c>
      <c r="H28" s="38">
        <f t="shared" si="4"/>
        <v>-0.19768831168831172</v>
      </c>
    </row>
    <row r="29" spans="1:15" ht="15.75">
      <c r="A29" s="21">
        <v>26</v>
      </c>
      <c r="B29" s="22" t="s">
        <v>55</v>
      </c>
      <c r="C29" s="23" t="s">
        <v>56</v>
      </c>
      <c r="D29" s="37">
        <v>1453</v>
      </c>
      <c r="E29" s="37">
        <v>993.33</v>
      </c>
      <c r="F29" s="39">
        <v>1004</v>
      </c>
      <c r="G29" s="40">
        <f t="shared" si="5"/>
        <v>1.0741646784049569E-2</v>
      </c>
      <c r="H29" s="40">
        <f t="shared" si="4"/>
        <v>-0.30901582931865107</v>
      </c>
    </row>
    <row r="30" spans="1:15" ht="15.75">
      <c r="A30" s="24">
        <v>27</v>
      </c>
      <c r="B30" s="26" t="s">
        <v>57</v>
      </c>
      <c r="C30" s="25" t="s">
        <v>58</v>
      </c>
      <c r="D30" s="36">
        <v>620</v>
      </c>
      <c r="E30" s="36">
        <v>365</v>
      </c>
      <c r="F30" s="34">
        <v>360</v>
      </c>
      <c r="G30" s="38">
        <f t="shared" si="5"/>
        <v>-1.3698630136986301E-2</v>
      </c>
      <c r="H30" s="38">
        <f t="shared" si="4"/>
        <v>-0.41935483870967744</v>
      </c>
    </row>
    <row r="31" spans="1:15" ht="15.75">
      <c r="A31" s="21">
        <v>28</v>
      </c>
      <c r="B31" s="22" t="s">
        <v>59</v>
      </c>
      <c r="C31" s="23" t="s">
        <v>60</v>
      </c>
      <c r="D31" s="37">
        <v>1867</v>
      </c>
      <c r="E31" s="37">
        <v>2010</v>
      </c>
      <c r="F31" s="39">
        <v>2035</v>
      </c>
      <c r="G31" s="40">
        <f t="shared" si="5"/>
        <v>1.2437810945273632E-2</v>
      </c>
      <c r="H31" s="40">
        <f t="shared" si="4"/>
        <v>8.9983931440814138E-2</v>
      </c>
    </row>
    <row r="32" spans="1:15" ht="15.75">
      <c r="A32" s="24">
        <v>29</v>
      </c>
      <c r="B32" s="26" t="s">
        <v>61</v>
      </c>
      <c r="C32" s="25" t="s">
        <v>84</v>
      </c>
      <c r="D32" s="36">
        <v>2920</v>
      </c>
      <c r="E32" s="36">
        <v>2753.33</v>
      </c>
      <c r="F32" s="34">
        <v>2740</v>
      </c>
      <c r="G32" s="38">
        <f t="shared" si="5"/>
        <v>-4.8414102196249371E-3</v>
      </c>
      <c r="H32" s="38">
        <f t="shared" si="4"/>
        <v>-6.1643835616438353E-2</v>
      </c>
    </row>
    <row r="33" spans="1:14" ht="16.5" thickBot="1">
      <c r="A33" s="31">
        <v>30</v>
      </c>
      <c r="B33" s="32" t="s">
        <v>62</v>
      </c>
      <c r="C33" s="33" t="s">
        <v>63</v>
      </c>
      <c r="D33" s="37">
        <v>1100</v>
      </c>
      <c r="E33" s="37">
        <v>980</v>
      </c>
      <c r="F33" s="39">
        <v>980</v>
      </c>
      <c r="G33" s="40">
        <f t="shared" si="5"/>
        <v>0</v>
      </c>
      <c r="H33" s="40">
        <f t="shared" si="4"/>
        <v>-0.10909090909090909</v>
      </c>
    </row>
    <row r="34" spans="1:14">
      <c r="A34" s="44" t="s">
        <v>91</v>
      </c>
      <c r="B34" s="44"/>
      <c r="C34" s="44"/>
      <c r="D34" s="44"/>
      <c r="E34" s="44"/>
      <c r="F34" s="44"/>
      <c r="G34" s="44"/>
      <c r="H34" s="35"/>
      <c r="M34" t="s">
        <v>65</v>
      </c>
    </row>
    <row r="35" spans="1:14">
      <c r="A35" s="44" t="s">
        <v>88</v>
      </c>
      <c r="B35" s="44"/>
      <c r="C35" s="44"/>
      <c r="D35" s="45"/>
      <c r="E35" s="44"/>
      <c r="F35" s="44"/>
      <c r="G35" s="44"/>
      <c r="H35" s="35"/>
    </row>
    <row r="36" spans="1:14">
      <c r="H36" t="s">
        <v>65</v>
      </c>
    </row>
    <row r="37" spans="1:14">
      <c r="N37" t="s">
        <v>65</v>
      </c>
    </row>
    <row r="43" spans="1:14">
      <c r="F43" t="s">
        <v>65</v>
      </c>
    </row>
    <row r="1982" spans="6:6">
      <c r="F1982" t="s">
        <v>90</v>
      </c>
    </row>
  </sheetData>
  <mergeCells count="5">
    <mergeCell ref="A1:H1"/>
    <mergeCell ref="A2:C2"/>
    <mergeCell ref="G2:H2"/>
    <mergeCell ref="A3:B3"/>
    <mergeCell ref="E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2024-09-19T07:02:26Z</dcterms:modified>
</cp:coreProperties>
</file>