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480" windowHeight="7260"/>
  </bookViews>
  <sheets>
    <sheet name="Wholesale" sheetId="2" r:id="rId1"/>
    <sheet name="Retail" sheetId="96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96" l="1"/>
  <c r="G23" i="96" l="1"/>
  <c r="G16" i="96"/>
  <c r="H23" i="96" l="1"/>
  <c r="H21" i="96" l="1"/>
  <c r="H32" i="96" l="1"/>
  <c r="H11" i="96" l="1"/>
  <c r="H26" i="96" l="1"/>
  <c r="H16" i="2" l="1"/>
  <c r="H7" i="2" l="1"/>
  <c r="G7" i="2"/>
  <c r="H29" i="96" l="1"/>
  <c r="G24" i="96"/>
  <c r="H22" i="96"/>
  <c r="G21" i="96"/>
  <c r="G32" i="96" l="1"/>
  <c r="H30" i="96"/>
  <c r="G29" i="96"/>
  <c r="G26" i="96"/>
  <c r="H28" i="96" l="1"/>
  <c r="H18" i="96" l="1"/>
  <c r="H12" i="2" l="1"/>
  <c r="H31" i="96" l="1"/>
  <c r="H13" i="96" l="1"/>
  <c r="G30" i="96" l="1"/>
  <c r="G28" i="96"/>
  <c r="H27" i="96"/>
  <c r="H25" i="96"/>
  <c r="G25" i="96"/>
  <c r="G22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G16" i="2" l="1"/>
  <c r="H9" i="2" l="1"/>
  <c r="G15" i="2" l="1"/>
  <c r="H17" i="2" l="1"/>
  <c r="H34" i="2" l="1"/>
  <c r="H29" i="2" l="1"/>
  <c r="H10" i="2"/>
  <c r="H6" i="2"/>
  <c r="H32" i="2" l="1"/>
  <c r="H25" i="2"/>
  <c r="H23" i="2" l="1"/>
  <c r="H21" i="2"/>
  <c r="H19" i="2"/>
  <c r="G12" i="2" l="1"/>
  <c r="H15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23" i="2" l="1"/>
  <c r="G21" i="2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33" i="2" l="1"/>
  <c r="H28" i="2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<sst xmlns="http://schemas.openxmlformats.org/spreadsheetml/2006/main" count="233" uniqueCount="98">
  <si>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</si>
  <si>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</si>
  <si>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</si>
  <si>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</si>
  <si>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</si>
  <si>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</si>
  <si>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</si>
  <si>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</si>
  <si>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</si>
  <si>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</si>
  <si>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</si>
  <si>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</si>
  <si>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</si>
  <si>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</si>
  <si>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</si>
  <si>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</si>
  <si>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</si>
  <si>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</si>
  <si>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</si>
  <si>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</si>
  <si>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</si>
  <si>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</si>
  <si>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</si>
  <si>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</si>
  <si>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</si>
  <si>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</si>
  <si>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</si>
  <si>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</si>
  <si>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</si>
  <si>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</si>
  <si>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</si>
  <si>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</si>
  <si>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</si>
  <si>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</si>
  <si>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</si>
  <si>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</si>
  <si>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</si>
  <si>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</si>
  <si>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</si>
  <si>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</si>
  <si>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</si>
  <si>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</si>
  <si>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</si>
  <si>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</si>
  <si>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</si>
  <si>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</si>
  <si>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</si>
  <si>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</si>
  <si>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</si>
  <si>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</si>
  <si>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</si>
  <si>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</si>
  <si>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</si>
  <si>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</si>
  <si>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</si>
  <si>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</si>
  <si>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</si>
  <si>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</si>
  <si>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</si>
  <si>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</si>
  <si>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</si>
  <si>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</si>
  <si>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</si>
  <si>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</si>
  <si>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</si>
  <si>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</si>
  <si>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</si>
  <si>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</si>
  <si>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</si>
  <si>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</si>
  <si>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</si>
  <si>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</si>
  <si>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</si>
  <si>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</si>
  <si>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</si>
  <si>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</si>
  <si>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</si>
  <si>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</si>
  <si>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</si>
  <si>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</si>
  <si>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</si>
  <si>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</si>
  <si>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</si>
  <si>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</si>
  <si>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</si>
  <si>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</si>
  <si>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</si>
  <si>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</si>
  <si>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</si>
  <si>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</si>
  <si>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</si>
  <si>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</si>
  <si>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r>
      <t>2</t>
    </r>
    <r>
      <rPr>
        <b/>
        <vertAlign val="superscript"/>
        <sz val="11"/>
        <color indexed="8"/>
        <rFont val="Calibri"/>
        <family val="2"/>
      </rPr>
      <t>nd</t>
    </r>
    <r>
      <rPr>
        <b/>
        <sz val="11"/>
        <color indexed="8"/>
        <rFont val="Calibri"/>
        <family val="2"/>
      </rPr>
      <t xml:space="preserve">  week of Sep.</t>
    </r>
  </si>
  <si>
    <r>
      <t>Average of 2</t>
    </r>
    <r>
      <rPr>
        <b/>
        <vertAlign val="superscript"/>
        <sz val="11"/>
        <color theme="1"/>
        <rFont val="Calisto MT"/>
        <family val="1"/>
      </rPr>
      <t xml:space="preserve">nd </t>
    </r>
    <r>
      <rPr>
        <b/>
        <sz val="11"/>
        <color theme="1"/>
        <rFont val="Calisto MT"/>
        <family val="1"/>
      </rPr>
      <t>week of  Sep.</t>
    </r>
  </si>
  <si>
    <r>
      <t>3</t>
    </r>
    <r>
      <rPr>
        <b/>
        <vertAlign val="superscript"/>
        <sz val="11"/>
        <color indexed="8"/>
        <rFont val="Calibri"/>
        <family val="2"/>
      </rPr>
      <t>rd</t>
    </r>
    <r>
      <rPr>
        <b/>
        <sz val="11"/>
        <color indexed="8"/>
        <rFont val="Calibri"/>
        <family val="2"/>
      </rPr>
      <t xml:space="preserve">  week of Sep.</t>
    </r>
  </si>
  <si>
    <r>
      <t>Average of 3</t>
    </r>
    <r>
      <rPr>
        <b/>
        <vertAlign val="superscript"/>
        <sz val="11"/>
        <color theme="1"/>
        <rFont val="Calisto MT"/>
        <family val="1"/>
      </rPr>
      <t xml:space="preserve">rd </t>
    </r>
    <r>
      <rPr>
        <b/>
        <sz val="11"/>
        <color theme="1"/>
        <rFont val="Calisto MT"/>
        <family val="1"/>
      </rPr>
      <t>week of  Sep.</t>
    </r>
  </si>
  <si>
    <r>
      <t>Compared to Average of 3</t>
    </r>
    <r>
      <rPr>
        <b/>
        <vertAlign val="superscript"/>
        <sz val="11"/>
        <color theme="1"/>
        <rFont val="Calisto MT"/>
        <family val="1"/>
      </rPr>
      <t>rd</t>
    </r>
    <r>
      <rPr>
        <b/>
        <sz val="11"/>
        <color theme="1"/>
        <rFont val="Calisto MT"/>
        <family val="1"/>
      </rPr>
      <t xml:space="preserve"> week of  Sep. 2024</t>
    </r>
  </si>
  <si>
    <r>
      <t>% Change   compared to:3</t>
    </r>
    <r>
      <rPr>
        <b/>
        <vertAlign val="superscript"/>
        <sz val="11"/>
        <color indexed="8"/>
        <rFont val="Times New Roman"/>
        <family val="1"/>
      </rPr>
      <t xml:space="preserve">rd </t>
    </r>
    <r>
      <rPr>
        <b/>
        <sz val="11"/>
        <color indexed="8"/>
        <rFont val="Times New Roman"/>
        <family val="1"/>
        <charset val="134"/>
      </rPr>
      <t>week of Sep.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</si>
</sst>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theme="1"/>
      <name val="Calisto MT"/>
      <family val="1"/>
    </font>
    <font>
      <b/>
      <vertAlign val="superscript"/>
      <sz val="11"/>
      <color indexed="8"/>
      <name val="Calibri"/>
      <family val="2"/>
    </font>
    <font>
      <b/>
      <vertAlign val="superscript"/>
      <sz val="11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2" fontId="0" fillId="0" borderId="2" xfId="0" applyNumberFormat="1" applyBorder="1"/>
    <xf numFmtId="2" fontId="0" fillId="7" borderId="2" xfId="0" applyNumberFormat="1" applyFill="1" applyBorder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Normal="100" workbookViewId="0">
      <selection activeCell="K35" sqref="K35:K36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3" t="s">
        <v>64</v>
      </c>
      <c r="B1" s="54"/>
      <c r="C1" s="54"/>
      <c r="D1" s="54"/>
      <c r="E1" s="54"/>
      <c r="F1" s="54"/>
      <c r="G1" s="55"/>
      <c r="H1" s="55"/>
    </row>
    <row r="2" spans="1:16" ht="67.5" customHeight="1">
      <c r="A2" s="56" t="s">
        <v>1</v>
      </c>
      <c r="B2" s="56"/>
      <c r="C2" s="56"/>
      <c r="D2" s="48">
        <v>2023</v>
      </c>
      <c r="E2" s="59">
        <v>2024</v>
      </c>
      <c r="F2" s="59"/>
      <c r="G2" s="57" t="s">
        <v>97</v>
      </c>
      <c r="H2" s="57"/>
      <c r="I2" t="s">
        <v>65</v>
      </c>
      <c r="J2" t="s">
        <v>65</v>
      </c>
      <c r="L2" t="s">
        <v>65</v>
      </c>
      <c r="M2" t="s">
        <v>65</v>
      </c>
    </row>
    <row r="3" spans="1:16" ht="40.5" customHeight="1">
      <c r="A3" s="58" t="s">
        <v>2</v>
      </c>
      <c r="B3" s="58"/>
      <c r="C3" s="17" t="s">
        <v>3</v>
      </c>
      <c r="D3" s="43" t="s">
        <v>94</v>
      </c>
      <c r="E3" s="43" t="s">
        <v>92</v>
      </c>
      <c r="F3" s="43" t="s">
        <v>94</v>
      </c>
      <c r="G3" s="9" t="s">
        <v>4</v>
      </c>
      <c r="H3" s="9" t="s">
        <v>5</v>
      </c>
      <c r="J3" t="s">
        <v>65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51">
        <v>2121.13</v>
      </c>
      <c r="E4" s="41">
        <v>1842.86</v>
      </c>
      <c r="F4" s="41">
        <v>2216.67</v>
      </c>
      <c r="G4" s="15">
        <f t="shared" ref="G4:G34" si="0">+(F4-E4)/E4</f>
        <v>0.20284232117469594</v>
      </c>
      <c r="H4" s="4">
        <f t="shared" ref="H4:H35" si="1">+((F4-D4)/D4)</f>
        <v>4.5042029484284297E-2</v>
      </c>
      <c r="J4" t="s">
        <v>65</v>
      </c>
      <c r="K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52">
        <v>1242.8599999999999</v>
      </c>
      <c r="E5" s="47">
        <v>1171.43</v>
      </c>
      <c r="F5" s="47">
        <v>1180</v>
      </c>
      <c r="G5" s="16">
        <f t="shared" si="0"/>
        <v>7.3158447367746562E-3</v>
      </c>
      <c r="H5" s="10">
        <f t="shared" si="1"/>
        <v>-5.0576895225528141E-2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51">
        <v>1357.14</v>
      </c>
      <c r="E6" s="41">
        <v>1233.33</v>
      </c>
      <c r="F6" s="41">
        <v>1220</v>
      </c>
      <c r="G6" s="18">
        <f t="shared" si="0"/>
        <v>-1.0808137319289994E-2</v>
      </c>
      <c r="H6" s="4">
        <f t="shared" si="1"/>
        <v>-0.10105073905418754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52">
        <v>1070</v>
      </c>
      <c r="E7" s="42">
        <v>957.14</v>
      </c>
      <c r="F7" s="42">
        <v>1133.33</v>
      </c>
      <c r="G7" s="16">
        <f t="shared" ref="G7" si="2">+(F7-E7)/E7</f>
        <v>0.18407965396911627</v>
      </c>
      <c r="H7" s="10">
        <f t="shared" ref="H7" si="3">+((F7-D7)/D7)</f>
        <v>5.9186915887850397E-2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51">
        <v>2142.86</v>
      </c>
      <c r="E8" s="41">
        <v>1907.14</v>
      </c>
      <c r="F8" s="41">
        <v>1950</v>
      </c>
      <c r="G8" s="15">
        <f t="shared" si="0"/>
        <v>2.2473441907778086E-2</v>
      </c>
      <c r="H8" s="4">
        <f t="shared" si="1"/>
        <v>-9.000121333171561E-2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52">
        <v>830</v>
      </c>
      <c r="E9" s="42">
        <v>764.29</v>
      </c>
      <c r="F9" s="42">
        <v>690</v>
      </c>
      <c r="G9" s="16">
        <f t="shared" si="0"/>
        <v>-9.720132410472461E-2</v>
      </c>
      <c r="H9" s="10">
        <f t="shared" si="1"/>
        <v>-0.16867469879518071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51">
        <v>1441.67</v>
      </c>
      <c r="E10" s="41">
        <v>1478.52</v>
      </c>
      <c r="F10" s="41">
        <v>1333.33</v>
      </c>
      <c r="G10" s="15">
        <f t="shared" si="0"/>
        <v>-9.8199550902253643E-2</v>
      </c>
      <c r="H10" s="4">
        <f t="shared" si="1"/>
        <v>-7.5148959193158033E-2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52">
        <v>371.57</v>
      </c>
      <c r="E11" s="42">
        <v>314.29000000000002</v>
      </c>
      <c r="F11" s="42">
        <v>316.67</v>
      </c>
      <c r="G11" s="16">
        <f t="shared" si="0"/>
        <v>7.5726240096725805E-3</v>
      </c>
      <c r="H11" s="10">
        <f t="shared" si="1"/>
        <v>-0.14775143310816261</v>
      </c>
    </row>
    <row r="12" spans="1:16" ht="15.75">
      <c r="A12" s="1">
        <v>9</v>
      </c>
      <c r="B12" s="2" t="s">
        <v>20</v>
      </c>
      <c r="C12" s="3" t="s">
        <v>69</v>
      </c>
      <c r="D12" s="51">
        <v>1125</v>
      </c>
      <c r="E12" s="41">
        <v>1020</v>
      </c>
      <c r="F12" s="41">
        <v>1000</v>
      </c>
      <c r="G12" s="18">
        <f t="shared" si="0"/>
        <v>-1.9607843137254902E-2</v>
      </c>
      <c r="H12" s="4">
        <f t="shared" si="1"/>
        <v>-0.1111111111111111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52">
        <v>471.43</v>
      </c>
      <c r="E13" s="42">
        <v>710.71</v>
      </c>
      <c r="F13" s="42">
        <v>712.5</v>
      </c>
      <c r="G13" s="16">
        <f t="shared" si="0"/>
        <v>2.518608152410918E-3</v>
      </c>
      <c r="H13" s="10">
        <f t="shared" si="1"/>
        <v>0.51135905648770763</v>
      </c>
    </row>
    <row r="14" spans="1:16" ht="15.75">
      <c r="A14" s="1">
        <v>11</v>
      </c>
      <c r="B14" s="2" t="s">
        <v>24</v>
      </c>
      <c r="C14" s="3" t="s">
        <v>70</v>
      </c>
      <c r="D14" s="51">
        <v>900</v>
      </c>
      <c r="E14" s="41">
        <v>741.67</v>
      </c>
      <c r="F14" s="41">
        <v>758.33</v>
      </c>
      <c r="G14" s="15">
        <f t="shared" si="0"/>
        <v>2.2462820391818576E-2</v>
      </c>
      <c r="H14" s="4">
        <f t="shared" si="1"/>
        <v>-0.15741111111111106</v>
      </c>
    </row>
    <row r="15" spans="1:16" ht="15.75">
      <c r="A15" s="1">
        <v>12</v>
      </c>
      <c r="B15" s="12" t="s">
        <v>26</v>
      </c>
      <c r="C15" s="13" t="s">
        <v>27</v>
      </c>
      <c r="D15" s="52">
        <v>420</v>
      </c>
      <c r="E15" s="42">
        <v>329.17</v>
      </c>
      <c r="F15" s="42">
        <v>291.67</v>
      </c>
      <c r="G15" s="16">
        <f t="shared" si="0"/>
        <v>-0.11392289698332168</v>
      </c>
      <c r="H15" s="10">
        <f t="shared" si="1"/>
        <v>-0.30554761904761901</v>
      </c>
    </row>
    <row r="16" spans="1:16" ht="15.75">
      <c r="A16" s="1">
        <v>13</v>
      </c>
      <c r="B16" s="2" t="s">
        <v>28</v>
      </c>
      <c r="C16" s="3" t="s">
        <v>29</v>
      </c>
      <c r="D16" s="51">
        <v>525</v>
      </c>
      <c r="E16" s="41">
        <v>600</v>
      </c>
      <c r="F16" s="41">
        <v>600</v>
      </c>
      <c r="G16" s="15">
        <f t="shared" si="0"/>
        <v>0</v>
      </c>
      <c r="H16" s="4">
        <f t="shared" si="1"/>
        <v>0.14285714285714285</v>
      </c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52">
        <v>465</v>
      </c>
      <c r="E17" s="42">
        <v>600</v>
      </c>
      <c r="F17" s="42">
        <v>500</v>
      </c>
      <c r="G17" s="16">
        <f t="shared" si="0"/>
        <v>-0.16666666666666666</v>
      </c>
      <c r="H17" s="10">
        <f t="shared" si="1"/>
        <v>7.5268817204301078E-2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51">
        <v>1475</v>
      </c>
      <c r="E18" s="41">
        <v>1535.71</v>
      </c>
      <c r="F18" s="41">
        <v>1625</v>
      </c>
      <c r="G18" s="15">
        <f t="shared" si="0"/>
        <v>5.814248783950092E-2</v>
      </c>
      <c r="H18" s="4">
        <f t="shared" si="1"/>
        <v>0.10169491525423729</v>
      </c>
    </row>
    <row r="19" spans="1:17" ht="15.75">
      <c r="A19" s="11">
        <v>16</v>
      </c>
      <c r="B19" s="12" t="s">
        <v>34</v>
      </c>
      <c r="C19" s="13" t="s">
        <v>35</v>
      </c>
      <c r="D19" s="52">
        <v>2371.4299999999998</v>
      </c>
      <c r="E19" s="42">
        <v>2185.71</v>
      </c>
      <c r="F19" s="42">
        <v>2375</v>
      </c>
      <c r="G19" s="16">
        <f t="shared" si="0"/>
        <v>8.6603437784518511E-2</v>
      </c>
      <c r="H19" s="10">
        <f t="shared" si="1"/>
        <v>1.5054207798670693E-3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51">
        <v>691.67</v>
      </c>
      <c r="E20" s="41">
        <v>640</v>
      </c>
      <c r="F20" s="41">
        <v>516.63</v>
      </c>
      <c r="G20" s="15">
        <f t="shared" si="0"/>
        <v>-0.192765625</v>
      </c>
      <c r="H20" s="4">
        <f t="shared" si="1"/>
        <v>-0.25306865991007266</v>
      </c>
    </row>
    <row r="21" spans="1:17" ht="15.75">
      <c r="A21" s="11">
        <v>18</v>
      </c>
      <c r="B21" s="12" t="s">
        <v>38</v>
      </c>
      <c r="C21" s="13" t="s">
        <v>39</v>
      </c>
      <c r="D21" s="52">
        <v>880</v>
      </c>
      <c r="E21" s="42">
        <v>789.29</v>
      </c>
      <c r="F21" s="42">
        <v>775</v>
      </c>
      <c r="G21" s="16">
        <f t="shared" si="0"/>
        <v>-1.8104879068529898E-2</v>
      </c>
      <c r="H21" s="10">
        <f t="shared" si="1"/>
        <v>-0.11931818181818182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51">
        <v>1425</v>
      </c>
      <c r="E22" s="41">
        <v>1385.71</v>
      </c>
      <c r="F22" s="41">
        <v>1250</v>
      </c>
      <c r="G22" s="15">
        <f t="shared" si="0"/>
        <v>-9.7935354439240563E-2</v>
      </c>
      <c r="H22" s="4">
        <f t="shared" si="1"/>
        <v>-0.12280701754385964</v>
      </c>
    </row>
    <row r="23" spans="1:17" ht="15.75">
      <c r="A23" s="11">
        <v>20</v>
      </c>
      <c r="B23" s="12" t="s">
        <v>41</v>
      </c>
      <c r="C23" s="14" t="s">
        <v>42</v>
      </c>
      <c r="D23" s="52">
        <v>700</v>
      </c>
      <c r="E23" s="42">
        <v>785</v>
      </c>
      <c r="F23" s="42">
        <v>700</v>
      </c>
      <c r="G23" s="16">
        <f t="shared" si="0"/>
        <v>-0.10828025477707007</v>
      </c>
      <c r="H23" s="10">
        <f t="shared" si="1"/>
        <v>0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51">
        <v>1033.33</v>
      </c>
      <c r="E24" s="41">
        <v>1216.67</v>
      </c>
      <c r="F24" s="41">
        <v>950</v>
      </c>
      <c r="G24" s="15">
        <f t="shared" si="0"/>
        <v>-0.21918022142405094</v>
      </c>
      <c r="H24" s="4">
        <f t="shared" si="1"/>
        <v>-8.0642195619985813E-2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52">
        <v>1000</v>
      </c>
      <c r="E25" s="42">
        <v>971.43</v>
      </c>
      <c r="F25" s="42">
        <v>812.5</v>
      </c>
      <c r="G25" s="16">
        <f t="shared" si="0"/>
        <v>-0.16360417117033646</v>
      </c>
      <c r="H25" s="10">
        <f t="shared" si="1"/>
        <v>-0.1875</v>
      </c>
      <c r="K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51">
        <v>1166.67</v>
      </c>
      <c r="E26" s="41">
        <v>1285.71</v>
      </c>
      <c r="F26" s="41">
        <v>1300</v>
      </c>
      <c r="G26" s="19">
        <f t="shared" si="0"/>
        <v>1.1114481492716058E-2</v>
      </c>
      <c r="H26" s="20">
        <f t="shared" si="1"/>
        <v>0.11428253062134101</v>
      </c>
      <c r="J26" t="s">
        <v>65</v>
      </c>
      <c r="K26" t="s">
        <v>65</v>
      </c>
      <c r="L26" t="s">
        <v>65</v>
      </c>
      <c r="M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52">
        <v>1416.67</v>
      </c>
      <c r="E27" s="42">
        <v>1350</v>
      </c>
      <c r="F27" s="42">
        <v>1180</v>
      </c>
      <c r="G27" s="16">
        <f t="shared" si="0"/>
        <v>-0.12592592592592591</v>
      </c>
      <c r="H27" s="10">
        <f t="shared" si="1"/>
        <v>-0.16706078338639208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51">
        <v>528.57000000000005</v>
      </c>
      <c r="E28" s="41">
        <v>536.42999999999995</v>
      </c>
      <c r="F28" s="41">
        <v>541.66999999999996</v>
      </c>
      <c r="G28" s="15">
        <f t="shared" si="0"/>
        <v>9.7682829073691066E-3</v>
      </c>
      <c r="H28" s="4">
        <f t="shared" si="1"/>
        <v>2.4783850767164061E-2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52">
        <v>475</v>
      </c>
      <c r="E29" s="42">
        <v>405</v>
      </c>
      <c r="F29" s="42">
        <v>466.67</v>
      </c>
      <c r="G29" s="16">
        <f t="shared" si="0"/>
        <v>0.15227160493827163</v>
      </c>
      <c r="H29" s="10">
        <f t="shared" si="1"/>
        <v>-1.7536842105263125E-2</v>
      </c>
    </row>
    <row r="30" spans="1:17" ht="15.75">
      <c r="A30" s="1">
        <v>27</v>
      </c>
      <c r="B30" s="5" t="s">
        <v>53</v>
      </c>
      <c r="C30" s="3" t="s">
        <v>80</v>
      </c>
      <c r="D30" s="51">
        <v>764.29</v>
      </c>
      <c r="E30" s="41">
        <v>600</v>
      </c>
      <c r="F30" s="41">
        <v>566.66999999999996</v>
      </c>
      <c r="G30" s="15">
        <f t="shared" si="0"/>
        <v>-5.5550000000000072E-2</v>
      </c>
      <c r="H30" s="4">
        <f t="shared" si="1"/>
        <v>-0.25856677439191933</v>
      </c>
      <c r="K30" t="s">
        <v>65</v>
      </c>
      <c r="N30" t="s">
        <v>65</v>
      </c>
    </row>
    <row r="31" spans="1:17" ht="15.75">
      <c r="A31" s="11">
        <v>28</v>
      </c>
      <c r="B31" s="12" t="s">
        <v>55</v>
      </c>
      <c r="C31" s="13" t="s">
        <v>81</v>
      </c>
      <c r="D31" s="52">
        <v>910</v>
      </c>
      <c r="E31" s="42">
        <v>835.71</v>
      </c>
      <c r="F31" s="42">
        <v>690</v>
      </c>
      <c r="G31" s="16">
        <f t="shared" si="0"/>
        <v>-0.17435474028071943</v>
      </c>
      <c r="H31" s="4">
        <f t="shared" si="1"/>
        <v>-0.24175824175824176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51">
        <v>273.33</v>
      </c>
      <c r="E32" s="41">
        <v>208.5</v>
      </c>
      <c r="F32" s="41">
        <v>235</v>
      </c>
      <c r="G32" s="15">
        <f t="shared" si="0"/>
        <v>0.12709832134292565</v>
      </c>
      <c r="H32" s="4">
        <f t="shared" si="1"/>
        <v>-0.14023341748070092</v>
      </c>
      <c r="I32" t="s">
        <v>65</v>
      </c>
      <c r="N32" t="s">
        <v>65</v>
      </c>
      <c r="O32" t="s">
        <v>65</v>
      </c>
    </row>
    <row r="33" spans="1:12" ht="15.75">
      <c r="A33" s="11">
        <v>30</v>
      </c>
      <c r="B33" s="12" t="s">
        <v>59</v>
      </c>
      <c r="C33" s="13" t="s">
        <v>82</v>
      </c>
      <c r="D33" s="52">
        <v>1516.67</v>
      </c>
      <c r="E33" s="42">
        <v>1607.14</v>
      </c>
      <c r="F33" s="42">
        <v>1533.33</v>
      </c>
      <c r="G33" s="16">
        <f t="shared" si="0"/>
        <v>-4.5926303868984761E-2</v>
      </c>
      <c r="H33" s="10">
        <f t="shared" si="1"/>
        <v>1.0984591242656513E-2</v>
      </c>
    </row>
    <row r="34" spans="1:12" ht="15.75">
      <c r="A34" s="1">
        <v>31</v>
      </c>
      <c r="B34" s="5" t="s">
        <v>83</v>
      </c>
      <c r="C34" s="3" t="s">
        <v>84</v>
      </c>
      <c r="D34" s="51">
        <v>2225</v>
      </c>
      <c r="E34" s="41">
        <v>2228.5700000000002</v>
      </c>
      <c r="F34" s="41">
        <v>2230</v>
      </c>
      <c r="G34" s="18">
        <f t="shared" si="0"/>
        <v>6.4166707799164315E-4</v>
      </c>
      <c r="H34" s="4">
        <f t="shared" si="1"/>
        <v>2.2471910112359553E-3</v>
      </c>
      <c r="L34" t="s">
        <v>65</v>
      </c>
    </row>
    <row r="35" spans="1:12" ht="15.75">
      <c r="A35" s="11">
        <v>32</v>
      </c>
      <c r="B35" s="12" t="s">
        <v>62</v>
      </c>
      <c r="C35" s="13" t="s">
        <v>85</v>
      </c>
      <c r="D35" s="52"/>
      <c r="E35" s="42">
        <v>366.67</v>
      </c>
      <c r="F35" s="42"/>
      <c r="G35" s="16"/>
      <c r="H35" s="10"/>
    </row>
    <row r="36" spans="1:12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2"/>
  <sheetViews>
    <sheetView topLeftCell="A15" workbookViewId="0">
      <selection activeCell="F35" sqref="F35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6" ht="17.25" thickBot="1">
      <c r="A1" s="60" t="s">
        <v>0</v>
      </c>
      <c r="B1" s="61"/>
      <c r="C1" s="61"/>
      <c r="D1" s="61"/>
      <c r="E1" s="61"/>
      <c r="F1" s="61"/>
      <c r="G1" s="61"/>
      <c r="H1" s="61"/>
    </row>
    <row r="2" spans="1:16" ht="57" customHeight="1">
      <c r="A2" s="62" t="s">
        <v>1</v>
      </c>
      <c r="B2" s="63"/>
      <c r="C2" s="64"/>
      <c r="D2" s="49">
        <v>2023</v>
      </c>
      <c r="E2" s="69">
        <v>2024</v>
      </c>
      <c r="F2" s="70"/>
      <c r="G2" s="65" t="s">
        <v>96</v>
      </c>
      <c r="H2" s="66"/>
      <c r="I2" t="s">
        <v>65</v>
      </c>
    </row>
    <row r="3" spans="1:16" ht="44.25">
      <c r="A3" s="67" t="s">
        <v>2</v>
      </c>
      <c r="B3" s="68"/>
      <c r="C3" s="27" t="s">
        <v>3</v>
      </c>
      <c r="D3" s="28" t="s">
        <v>95</v>
      </c>
      <c r="E3" s="28" t="s">
        <v>93</v>
      </c>
      <c r="F3" s="28" t="s">
        <v>95</v>
      </c>
      <c r="G3" s="28" t="s">
        <v>4</v>
      </c>
      <c r="H3" s="28" t="s">
        <v>5</v>
      </c>
      <c r="J3" t="s">
        <v>65</v>
      </c>
      <c r="L3" t="s">
        <v>65</v>
      </c>
    </row>
    <row r="4" spans="1:16" ht="15.75">
      <c r="A4" s="24">
        <v>1</v>
      </c>
      <c r="B4" s="26" t="s">
        <v>6</v>
      </c>
      <c r="C4" s="25" t="s">
        <v>7</v>
      </c>
      <c r="D4" s="36">
        <v>3656</v>
      </c>
      <c r="E4" s="34">
        <v>3690</v>
      </c>
      <c r="F4" s="34">
        <v>3735</v>
      </c>
      <c r="G4" s="38">
        <f t="shared" ref="G4:G13" si="0">(F4-E4)/E4</f>
        <v>1.2195121951219513E-2</v>
      </c>
      <c r="H4" s="38">
        <f t="shared" ref="H4:H13" si="1">+(F4-D4)/D4</f>
        <v>2.1608315098468271E-2</v>
      </c>
      <c r="J4" t="s">
        <v>65</v>
      </c>
      <c r="L4" t="s">
        <v>65</v>
      </c>
      <c r="N4" t="s">
        <v>65</v>
      </c>
    </row>
    <row r="5" spans="1:16" ht="15.75">
      <c r="A5" s="21">
        <v>2</v>
      </c>
      <c r="B5" s="22" t="s">
        <v>8</v>
      </c>
      <c r="C5" s="23" t="s">
        <v>9</v>
      </c>
      <c r="D5" s="37">
        <v>2793</v>
      </c>
      <c r="E5" s="39">
        <v>2390</v>
      </c>
      <c r="F5" s="39">
        <v>2526.67</v>
      </c>
      <c r="G5" s="40">
        <f t="shared" si="0"/>
        <v>5.7184100418410072E-2</v>
      </c>
      <c r="H5" s="40">
        <f t="shared" si="1"/>
        <v>-9.5356247762262772E-2</v>
      </c>
      <c r="I5" t="s">
        <v>65</v>
      </c>
      <c r="J5" t="s">
        <v>65</v>
      </c>
      <c r="K5" t="s">
        <v>65</v>
      </c>
      <c r="M5" t="s">
        <v>65</v>
      </c>
    </row>
    <row r="6" spans="1:16" ht="15.75">
      <c r="A6" s="24">
        <v>3</v>
      </c>
      <c r="B6" s="26" t="s">
        <v>10</v>
      </c>
      <c r="C6" s="25" t="s">
        <v>11</v>
      </c>
      <c r="D6" s="36">
        <v>2230</v>
      </c>
      <c r="E6" s="34">
        <v>2280</v>
      </c>
      <c r="F6" s="34">
        <v>2180</v>
      </c>
      <c r="G6" s="38">
        <f t="shared" si="0"/>
        <v>-4.3859649122807015E-2</v>
      </c>
      <c r="H6" s="38">
        <f t="shared" si="1"/>
        <v>-2.2421524663677129E-2</v>
      </c>
      <c r="J6" t="s">
        <v>65</v>
      </c>
    </row>
    <row r="7" spans="1:16" ht="15.75">
      <c r="A7" s="21">
        <v>4</v>
      </c>
      <c r="B7" s="22" t="s">
        <v>12</v>
      </c>
      <c r="C7" s="23" t="s">
        <v>13</v>
      </c>
      <c r="D7" s="37">
        <v>3230</v>
      </c>
      <c r="E7" s="39">
        <v>2946.67</v>
      </c>
      <c r="F7" s="39">
        <v>2970</v>
      </c>
      <c r="G7" s="40">
        <f t="shared" si="0"/>
        <v>7.9174118581313568E-3</v>
      </c>
      <c r="H7" s="40">
        <f t="shared" si="1"/>
        <v>-8.0495356037151702E-2</v>
      </c>
      <c r="K7" t="s">
        <v>65</v>
      </c>
    </row>
    <row r="8" spans="1:16" ht="15.75">
      <c r="A8" s="24">
        <v>5</v>
      </c>
      <c r="B8" s="26" t="s">
        <v>14</v>
      </c>
      <c r="C8" s="25" t="s">
        <v>15</v>
      </c>
      <c r="D8" s="36">
        <v>1435</v>
      </c>
      <c r="E8" s="34">
        <v>1413.33</v>
      </c>
      <c r="F8" s="34">
        <v>1206.67</v>
      </c>
      <c r="G8" s="38">
        <f t="shared" si="0"/>
        <v>-0.14622204297651636</v>
      </c>
      <c r="H8" s="38">
        <f t="shared" si="1"/>
        <v>-0.15911498257839715</v>
      </c>
      <c r="K8" t="s">
        <v>65</v>
      </c>
    </row>
    <row r="9" spans="1:16" ht="15.75">
      <c r="A9" s="21">
        <v>6</v>
      </c>
      <c r="B9" s="22" t="s">
        <v>16</v>
      </c>
      <c r="C9" s="23" t="s">
        <v>17</v>
      </c>
      <c r="D9" s="37">
        <v>2576</v>
      </c>
      <c r="E9" s="39">
        <v>2716</v>
      </c>
      <c r="F9" s="39">
        <v>2456</v>
      </c>
      <c r="G9" s="40">
        <f t="shared" si="0"/>
        <v>-9.5729013254786458E-2</v>
      </c>
      <c r="H9" s="40">
        <f t="shared" si="1"/>
        <v>-4.6583850931677016E-2</v>
      </c>
      <c r="K9" t="s">
        <v>65</v>
      </c>
      <c r="L9" t="s">
        <v>65</v>
      </c>
      <c r="P9" t="s">
        <v>65</v>
      </c>
    </row>
    <row r="10" spans="1:16" ht="15.75">
      <c r="A10" s="24">
        <v>7</v>
      </c>
      <c r="B10" s="26" t="s">
        <v>18</v>
      </c>
      <c r="C10" s="25" t="s">
        <v>19</v>
      </c>
      <c r="D10" s="36">
        <v>793</v>
      </c>
      <c r="E10" s="34">
        <v>560</v>
      </c>
      <c r="F10" s="34">
        <v>570</v>
      </c>
      <c r="G10" s="38">
        <f t="shared" si="0"/>
        <v>1.7857142857142856E-2</v>
      </c>
      <c r="H10" s="38">
        <f t="shared" si="1"/>
        <v>-0.28121059268600251</v>
      </c>
      <c r="L10" t="s">
        <v>65</v>
      </c>
      <c r="O10" t="s">
        <v>65</v>
      </c>
    </row>
    <row r="11" spans="1:16" ht="15.75">
      <c r="A11" s="21">
        <v>8</v>
      </c>
      <c r="B11" s="22" t="s">
        <v>20</v>
      </c>
      <c r="C11" s="23" t="s">
        <v>21</v>
      </c>
      <c r="D11" s="37">
        <v>1827</v>
      </c>
      <c r="E11" s="39">
        <v>1790</v>
      </c>
      <c r="F11" s="39">
        <v>1790</v>
      </c>
      <c r="G11" s="40">
        <f t="shared" si="0"/>
        <v>0</v>
      </c>
      <c r="H11" s="40">
        <f t="shared" si="1"/>
        <v>-2.0251778872468526E-2</v>
      </c>
    </row>
    <row r="12" spans="1:16" ht="15.75">
      <c r="A12" s="24">
        <v>9</v>
      </c>
      <c r="B12" s="26" t="s">
        <v>22</v>
      </c>
      <c r="C12" s="25" t="s">
        <v>23</v>
      </c>
      <c r="D12" s="36">
        <v>878</v>
      </c>
      <c r="E12" s="34">
        <v>1050</v>
      </c>
      <c r="F12" s="34">
        <v>1113.33</v>
      </c>
      <c r="G12" s="38">
        <f t="shared" si="0"/>
        <v>6.0314285714285647E-2</v>
      </c>
      <c r="H12" s="38">
        <f t="shared" si="1"/>
        <v>0.26802961275626414</v>
      </c>
    </row>
    <row r="13" spans="1:16" ht="15.75">
      <c r="A13" s="21">
        <v>10</v>
      </c>
      <c r="B13" s="22" t="s">
        <v>24</v>
      </c>
      <c r="C13" s="23" t="s">
        <v>25</v>
      </c>
      <c r="D13" s="37">
        <v>1215</v>
      </c>
      <c r="E13" s="39">
        <v>860</v>
      </c>
      <c r="F13" s="39">
        <v>1106.67</v>
      </c>
      <c r="G13" s="40">
        <f t="shared" si="0"/>
        <v>0.28682558139534892</v>
      </c>
      <c r="H13" s="40">
        <f t="shared" si="1"/>
        <v>-8.9160493827160431E-2</v>
      </c>
    </row>
    <row r="14" spans="1:16" ht="15.75">
      <c r="A14" s="24">
        <v>11</v>
      </c>
      <c r="B14" s="26" t="s">
        <v>26</v>
      </c>
      <c r="C14" s="25" t="s">
        <v>27</v>
      </c>
      <c r="D14" s="36">
        <v>680</v>
      </c>
      <c r="E14" s="34"/>
      <c r="F14" s="34"/>
      <c r="G14" s="38"/>
      <c r="H14" s="38"/>
    </row>
    <row r="15" spans="1:16" ht="15.75">
      <c r="A15" s="21">
        <v>12</v>
      </c>
      <c r="B15" s="22" t="s">
        <v>28</v>
      </c>
      <c r="C15" s="23" t="s">
        <v>29</v>
      </c>
      <c r="D15" s="37"/>
      <c r="E15" s="39"/>
      <c r="F15" s="39"/>
      <c r="G15" s="40"/>
      <c r="H15" s="40" t="s">
        <v>65</v>
      </c>
    </row>
    <row r="16" spans="1:16" ht="15.75">
      <c r="A16" s="24">
        <v>13</v>
      </c>
      <c r="B16" s="26" t="s">
        <v>30</v>
      </c>
      <c r="C16" s="25" t="s">
        <v>31</v>
      </c>
      <c r="D16" s="36">
        <v>840</v>
      </c>
      <c r="E16" s="34">
        <v>890</v>
      </c>
      <c r="F16" s="34">
        <v>820</v>
      </c>
      <c r="G16" s="38">
        <f t="shared" ref="G16" si="2">(F16-E16)/E16</f>
        <v>-7.8651685393258425E-2</v>
      </c>
      <c r="H16" s="38">
        <f t="shared" ref="H16" si="3">+(F16-D16)/D16</f>
        <v>-2.3809523809523808E-2</v>
      </c>
    </row>
    <row r="17" spans="1:15" ht="15.75">
      <c r="A17" s="21">
        <v>14</v>
      </c>
      <c r="B17" s="29" t="s">
        <v>32</v>
      </c>
      <c r="C17" s="23" t="s">
        <v>33</v>
      </c>
      <c r="D17" s="37">
        <v>1820</v>
      </c>
      <c r="E17" s="39">
        <v>1968</v>
      </c>
      <c r="F17" s="39">
        <v>2020</v>
      </c>
      <c r="G17" s="40">
        <f t="shared" ref="G17:G26" si="4">(F17-E17)/E17</f>
        <v>2.6422764227642278E-2</v>
      </c>
      <c r="H17" s="40">
        <f t="shared" ref="H17:H24" si="5">+(F17-D17)/D17</f>
        <v>0.10989010989010989</v>
      </c>
    </row>
    <row r="18" spans="1:15" ht="15.75">
      <c r="A18" s="24">
        <v>15</v>
      </c>
      <c r="B18" s="26" t="s">
        <v>34</v>
      </c>
      <c r="C18" s="25" t="s">
        <v>35</v>
      </c>
      <c r="D18" s="36">
        <v>3980</v>
      </c>
      <c r="E18" s="34">
        <v>3540</v>
      </c>
      <c r="F18" s="34">
        <v>3680</v>
      </c>
      <c r="G18" s="38">
        <f t="shared" si="4"/>
        <v>3.954802259887006E-2</v>
      </c>
      <c r="H18" s="38">
        <f t="shared" si="5"/>
        <v>-7.5376884422110546E-2</v>
      </c>
    </row>
    <row r="19" spans="1:15" ht="15.75">
      <c r="A19" s="21">
        <v>16</v>
      </c>
      <c r="B19" s="22" t="s">
        <v>36</v>
      </c>
      <c r="C19" s="23" t="s">
        <v>37</v>
      </c>
      <c r="D19" s="37">
        <v>913</v>
      </c>
      <c r="E19" s="39">
        <v>960</v>
      </c>
      <c r="F19" s="39">
        <v>822.5</v>
      </c>
      <c r="G19" s="40">
        <f t="shared" si="4"/>
        <v>-0.14322916666666666</v>
      </c>
      <c r="H19" s="40">
        <f t="shared" si="5"/>
        <v>-9.91237677984666E-2</v>
      </c>
    </row>
    <row r="20" spans="1:15" ht="15.75">
      <c r="A20" s="24">
        <v>17</v>
      </c>
      <c r="B20" s="26" t="s">
        <v>38</v>
      </c>
      <c r="C20" s="25" t="s">
        <v>39</v>
      </c>
      <c r="D20" s="36">
        <v>995</v>
      </c>
      <c r="E20" s="34">
        <v>1020</v>
      </c>
      <c r="F20" s="34">
        <v>940</v>
      </c>
      <c r="G20" s="38">
        <f t="shared" si="4"/>
        <v>-7.8431372549019607E-2</v>
      </c>
      <c r="H20" s="38">
        <f t="shared" si="5"/>
        <v>-5.5276381909547742E-2</v>
      </c>
      <c r="J20" s="50"/>
    </row>
    <row r="21" spans="1:15" ht="15.75">
      <c r="A21" s="21">
        <v>18</v>
      </c>
      <c r="B21" s="22" t="s">
        <v>40</v>
      </c>
      <c r="C21" s="30" t="s">
        <v>74</v>
      </c>
      <c r="D21" s="37">
        <v>2110</v>
      </c>
      <c r="E21" s="39">
        <v>1940</v>
      </c>
      <c r="F21" s="39">
        <v>1880</v>
      </c>
      <c r="G21" s="40">
        <f t="shared" si="4"/>
        <v>-3.0927835051546393E-2</v>
      </c>
      <c r="H21" s="40">
        <f t="shared" si="5"/>
        <v>-0.10900473933649289</v>
      </c>
      <c r="K21" t="s">
        <v>65</v>
      </c>
    </row>
    <row r="22" spans="1:15" ht="15.75">
      <c r="A22" s="24">
        <v>19</v>
      </c>
      <c r="B22" s="26" t="s">
        <v>41</v>
      </c>
      <c r="C22" s="25" t="s">
        <v>42</v>
      </c>
      <c r="D22" s="36">
        <v>960</v>
      </c>
      <c r="E22" s="34">
        <v>1130</v>
      </c>
      <c r="F22" s="34">
        <v>1060</v>
      </c>
      <c r="G22" s="38">
        <f t="shared" si="4"/>
        <v>-6.1946902654867256E-2</v>
      </c>
      <c r="H22" s="38">
        <f t="shared" si="5"/>
        <v>0.10416666666666667</v>
      </c>
    </row>
    <row r="23" spans="1:15" ht="15.75">
      <c r="A23" s="21">
        <v>20</v>
      </c>
      <c r="B23" s="22" t="s">
        <v>43</v>
      </c>
      <c r="C23" s="23" t="s">
        <v>44</v>
      </c>
      <c r="D23" s="37">
        <v>1660</v>
      </c>
      <c r="E23" s="39">
        <v>1100</v>
      </c>
      <c r="F23" s="39">
        <v>1186.67</v>
      </c>
      <c r="G23" s="40">
        <f t="shared" si="4"/>
        <v>7.8790909090909161E-2</v>
      </c>
      <c r="H23" s="40">
        <f t="shared" si="5"/>
        <v>-0.2851385542168674</v>
      </c>
      <c r="L23" t="s">
        <v>65</v>
      </c>
      <c r="O23" t="s">
        <v>65</v>
      </c>
    </row>
    <row r="24" spans="1:15" ht="15.75">
      <c r="A24" s="24">
        <v>21</v>
      </c>
      <c r="B24" s="26" t="s">
        <v>45</v>
      </c>
      <c r="C24" s="25" t="s">
        <v>46</v>
      </c>
      <c r="D24" s="36"/>
      <c r="E24" s="34">
        <v>1320</v>
      </c>
      <c r="F24" s="34">
        <v>1126.67</v>
      </c>
      <c r="G24" s="38">
        <f t="shared" si="4"/>
        <v>-0.14646212121212115</v>
      </c>
      <c r="H24" s="38"/>
      <c r="K24" t="s">
        <v>65</v>
      </c>
    </row>
    <row r="25" spans="1:15" ht="15.75">
      <c r="A25" s="21">
        <v>22</v>
      </c>
      <c r="B25" s="22" t="s">
        <v>47</v>
      </c>
      <c r="C25" s="23" t="s">
        <v>48</v>
      </c>
      <c r="D25" s="37">
        <v>1367</v>
      </c>
      <c r="E25" s="39">
        <v>1605</v>
      </c>
      <c r="F25" s="39">
        <v>1640</v>
      </c>
      <c r="G25" s="40">
        <f t="shared" si="4"/>
        <v>2.1806853582554516E-2</v>
      </c>
      <c r="H25" s="40">
        <f t="shared" ref="H25:H33" si="6">+(F25-D25)/D25</f>
        <v>0.19970738844184346</v>
      </c>
    </row>
    <row r="26" spans="1:15" ht="15.75">
      <c r="A26" s="24">
        <v>23</v>
      </c>
      <c r="B26" s="26" t="s">
        <v>49</v>
      </c>
      <c r="C26" s="25" t="s">
        <v>50</v>
      </c>
      <c r="D26" s="36">
        <v>2760</v>
      </c>
      <c r="E26" s="34">
        <v>2510</v>
      </c>
      <c r="F26" s="34">
        <v>2330</v>
      </c>
      <c r="G26" s="38">
        <f t="shared" si="4"/>
        <v>-7.1713147410358571E-2</v>
      </c>
      <c r="H26" s="38">
        <f t="shared" si="6"/>
        <v>-0.15579710144927536</v>
      </c>
    </row>
    <row r="27" spans="1:15" ht="15.75">
      <c r="A27" s="21">
        <v>24</v>
      </c>
      <c r="B27" s="22" t="s">
        <v>51</v>
      </c>
      <c r="C27" s="23" t="s">
        <v>52</v>
      </c>
      <c r="D27" s="37">
        <v>844</v>
      </c>
      <c r="E27" s="39">
        <v>726.67</v>
      </c>
      <c r="F27" s="39">
        <v>753.33</v>
      </c>
      <c r="G27" s="40">
        <f t="shared" ref="G27:G33" si="7">(F27-E27)/E27</f>
        <v>3.6687905101352863E-2</v>
      </c>
      <c r="H27" s="40">
        <f t="shared" si="6"/>
        <v>-0.10742890995260658</v>
      </c>
    </row>
    <row r="28" spans="1:15" ht="15.75">
      <c r="A28" s="24">
        <v>25</v>
      </c>
      <c r="B28" s="26" t="s">
        <v>53</v>
      </c>
      <c r="C28" s="25" t="s">
        <v>54</v>
      </c>
      <c r="D28" s="36">
        <v>1085</v>
      </c>
      <c r="E28" s="34">
        <v>926.67</v>
      </c>
      <c r="F28" s="34">
        <v>890</v>
      </c>
      <c r="G28" s="38">
        <f t="shared" si="7"/>
        <v>-3.9571800101438438E-2</v>
      </c>
      <c r="H28" s="38">
        <f t="shared" si="6"/>
        <v>-0.17972350230414746</v>
      </c>
    </row>
    <row r="29" spans="1:15" ht="15.75">
      <c r="A29" s="21">
        <v>26</v>
      </c>
      <c r="B29" s="22" t="s">
        <v>55</v>
      </c>
      <c r="C29" s="23" t="s">
        <v>56</v>
      </c>
      <c r="D29" s="37">
        <v>1255</v>
      </c>
      <c r="E29" s="39">
        <v>1004</v>
      </c>
      <c r="F29" s="39">
        <v>967.5</v>
      </c>
      <c r="G29" s="40">
        <f t="shared" si="7"/>
        <v>-3.6354581673306775E-2</v>
      </c>
      <c r="H29" s="40">
        <f t="shared" si="6"/>
        <v>-0.22908366533864541</v>
      </c>
    </row>
    <row r="30" spans="1:15" ht="15.75">
      <c r="A30" s="24">
        <v>27</v>
      </c>
      <c r="B30" s="26" t="s">
        <v>57</v>
      </c>
      <c r="C30" s="25" t="s">
        <v>58</v>
      </c>
      <c r="D30" s="36">
        <v>487</v>
      </c>
      <c r="E30" s="34">
        <v>360</v>
      </c>
      <c r="F30" s="34">
        <v>380</v>
      </c>
      <c r="G30" s="38">
        <f t="shared" si="7"/>
        <v>5.5555555555555552E-2</v>
      </c>
      <c r="H30" s="38">
        <f t="shared" si="6"/>
        <v>-0.21971252566735114</v>
      </c>
    </row>
    <row r="31" spans="1:15" ht="15.75">
      <c r="A31" s="21">
        <v>28</v>
      </c>
      <c r="B31" s="22" t="s">
        <v>59</v>
      </c>
      <c r="C31" s="23" t="s">
        <v>60</v>
      </c>
      <c r="D31" s="37">
        <v>1725</v>
      </c>
      <c r="E31" s="39">
        <v>2035</v>
      </c>
      <c r="F31" s="39">
        <v>2106.67</v>
      </c>
      <c r="G31" s="40">
        <f t="shared" si="7"/>
        <v>3.5218673218673252E-2</v>
      </c>
      <c r="H31" s="40">
        <f t="shared" si="6"/>
        <v>0.22125797101449279</v>
      </c>
    </row>
    <row r="32" spans="1:15" ht="15.75">
      <c r="A32" s="24">
        <v>29</v>
      </c>
      <c r="B32" s="26" t="s">
        <v>61</v>
      </c>
      <c r="C32" s="25" t="s">
        <v>84</v>
      </c>
      <c r="D32" s="36">
        <v>2687</v>
      </c>
      <c r="E32" s="34">
        <v>2740</v>
      </c>
      <c r="F32" s="34">
        <v>2766.67</v>
      </c>
      <c r="G32" s="38">
        <f t="shared" si="7"/>
        <v>9.7335766423357929E-3</v>
      </c>
      <c r="H32" s="38">
        <f t="shared" si="6"/>
        <v>2.9650167473018262E-2</v>
      </c>
    </row>
    <row r="33" spans="1:14" ht="16.5" thickBot="1">
      <c r="A33" s="31">
        <v>30</v>
      </c>
      <c r="B33" s="32" t="s">
        <v>62</v>
      </c>
      <c r="C33" s="33" t="s">
        <v>63</v>
      </c>
      <c r="D33" s="37">
        <v>1050</v>
      </c>
      <c r="E33" s="39">
        <v>980</v>
      </c>
      <c r="F33" s="39"/>
      <c r="G33" s="40"/>
      <c r="H33" s="40"/>
    </row>
    <row r="34" spans="1:14">
      <c r="A34" s="44" t="s">
        <v>91</v>
      </c>
      <c r="B34" s="44"/>
      <c r="C34" s="44"/>
      <c r="D34" s="44"/>
      <c r="E34" s="44"/>
      <c r="F34" s="44"/>
      <c r="G34" s="44"/>
      <c r="H34" s="35"/>
      <c r="M34" t="s">
        <v>65</v>
      </c>
    </row>
    <row r="35" spans="1:14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14">
      <c r="H36" t="s">
        <v>65</v>
      </c>
    </row>
    <row r="37" spans="1:14">
      <c r="N37" t="s">
        <v>65</v>
      </c>
    </row>
    <row r="43" spans="1:14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2024-09-24T09:46:34Z</dcterms:modified>
</cp:coreProperties>
</file>