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96" l="1"/>
  <c r="H23" i="96" l="1"/>
  <c r="H24" i="96" l="1"/>
  <c r="G33" i="96" l="1"/>
  <c r="H32" i="96"/>
  <c r="H26" i="96"/>
  <c r="G23" i="96"/>
  <c r="H21" i="96"/>
  <c r="H15" i="2" l="1"/>
  <c r="H35" i="2"/>
  <c r="H33" i="2"/>
  <c r="H33" i="96" l="1"/>
  <c r="G14" i="96"/>
  <c r="G35" i="2" l="1"/>
  <c r="G21" i="2" l="1"/>
  <c r="H11" i="96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H9" i="2" l="1"/>
  <c r="G15" i="2" l="1"/>
  <c r="H17" i="2" l="1"/>
  <c r="H29" i="2" l="1"/>
  <c r="H10" i="2"/>
  <c r="H6" i="2"/>
  <c r="H32" i="2" l="1"/>
  <c r="H25" i="2"/>
  <c r="H23" i="2" l="1"/>
  <c r="H21" i="2"/>
  <c r="H19" i="2"/>
  <c r="G12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28" i="2" l="1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<sst xmlns="http://schemas.openxmlformats.org/spreadsheetml/2006/main" count="241" uniqueCount="98">
  <si>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</si>
  <si>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</si>
  <si>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</si>
  <si>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</si>
  <si>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</si>
  <si>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</si>
  <si>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</si>
  <si>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</si>
  <si>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</si>
  <si>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</si>
  <si>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</si>
  <si>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</si>
  <si>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</si>
  <si>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</si>
  <si>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</si>
  <si>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</si>
  <si>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</si>
  <si>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</si>
  <si>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</si>
  <si>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</si>
  <si>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</si>
  <si>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</si>
  <si>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</si>
  <si>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</si>
  <si>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</si>
  <si>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</si>
  <si>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</si>
  <si>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</si>
  <si>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</si>
  <si>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</si>
  <si>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</si>
  <si>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</si>
  <si>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</si>
  <si>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</si>
  <si>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</si>
  <si>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</si>
  <si>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</si>
  <si>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</si>
  <si>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</si>
  <si>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</si>
  <si>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</si>
  <si>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</si>
  <si>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</si>
  <si>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</si>
  <si>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</si>
  <si>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</si>
  <si>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</si>
  <si>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</si>
  <si>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</si>
  <si>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</si>
  <si>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</si>
  <si>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</si>
  <si>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</si>
  <si>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</si>
  <si>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</si>
  <si>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</si>
  <si>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</si>
  <si>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</si>
  <si>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</si>
  <si>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</si>
  <si>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</si>
  <si>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</si>
  <si>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</si>
  <si>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</si>
  <si>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</si>
  <si>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</si>
  <si>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</si>
  <si>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</si>
  <si>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</si>
  <si>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</si>
  <si>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</si>
  <si>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</si>
  <si>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</si>
  <si>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</si>
  <si>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</si>
  <si>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</si>
  <si>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</si>
  <si>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</si>
  <si>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</si>
  <si>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</si>
  <si>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</si>
  <si>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</si>
  <si>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</si>
  <si>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</si>
  <si>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</si>
  <si>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</si>
  <si>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</si>
  <si>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</si>
  <si>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</si>
  <si>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</si>
  <si>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</si>
  <si>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</si>
  <si>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Average of 3</t>
    </r>
    <r>
      <rPr>
        <b/>
        <vertAlign val="superscript"/>
        <sz val="11"/>
        <color theme="1"/>
        <rFont val="Calisto MT"/>
        <family val="1"/>
      </rPr>
      <t>rd</t>
    </r>
    <r>
      <rPr>
        <b/>
        <sz val="11"/>
        <color theme="1"/>
        <rFont val="Calisto MT"/>
        <family val="1"/>
      </rPr>
      <t xml:space="preserve"> week of  Oct.</t>
    </r>
  </si>
  <si>
    <r>
      <t>3</t>
    </r>
    <r>
      <rPr>
        <b/>
        <vertAlign val="superscript"/>
        <sz val="11"/>
        <color indexed="8"/>
        <rFont val="Calibri"/>
        <family val="2"/>
      </rPr>
      <t>rd</t>
    </r>
    <r>
      <rPr>
        <b/>
        <sz val="11"/>
        <color indexed="8"/>
        <rFont val="Calibri"/>
        <family val="2"/>
      </rPr>
      <t xml:space="preserve">  week of Oct.</t>
    </r>
  </si>
  <si>
    <r>
      <t>Average of 4</t>
    </r>
    <r>
      <rPr>
        <b/>
        <vertAlign val="superscript"/>
        <sz val="11"/>
        <color theme="1"/>
        <rFont val="Calisto MT"/>
        <family val="1"/>
      </rPr>
      <t>th</t>
    </r>
    <r>
      <rPr>
        <b/>
        <sz val="11"/>
        <color theme="1"/>
        <rFont val="Calisto MT"/>
        <family val="1"/>
      </rPr>
      <t xml:space="preserve"> week of  Oct.</t>
    </r>
  </si>
  <si>
    <r>
      <t>Compared to Average of 4</t>
    </r>
    <r>
      <rPr>
        <b/>
        <vertAlign val="superscript"/>
        <sz val="11"/>
        <color theme="1"/>
        <rFont val="Calisto MT"/>
        <family val="1"/>
      </rPr>
      <t>th</t>
    </r>
    <r>
      <rPr>
        <b/>
        <sz val="11"/>
        <color theme="1"/>
        <rFont val="Calisto MT"/>
        <family val="1"/>
      </rPr>
      <t xml:space="preserve"> week of  Oct. 2024</t>
    </r>
  </si>
  <si>
    <r>
      <t>4</t>
    </r>
    <r>
      <rPr>
        <b/>
        <vertAlign val="superscript"/>
        <sz val="11"/>
        <color indexed="8"/>
        <rFont val="Calibri"/>
        <family val="2"/>
      </rPr>
      <t>th</t>
    </r>
    <r>
      <rPr>
        <b/>
        <sz val="11"/>
        <color indexed="8"/>
        <rFont val="Calibri"/>
        <family val="2"/>
      </rPr>
      <t xml:space="preserve">  week of Oct.</t>
    </r>
  </si>
  <si>
    <r>
      <t>% Change   compared to:4</t>
    </r>
    <r>
      <rPr>
        <b/>
        <vertAlign val="superscript"/>
        <sz val="11"/>
        <color indexed="8"/>
        <rFont val="Times New Roman"/>
        <family val="1"/>
      </rPr>
      <t>th</t>
    </r>
    <r>
      <rPr>
        <b/>
        <sz val="11"/>
        <color indexed="8"/>
        <rFont val="Times New Roman"/>
        <family val="1"/>
        <charset val="134"/>
      </rPr>
      <t>week of Oct.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</si>
</sst>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Normal="100" workbookViewId="0">
      <selection activeCell="K19" sqref="K19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1" t="s">
        <v>64</v>
      </c>
      <c r="B1" s="52"/>
      <c r="C1" s="52"/>
      <c r="D1" s="52"/>
      <c r="E1" s="52"/>
      <c r="F1" s="52"/>
      <c r="G1" s="53"/>
      <c r="H1" s="53"/>
    </row>
    <row r="2" spans="1:16" ht="67.5" customHeight="1">
      <c r="A2" s="54" t="s">
        <v>1</v>
      </c>
      <c r="B2" s="54"/>
      <c r="C2" s="54"/>
      <c r="D2" s="48">
        <v>2023</v>
      </c>
      <c r="E2" s="57">
        <v>2024</v>
      </c>
      <c r="F2" s="57"/>
      <c r="G2" s="55" t="s">
        <v>97</v>
      </c>
      <c r="H2" s="55"/>
      <c r="I2" t="s">
        <v>65</v>
      </c>
      <c r="J2" t="s">
        <v>65</v>
      </c>
      <c r="L2" t="s">
        <v>65</v>
      </c>
      <c r="M2" t="s">
        <v>65</v>
      </c>
    </row>
    <row r="3" spans="1:16" ht="40.5" customHeight="1">
      <c r="A3" s="56" t="s">
        <v>2</v>
      </c>
      <c r="B3" s="56"/>
      <c r="C3" s="17" t="s">
        <v>3</v>
      </c>
      <c r="D3" s="43" t="s">
        <v>96</v>
      </c>
      <c r="E3" s="43" t="s">
        <v>93</v>
      </c>
      <c r="F3" s="43" t="s">
        <v>96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41">
        <v>1616.6666666666667</v>
      </c>
      <c r="E4" s="41">
        <v>1966.6666666666667</v>
      </c>
      <c r="F4" s="41">
        <v>1828.5714285714287</v>
      </c>
      <c r="G4" s="15">
        <f t="shared" ref="G4:G35" si="0">+(F4-E4)/E4</f>
        <v>-7.0217917675544778E-2</v>
      </c>
      <c r="H4" s="4">
        <f t="shared" ref="H4:H32" si="1">+((F4-D4)/D4)</f>
        <v>0.13107511045655376</v>
      </c>
      <c r="J4" t="s">
        <v>65</v>
      </c>
      <c r="K4" t="s">
        <v>65</v>
      </c>
      <c r="L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47">
        <v>975</v>
      </c>
      <c r="E5" s="47">
        <v>1200</v>
      </c>
      <c r="F5" s="47">
        <v>1230</v>
      </c>
      <c r="G5" s="16">
        <f t="shared" si="0"/>
        <v>2.5000000000000001E-2</v>
      </c>
      <c r="H5" s="10">
        <f t="shared" si="1"/>
        <v>0.26153846153846155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41">
        <v>950</v>
      </c>
      <c r="E6" s="41">
        <v>1275</v>
      </c>
      <c r="F6" s="41">
        <v>1121.4285714285713</v>
      </c>
      <c r="G6" s="18">
        <f t="shared" si="0"/>
        <v>-0.12044817927170876</v>
      </c>
      <c r="H6" s="4">
        <f t="shared" si="1"/>
        <v>0.18045112781954878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42">
        <v>716.67</v>
      </c>
      <c r="E7" s="42">
        <v>975</v>
      </c>
      <c r="F7" s="42">
        <v>816.66666666666663</v>
      </c>
      <c r="G7" s="16">
        <f t="shared" ref="G7" si="2">+(F7-E7)/E7</f>
        <v>-0.16239316239316243</v>
      </c>
      <c r="H7" s="10">
        <f t="shared" ref="H7" si="3">+((F7-D7)/D7)</f>
        <v>0.13952958358333217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41">
        <v>1366.6666666666667</v>
      </c>
      <c r="E8" s="41">
        <v>1666.6666666666667</v>
      </c>
      <c r="F8" s="41">
        <v>1885.7142857142858</v>
      </c>
      <c r="G8" s="15">
        <f t="shared" si="0"/>
        <v>0.13142857142857142</v>
      </c>
      <c r="H8" s="4">
        <f t="shared" si="1"/>
        <v>0.37979094076655051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42">
        <v>637.5</v>
      </c>
      <c r="E9" s="42">
        <v>740</v>
      </c>
      <c r="F9" s="42">
        <v>735.71428571428567</v>
      </c>
      <c r="G9" s="16">
        <f t="shared" si="0"/>
        <v>-5.7915057915058571E-3</v>
      </c>
      <c r="H9" s="10">
        <f t="shared" si="1"/>
        <v>0.15406162464985987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41">
        <v>890</v>
      </c>
      <c r="E10" s="41">
        <v>1216.6666666666667</v>
      </c>
      <c r="F10" s="41">
        <v>1241.6666666666667</v>
      </c>
      <c r="G10" s="15">
        <f t="shared" si="0"/>
        <v>2.0547945205479451E-2</v>
      </c>
      <c r="H10" s="4">
        <f t="shared" si="1"/>
        <v>0.39513108614232217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42">
        <v>225</v>
      </c>
      <c r="E11" s="42">
        <v>400</v>
      </c>
      <c r="F11" s="42">
        <v>383.33333333333331</v>
      </c>
      <c r="G11" s="16">
        <f t="shared" si="0"/>
        <v>-4.1666666666666713E-2</v>
      </c>
      <c r="H11" s="10">
        <f t="shared" si="1"/>
        <v>0.70370370370370361</v>
      </c>
    </row>
    <row r="12" spans="1:16" ht="15.75">
      <c r="A12" s="1">
        <v>9</v>
      </c>
      <c r="B12" s="2" t="s">
        <v>20</v>
      </c>
      <c r="C12" s="3" t="s">
        <v>69</v>
      </c>
      <c r="D12" s="41">
        <v>800</v>
      </c>
      <c r="E12" s="41">
        <v>1000</v>
      </c>
      <c r="F12" s="41">
        <v>835.71428571428567</v>
      </c>
      <c r="G12" s="18">
        <f t="shared" si="0"/>
        <v>-0.16428571428571434</v>
      </c>
      <c r="H12" s="4">
        <f t="shared" si="1"/>
        <v>4.4642857142857081E-2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42">
        <v>358.33</v>
      </c>
      <c r="E13" s="42">
        <v>675</v>
      </c>
      <c r="F13" s="42">
        <v>887.5</v>
      </c>
      <c r="G13" s="16">
        <f t="shared" si="0"/>
        <v>0.31481481481481483</v>
      </c>
      <c r="H13" s="10">
        <f t="shared" si="1"/>
        <v>1.4767672257416351</v>
      </c>
    </row>
    <row r="14" spans="1:16" ht="15.75">
      <c r="A14" s="1">
        <v>11</v>
      </c>
      <c r="B14" s="2" t="s">
        <v>24</v>
      </c>
      <c r="C14" s="3" t="s">
        <v>70</v>
      </c>
      <c r="D14" s="41">
        <v>466.67</v>
      </c>
      <c r="E14" s="41">
        <v>691.66666666666663</v>
      </c>
      <c r="F14" s="41">
        <v>714.28571428571433</v>
      </c>
      <c r="G14" s="15">
        <f t="shared" si="0"/>
        <v>3.2702237521514757E-2</v>
      </c>
      <c r="H14" s="4">
        <f t="shared" si="1"/>
        <v>0.53060131203144467</v>
      </c>
    </row>
    <row r="15" spans="1:16" ht="15.75">
      <c r="A15" s="1">
        <v>12</v>
      </c>
      <c r="B15" s="12" t="s">
        <v>26</v>
      </c>
      <c r="C15" s="13" t="s">
        <v>27</v>
      </c>
      <c r="D15" s="42">
        <v>235</v>
      </c>
      <c r="E15" s="42">
        <v>250</v>
      </c>
      <c r="F15" s="42">
        <v>279.16666666666669</v>
      </c>
      <c r="G15" s="16">
        <f t="shared" si="0"/>
        <v>0.11666666666666674</v>
      </c>
      <c r="H15" s="10">
        <f t="shared" si="1"/>
        <v>0.18794326241134759</v>
      </c>
      <c r="L15" t="s">
        <v>65</v>
      </c>
    </row>
    <row r="16" spans="1:16" ht="15.75">
      <c r="A16" s="1">
        <v>13</v>
      </c>
      <c r="B16" s="2" t="s">
        <v>28</v>
      </c>
      <c r="C16" s="3" t="s">
        <v>29</v>
      </c>
      <c r="D16" s="41">
        <v>475</v>
      </c>
      <c r="E16" s="41">
        <v>466.66666666666669</v>
      </c>
      <c r="F16" s="41"/>
      <c r="G16" s="15"/>
      <c r="H16" s="4"/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42">
        <v>321.67</v>
      </c>
      <c r="E17" s="42">
        <v>500</v>
      </c>
      <c r="F17" s="42">
        <v>342.85714285714283</v>
      </c>
      <c r="G17" s="16">
        <f t="shared" si="0"/>
        <v>-0.31428571428571433</v>
      </c>
      <c r="H17" s="10">
        <f t="shared" si="1"/>
        <v>6.5866082808912291E-2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41">
        <v>1308.33</v>
      </c>
      <c r="E18" s="41">
        <v>1575</v>
      </c>
      <c r="F18" s="41">
        <v>1578.5714285714287</v>
      </c>
      <c r="G18" s="15">
        <f>+(F18-E18)/E18</f>
        <v>2.2675736961451868E-3</v>
      </c>
      <c r="H18" s="4">
        <f>+((F18-D18)/D18)</f>
        <v>0.20655448439723065</v>
      </c>
    </row>
    <row r="19" spans="1:17" ht="15.75">
      <c r="A19" s="11">
        <v>16</v>
      </c>
      <c r="B19" s="12" t="s">
        <v>34</v>
      </c>
      <c r="C19" s="13" t="s">
        <v>35</v>
      </c>
      <c r="D19" s="42">
        <v>1541.6666666666667</v>
      </c>
      <c r="E19" s="42">
        <v>2133.3333333333335</v>
      </c>
      <c r="F19" s="42">
        <v>2228.5714285714284</v>
      </c>
      <c r="G19" s="16">
        <f t="shared" si="0"/>
        <v>4.4642857142857005E-2</v>
      </c>
      <c r="H19" s="10">
        <f t="shared" si="1"/>
        <v>0.4455598455598454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41">
        <v>460</v>
      </c>
      <c r="E20" s="41">
        <v>600</v>
      </c>
      <c r="F20" s="41">
        <v>550</v>
      </c>
      <c r="G20" s="15">
        <f t="shared" si="0"/>
        <v>-8.3333333333333329E-2</v>
      </c>
      <c r="H20" s="4">
        <f t="shared" si="1"/>
        <v>0.19565217391304349</v>
      </c>
    </row>
    <row r="21" spans="1:17" ht="15.75">
      <c r="A21" s="11">
        <v>18</v>
      </c>
      <c r="B21" s="12" t="s">
        <v>38</v>
      </c>
      <c r="C21" s="13" t="s">
        <v>39</v>
      </c>
      <c r="D21" s="42">
        <v>620</v>
      </c>
      <c r="E21" s="42">
        <v>775</v>
      </c>
      <c r="F21" s="42">
        <v>700</v>
      </c>
      <c r="G21" s="16">
        <f t="shared" si="0"/>
        <v>-9.6774193548387094E-2</v>
      </c>
      <c r="H21" s="10">
        <f t="shared" si="1"/>
        <v>0.12903225806451613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41">
        <v>1016.67</v>
      </c>
      <c r="E22" s="41">
        <v>1300</v>
      </c>
      <c r="F22" s="41">
        <v>1228.5714285714287</v>
      </c>
      <c r="G22" s="15">
        <f t="shared" si="0"/>
        <v>-5.4945054945054868E-2</v>
      </c>
      <c r="H22" s="4">
        <f t="shared" si="1"/>
        <v>0.20842695129336827</v>
      </c>
    </row>
    <row r="23" spans="1:17" ht="15.75">
      <c r="A23" s="11">
        <v>20</v>
      </c>
      <c r="B23" s="12" t="s">
        <v>41</v>
      </c>
      <c r="C23" s="14" t="s">
        <v>42</v>
      </c>
      <c r="D23" s="42">
        <v>391.34</v>
      </c>
      <c r="E23" s="42">
        <v>662.5</v>
      </c>
      <c r="F23" s="42">
        <v>710</v>
      </c>
      <c r="G23" s="16">
        <f t="shared" si="0"/>
        <v>7.1698113207547168E-2</v>
      </c>
      <c r="H23" s="10">
        <f t="shared" si="1"/>
        <v>0.81427914345581853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41">
        <v>775</v>
      </c>
      <c r="E24" s="41">
        <v>925</v>
      </c>
      <c r="F24" s="41">
        <v>850</v>
      </c>
      <c r="G24" s="15">
        <f t="shared" si="0"/>
        <v>-8.1081081081081086E-2</v>
      </c>
      <c r="H24" s="4">
        <f t="shared" si="1"/>
        <v>9.6774193548387094E-2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42">
        <v>708.33</v>
      </c>
      <c r="E25" s="42">
        <v>816.66666666666663</v>
      </c>
      <c r="F25" s="42">
        <v>710.71428571428567</v>
      </c>
      <c r="G25" s="16">
        <f t="shared" si="0"/>
        <v>-0.12973760932944609</v>
      </c>
      <c r="H25" s="10">
        <f t="shared" si="1"/>
        <v>3.3660662604797545E-3</v>
      </c>
      <c r="K25" t="s">
        <v>65</v>
      </c>
      <c r="M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41">
        <v>1205</v>
      </c>
      <c r="E26" s="41">
        <v>1333.3333333333333</v>
      </c>
      <c r="F26" s="41">
        <v>1300</v>
      </c>
      <c r="G26" s="19">
        <f t="shared" si="0"/>
        <v>-2.4999999999999946E-2</v>
      </c>
      <c r="H26" s="20">
        <f t="shared" si="1"/>
        <v>7.8838174273858919E-2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42">
        <v>850</v>
      </c>
      <c r="E27" s="42">
        <v>1325</v>
      </c>
      <c r="F27" s="42">
        <v>1264.2857142857142</v>
      </c>
      <c r="G27" s="16">
        <f t="shared" si="0"/>
        <v>-4.582210242587606E-2</v>
      </c>
      <c r="H27" s="10">
        <f t="shared" si="1"/>
        <v>0.48739495798319321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41">
        <v>401.67</v>
      </c>
      <c r="E28" s="41">
        <v>575</v>
      </c>
      <c r="F28" s="41">
        <v>525</v>
      </c>
      <c r="G28" s="15">
        <f t="shared" si="0"/>
        <v>-8.6956521739130432E-2</v>
      </c>
      <c r="H28" s="4">
        <f t="shared" si="1"/>
        <v>0.30704309507804911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42">
        <v>305</v>
      </c>
      <c r="E29" s="42">
        <v>487.5</v>
      </c>
      <c r="F29" s="42">
        <v>420</v>
      </c>
      <c r="G29" s="16">
        <f t="shared" si="0"/>
        <v>-0.13846153846153847</v>
      </c>
      <c r="H29" s="10">
        <f t="shared" si="1"/>
        <v>0.37704918032786883</v>
      </c>
    </row>
    <row r="30" spans="1:17" ht="15.75">
      <c r="A30" s="1">
        <v>27</v>
      </c>
      <c r="B30" s="5" t="s">
        <v>53</v>
      </c>
      <c r="C30" s="3" t="s">
        <v>80</v>
      </c>
      <c r="D30" s="41">
        <v>500</v>
      </c>
      <c r="E30" s="41">
        <v>583.33333333333337</v>
      </c>
      <c r="F30" s="41">
        <v>532.14285714285711</v>
      </c>
      <c r="G30" s="15">
        <f t="shared" si="0"/>
        <v>-8.7755102040816435E-2</v>
      </c>
      <c r="H30" s="4">
        <f t="shared" si="1"/>
        <v>6.4285714285714224E-2</v>
      </c>
      <c r="K30" t="s">
        <v>65</v>
      </c>
      <c r="L30" t="s">
        <v>65</v>
      </c>
      <c r="N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42">
        <v>620</v>
      </c>
      <c r="E31" s="42">
        <v>716.66666666666663</v>
      </c>
      <c r="F31" s="42">
        <v>592.85714285714289</v>
      </c>
      <c r="G31" s="16">
        <f t="shared" si="0"/>
        <v>-0.17275747508305639</v>
      </c>
      <c r="H31" s="4">
        <f t="shared" si="1"/>
        <v>-4.3778801843317922E-2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41">
        <v>150</v>
      </c>
      <c r="E32" s="41">
        <v>270</v>
      </c>
      <c r="F32" s="41">
        <v>249</v>
      </c>
      <c r="G32" s="15">
        <f t="shared" si="0"/>
        <v>-7.7777777777777779E-2</v>
      </c>
      <c r="H32" s="4">
        <f t="shared" si="1"/>
        <v>0.66</v>
      </c>
      <c r="I32" t="s">
        <v>65</v>
      </c>
      <c r="N32" t="s">
        <v>65</v>
      </c>
      <c r="O32" t="s">
        <v>65</v>
      </c>
    </row>
    <row r="33" spans="1:13" ht="13.5" customHeight="1">
      <c r="A33" s="11">
        <v>30</v>
      </c>
      <c r="B33" s="12" t="s">
        <v>59</v>
      </c>
      <c r="C33" s="13" t="s">
        <v>82</v>
      </c>
      <c r="D33" s="42">
        <v>1400</v>
      </c>
      <c r="E33" s="42">
        <v>1420</v>
      </c>
      <c r="F33" s="42">
        <v>1542.8571428571429</v>
      </c>
      <c r="G33" s="16">
        <f t="shared" si="0"/>
        <v>8.6519114688128798E-2</v>
      </c>
      <c r="H33" s="10">
        <f>+((F33-D33)/D33)</f>
        <v>0.10204081632653064</v>
      </c>
      <c r="M33" t="s">
        <v>65</v>
      </c>
    </row>
    <row r="34" spans="1:13" ht="15.75">
      <c r="A34" s="1">
        <v>31</v>
      </c>
      <c r="B34" s="5" t="s">
        <v>83</v>
      </c>
      <c r="C34" s="3" t="s">
        <v>84</v>
      </c>
      <c r="D34" s="41">
        <v>1866.62</v>
      </c>
      <c r="E34" s="41">
        <v>2060</v>
      </c>
      <c r="F34" s="41">
        <v>1816.6666666666667</v>
      </c>
      <c r="G34" s="18">
        <f t="shared" si="0"/>
        <v>-0.11812297734627827</v>
      </c>
      <c r="H34" s="4">
        <v>-3.6532320002776245E-2</v>
      </c>
      <c r="L34" t="s">
        <v>65</v>
      </c>
    </row>
    <row r="35" spans="1:13" ht="15.75">
      <c r="A35" s="11">
        <v>32</v>
      </c>
      <c r="B35" s="12" t="s">
        <v>62</v>
      </c>
      <c r="C35" s="13" t="s">
        <v>85</v>
      </c>
      <c r="D35" s="42">
        <v>350</v>
      </c>
      <c r="E35" s="42">
        <v>500</v>
      </c>
      <c r="F35" s="42">
        <v>400</v>
      </c>
      <c r="G35" s="16">
        <f t="shared" si="0"/>
        <v>-0.2</v>
      </c>
      <c r="H35" s="10">
        <f>+((F35-D35)/D35)</f>
        <v>0.14285714285714285</v>
      </c>
    </row>
    <row r="36" spans="1:13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2"/>
  <sheetViews>
    <sheetView workbookViewId="0">
      <selection activeCell="N20" sqref="N20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2.1406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7" ht="17.25" thickBot="1">
      <c r="A1" s="58" t="s">
        <v>0</v>
      </c>
      <c r="B1" s="59"/>
      <c r="C1" s="59"/>
      <c r="D1" s="59"/>
      <c r="E1" s="59"/>
      <c r="F1" s="59"/>
      <c r="G1" s="59"/>
      <c r="H1" s="59"/>
    </row>
    <row r="2" spans="1:17" ht="57" customHeight="1">
      <c r="A2" s="60" t="s">
        <v>1</v>
      </c>
      <c r="B2" s="61"/>
      <c r="C2" s="62"/>
      <c r="D2" s="49">
        <v>2023</v>
      </c>
      <c r="E2" s="67">
        <v>2024</v>
      </c>
      <c r="F2" s="68"/>
      <c r="G2" s="63" t="s">
        <v>95</v>
      </c>
      <c r="H2" s="64"/>
      <c r="I2" t="s">
        <v>65</v>
      </c>
    </row>
    <row r="3" spans="1:17" ht="44.25">
      <c r="A3" s="65" t="s">
        <v>2</v>
      </c>
      <c r="B3" s="66"/>
      <c r="C3" s="27" t="s">
        <v>3</v>
      </c>
      <c r="D3" s="28" t="s">
        <v>94</v>
      </c>
      <c r="E3" s="28" t="s">
        <v>92</v>
      </c>
      <c r="F3" s="28" t="s">
        <v>94</v>
      </c>
      <c r="G3" s="28" t="s">
        <v>4</v>
      </c>
      <c r="H3" s="28" t="s">
        <v>5</v>
      </c>
      <c r="J3" t="s">
        <v>65</v>
      </c>
      <c r="L3" t="s">
        <v>65</v>
      </c>
      <c r="Q3" t="s">
        <v>65</v>
      </c>
    </row>
    <row r="4" spans="1:17" ht="15.75">
      <c r="A4" s="24">
        <v>1</v>
      </c>
      <c r="B4" s="26" t="s">
        <v>6</v>
      </c>
      <c r="C4" s="25" t="s">
        <v>7</v>
      </c>
      <c r="D4" s="36">
        <v>2850</v>
      </c>
      <c r="E4" s="34">
        <v>3926.67</v>
      </c>
      <c r="F4" s="34">
        <v>3913.33</v>
      </c>
      <c r="G4" s="38">
        <f t="shared" ref="G4:G14" si="0">(F4-E4)/E4</f>
        <v>-3.3972806474697761E-3</v>
      </c>
      <c r="H4" s="38">
        <f t="shared" ref="H4:H16" si="1">+(F4-D4)/D4</f>
        <v>0.37309824561403504</v>
      </c>
      <c r="J4" t="s">
        <v>65</v>
      </c>
      <c r="L4" t="s">
        <v>65</v>
      </c>
      <c r="N4" t="s">
        <v>65</v>
      </c>
    </row>
    <row r="5" spans="1:17" ht="15.75">
      <c r="A5" s="21">
        <v>2</v>
      </c>
      <c r="B5" s="22" t="s">
        <v>8</v>
      </c>
      <c r="C5" s="23" t="s">
        <v>9</v>
      </c>
      <c r="D5" s="37">
        <v>2190</v>
      </c>
      <c r="E5" s="39">
        <v>2320</v>
      </c>
      <c r="F5" s="39">
        <v>2340</v>
      </c>
      <c r="G5" s="40">
        <f t="shared" si="0"/>
        <v>8.6206896551724137E-3</v>
      </c>
      <c r="H5" s="40">
        <f t="shared" si="1"/>
        <v>6.8493150684931503E-2</v>
      </c>
      <c r="I5" t="s">
        <v>65</v>
      </c>
      <c r="J5" t="s">
        <v>65</v>
      </c>
      <c r="K5" t="s">
        <v>65</v>
      </c>
      <c r="M5" t="s">
        <v>65</v>
      </c>
    </row>
    <row r="6" spans="1:17" ht="15.75">
      <c r="A6" s="24">
        <v>3</v>
      </c>
      <c r="B6" s="26" t="s">
        <v>10</v>
      </c>
      <c r="C6" s="25" t="s">
        <v>11</v>
      </c>
      <c r="D6" s="36">
        <v>2040</v>
      </c>
      <c r="E6" s="34">
        <v>2280</v>
      </c>
      <c r="F6" s="34">
        <v>2190</v>
      </c>
      <c r="G6" s="38">
        <f t="shared" si="0"/>
        <v>-3.9473684210526314E-2</v>
      </c>
      <c r="H6" s="38">
        <f t="shared" si="1"/>
        <v>7.3529411764705885E-2</v>
      </c>
      <c r="J6" t="s">
        <v>65</v>
      </c>
    </row>
    <row r="7" spans="1:17" ht="15.75">
      <c r="A7" s="21">
        <v>4</v>
      </c>
      <c r="B7" s="22" t="s">
        <v>12</v>
      </c>
      <c r="C7" s="23" t="s">
        <v>13</v>
      </c>
      <c r="D7" s="37">
        <v>2385</v>
      </c>
      <c r="E7" s="39">
        <v>2796</v>
      </c>
      <c r="F7" s="39">
        <v>2963.33</v>
      </c>
      <c r="G7" s="40">
        <f t="shared" si="0"/>
        <v>5.9846208869813997E-2</v>
      </c>
      <c r="H7" s="40">
        <f t="shared" si="1"/>
        <v>0.24248637316561841</v>
      </c>
      <c r="K7" t="s">
        <v>65</v>
      </c>
      <c r="L7" t="s">
        <v>65</v>
      </c>
    </row>
    <row r="8" spans="1:17" ht="15.75">
      <c r="A8" s="24">
        <v>5</v>
      </c>
      <c r="B8" s="26" t="s">
        <v>14</v>
      </c>
      <c r="C8" s="25" t="s">
        <v>15</v>
      </c>
      <c r="D8" s="36">
        <v>1185</v>
      </c>
      <c r="E8" s="34">
        <v>1240</v>
      </c>
      <c r="F8" s="34">
        <v>1120</v>
      </c>
      <c r="G8" s="38">
        <f t="shared" si="0"/>
        <v>-9.6774193548387094E-2</v>
      </c>
      <c r="H8" s="38">
        <f t="shared" si="1"/>
        <v>-5.4852320675105488E-2</v>
      </c>
      <c r="K8" t="s">
        <v>65</v>
      </c>
    </row>
    <row r="9" spans="1:17" ht="15.75">
      <c r="A9" s="21">
        <v>6</v>
      </c>
      <c r="B9" s="22" t="s">
        <v>16</v>
      </c>
      <c r="C9" s="23" t="s">
        <v>17</v>
      </c>
      <c r="D9" s="37">
        <v>1847</v>
      </c>
      <c r="E9" s="39">
        <v>2196</v>
      </c>
      <c r="F9" s="39">
        <v>2283.33</v>
      </c>
      <c r="G9" s="40">
        <f t="shared" si="0"/>
        <v>3.9767759562841495E-2</v>
      </c>
      <c r="H9" s="40">
        <f t="shared" si="1"/>
        <v>0.23623714131023277</v>
      </c>
      <c r="K9" t="s">
        <v>65</v>
      </c>
      <c r="L9" t="s">
        <v>65</v>
      </c>
      <c r="P9" t="s">
        <v>65</v>
      </c>
    </row>
    <row r="10" spans="1:17" ht="15.75">
      <c r="A10" s="24">
        <v>7</v>
      </c>
      <c r="B10" s="26" t="s">
        <v>18</v>
      </c>
      <c r="C10" s="25" t="s">
        <v>19</v>
      </c>
      <c r="D10" s="36">
        <v>485</v>
      </c>
      <c r="E10" s="34">
        <v>645</v>
      </c>
      <c r="F10" s="34">
        <v>590</v>
      </c>
      <c r="G10" s="38">
        <f t="shared" si="0"/>
        <v>-8.5271317829457363E-2</v>
      </c>
      <c r="H10" s="38">
        <f t="shared" si="1"/>
        <v>0.21649484536082475</v>
      </c>
      <c r="L10" t="s">
        <v>65</v>
      </c>
      <c r="O10" t="s">
        <v>65</v>
      </c>
    </row>
    <row r="11" spans="1:17" ht="15.75">
      <c r="A11" s="21">
        <v>8</v>
      </c>
      <c r="B11" s="22" t="s">
        <v>20</v>
      </c>
      <c r="C11" s="23" t="s">
        <v>21</v>
      </c>
      <c r="D11" s="37">
        <v>1665</v>
      </c>
      <c r="E11" s="39">
        <v>1760</v>
      </c>
      <c r="F11" s="39">
        <v>1645</v>
      </c>
      <c r="G11" s="40">
        <f t="shared" si="0"/>
        <v>-6.5340909090909088E-2</v>
      </c>
      <c r="H11" s="40">
        <f t="shared" si="1"/>
        <v>-1.2012012012012012E-2</v>
      </c>
    </row>
    <row r="12" spans="1:17" ht="15.75">
      <c r="A12" s="24">
        <v>9</v>
      </c>
      <c r="B12" s="26" t="s">
        <v>22</v>
      </c>
      <c r="C12" s="25" t="s">
        <v>23</v>
      </c>
      <c r="D12" s="36">
        <v>595</v>
      </c>
      <c r="E12" s="34">
        <v>960</v>
      </c>
      <c r="F12" s="34">
        <v>975</v>
      </c>
      <c r="G12" s="38">
        <f t="shared" si="0"/>
        <v>1.5625E-2</v>
      </c>
      <c r="H12" s="38">
        <f t="shared" si="1"/>
        <v>0.6386554621848739</v>
      </c>
    </row>
    <row r="13" spans="1:17" ht="15.75">
      <c r="A13" s="21">
        <v>10</v>
      </c>
      <c r="B13" s="22" t="s">
        <v>24</v>
      </c>
      <c r="C13" s="23" t="s">
        <v>25</v>
      </c>
      <c r="D13" s="37">
        <v>885</v>
      </c>
      <c r="E13" s="39">
        <v>970</v>
      </c>
      <c r="F13" s="39">
        <v>972.5</v>
      </c>
      <c r="G13" s="40">
        <f t="shared" si="0"/>
        <v>2.5773195876288659E-3</v>
      </c>
      <c r="H13" s="40">
        <f t="shared" si="1"/>
        <v>9.8870056497175146E-2</v>
      </c>
    </row>
    <row r="14" spans="1:17" ht="15.75">
      <c r="A14" s="24">
        <v>11</v>
      </c>
      <c r="B14" s="26" t="s">
        <v>26</v>
      </c>
      <c r="C14" s="25" t="s">
        <v>27</v>
      </c>
      <c r="D14" s="36"/>
      <c r="E14" s="34">
        <v>520</v>
      </c>
      <c r="F14" s="34">
        <v>520</v>
      </c>
      <c r="G14" s="38">
        <f t="shared" si="0"/>
        <v>0</v>
      </c>
      <c r="H14" s="38"/>
      <c r="L14" t="s">
        <v>65</v>
      </c>
    </row>
    <row r="15" spans="1:17" ht="15.75">
      <c r="A15" s="21">
        <v>12</v>
      </c>
      <c r="B15" s="22" t="s">
        <v>28</v>
      </c>
      <c r="C15" s="23" t="s">
        <v>29</v>
      </c>
      <c r="D15" s="37"/>
      <c r="E15" s="39"/>
      <c r="F15" s="39"/>
      <c r="G15" s="40"/>
      <c r="H15" s="40" t="s">
        <v>65</v>
      </c>
    </row>
    <row r="16" spans="1:17" ht="15.75">
      <c r="A16" s="24">
        <v>13</v>
      </c>
      <c r="B16" s="26" t="s">
        <v>30</v>
      </c>
      <c r="C16" s="25" t="s">
        <v>31</v>
      </c>
      <c r="D16" s="36">
        <v>550</v>
      </c>
      <c r="E16" s="34"/>
      <c r="F16" s="34">
        <v>605</v>
      </c>
      <c r="G16" s="38"/>
      <c r="H16" s="38">
        <f t="shared" si="1"/>
        <v>0.1</v>
      </c>
    </row>
    <row r="17" spans="1:15" ht="15.75">
      <c r="A17" s="21">
        <v>14</v>
      </c>
      <c r="B17" s="29" t="s">
        <v>32</v>
      </c>
      <c r="C17" s="23" t="s">
        <v>33</v>
      </c>
      <c r="D17" s="37">
        <v>1708</v>
      </c>
      <c r="E17" s="39">
        <v>1990</v>
      </c>
      <c r="F17" s="39">
        <v>1940</v>
      </c>
      <c r="G17" s="40">
        <f t="shared" ref="G17:G26" si="2">(F17-E17)/E17</f>
        <v>-2.5125628140703519E-2</v>
      </c>
      <c r="H17" s="40">
        <f t="shared" ref="H17:H24" si="3">+(F17-D17)/D17</f>
        <v>0.13583138173302109</v>
      </c>
    </row>
    <row r="18" spans="1:15" ht="15.75">
      <c r="A18" s="24">
        <v>15</v>
      </c>
      <c r="B18" s="26" t="s">
        <v>34</v>
      </c>
      <c r="C18" s="25" t="s">
        <v>35</v>
      </c>
      <c r="D18" s="36">
        <v>2947</v>
      </c>
      <c r="E18" s="34">
        <v>3240</v>
      </c>
      <c r="F18" s="34">
        <v>3260</v>
      </c>
      <c r="G18" s="38">
        <f t="shared" si="2"/>
        <v>6.1728395061728392E-3</v>
      </c>
      <c r="H18" s="38">
        <f t="shared" si="3"/>
        <v>0.10620970478452664</v>
      </c>
    </row>
    <row r="19" spans="1:15" ht="15.75">
      <c r="A19" s="21">
        <v>16</v>
      </c>
      <c r="B19" s="22" t="s">
        <v>36</v>
      </c>
      <c r="C19" s="23" t="s">
        <v>37</v>
      </c>
      <c r="D19" s="37">
        <v>685</v>
      </c>
      <c r="E19" s="39">
        <v>980</v>
      </c>
      <c r="F19" s="39">
        <v>960</v>
      </c>
      <c r="G19" s="40">
        <f t="shared" si="2"/>
        <v>-2.0408163265306121E-2</v>
      </c>
      <c r="H19" s="40">
        <f t="shared" si="3"/>
        <v>0.40145985401459855</v>
      </c>
    </row>
    <row r="20" spans="1:15" ht="15.75">
      <c r="A20" s="24">
        <v>17</v>
      </c>
      <c r="B20" s="26" t="s">
        <v>38</v>
      </c>
      <c r="C20" s="25" t="s">
        <v>39</v>
      </c>
      <c r="D20" s="36">
        <v>720</v>
      </c>
      <c r="E20" s="34">
        <v>1020</v>
      </c>
      <c r="F20" s="34">
        <v>1004</v>
      </c>
      <c r="G20" s="38">
        <f t="shared" si="2"/>
        <v>-1.5686274509803921E-2</v>
      </c>
      <c r="H20" s="38">
        <f t="shared" si="3"/>
        <v>0.39444444444444443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>
        <v>1810</v>
      </c>
      <c r="E21" s="39">
        <v>1890</v>
      </c>
      <c r="F21" s="39">
        <v>1810</v>
      </c>
      <c r="G21" s="40">
        <f t="shared" si="2"/>
        <v>-4.2328042328042326E-2</v>
      </c>
      <c r="H21" s="40">
        <f t="shared" si="3"/>
        <v>0</v>
      </c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617</v>
      </c>
      <c r="E22" s="34">
        <v>910</v>
      </c>
      <c r="F22" s="34">
        <v>973.33</v>
      </c>
      <c r="G22" s="38">
        <f t="shared" si="2"/>
        <v>6.959340659340664E-2</v>
      </c>
      <c r="H22" s="38">
        <f t="shared" si="3"/>
        <v>0.57752025931928697</v>
      </c>
    </row>
    <row r="23" spans="1:15" ht="15.75">
      <c r="A23" s="21">
        <v>20</v>
      </c>
      <c r="B23" s="22" t="s">
        <v>43</v>
      </c>
      <c r="C23" s="23" t="s">
        <v>44</v>
      </c>
      <c r="D23" s="37">
        <v>1107</v>
      </c>
      <c r="E23" s="39">
        <v>1080</v>
      </c>
      <c r="F23" s="39">
        <v>1053.33</v>
      </c>
      <c r="G23" s="40">
        <f t="shared" si="2"/>
        <v>-2.4694444444444512E-2</v>
      </c>
      <c r="H23" s="40">
        <f t="shared" si="3"/>
        <v>-4.8482384823848305E-2</v>
      </c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>
        <v>915</v>
      </c>
      <c r="E24" s="34">
        <v>1233.33</v>
      </c>
      <c r="F24" s="34">
        <v>1088</v>
      </c>
      <c r="G24" s="38">
        <f t="shared" si="2"/>
        <v>-0.11783545360933402</v>
      </c>
      <c r="H24" s="38">
        <f t="shared" si="3"/>
        <v>0.18907103825136612</v>
      </c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1420</v>
      </c>
      <c r="E25" s="39">
        <v>1740</v>
      </c>
      <c r="F25" s="39">
        <v>1766.67</v>
      </c>
      <c r="G25" s="40">
        <f t="shared" si="2"/>
        <v>1.5327586206896594E-2</v>
      </c>
      <c r="H25" s="40">
        <f t="shared" ref="H25:H33" si="4">+(F25-D25)/D25</f>
        <v>0.24413380281690145</v>
      </c>
    </row>
    <row r="26" spans="1:15" ht="15.75">
      <c r="A26" s="24">
        <v>23</v>
      </c>
      <c r="B26" s="26" t="s">
        <v>49</v>
      </c>
      <c r="C26" s="25" t="s">
        <v>50</v>
      </c>
      <c r="D26" s="36">
        <v>1730</v>
      </c>
      <c r="E26" s="34">
        <v>2186.67</v>
      </c>
      <c r="F26" s="34">
        <v>2120</v>
      </c>
      <c r="G26" s="38">
        <f t="shared" si="2"/>
        <v>-3.0489282790727486E-2</v>
      </c>
      <c r="H26" s="38">
        <f t="shared" si="4"/>
        <v>0.22543352601156069</v>
      </c>
    </row>
    <row r="27" spans="1:15" ht="15.75">
      <c r="A27" s="21">
        <v>24</v>
      </c>
      <c r="B27" s="22" t="s">
        <v>51</v>
      </c>
      <c r="C27" s="23" t="s">
        <v>52</v>
      </c>
      <c r="D27" s="37">
        <v>607</v>
      </c>
      <c r="E27" s="39">
        <v>833.33</v>
      </c>
      <c r="F27" s="39">
        <v>755</v>
      </c>
      <c r="G27" s="40">
        <f t="shared" ref="G27:G33" si="5">(F27-E27)/E27</f>
        <v>-9.3996375985503991E-2</v>
      </c>
      <c r="H27" s="40">
        <f t="shared" si="4"/>
        <v>0.24382207578253706</v>
      </c>
    </row>
    <row r="28" spans="1:15" ht="15.75">
      <c r="A28" s="24">
        <v>25</v>
      </c>
      <c r="B28" s="26" t="s">
        <v>53</v>
      </c>
      <c r="C28" s="25" t="s">
        <v>54</v>
      </c>
      <c r="D28" s="36">
        <v>780</v>
      </c>
      <c r="E28" s="34">
        <v>933.33</v>
      </c>
      <c r="F28" s="34">
        <v>893.33</v>
      </c>
      <c r="G28" s="38">
        <f t="shared" si="5"/>
        <v>-4.2857295918913997E-2</v>
      </c>
      <c r="H28" s="38">
        <f t="shared" si="4"/>
        <v>0.14529487179487185</v>
      </c>
    </row>
    <row r="29" spans="1:15" ht="15.75">
      <c r="A29" s="21">
        <v>26</v>
      </c>
      <c r="B29" s="22" t="s">
        <v>55</v>
      </c>
      <c r="C29" s="23" t="s">
        <v>56</v>
      </c>
      <c r="D29" s="37">
        <v>820</v>
      </c>
      <c r="E29" s="39">
        <v>890</v>
      </c>
      <c r="F29" s="39">
        <v>803.33</v>
      </c>
      <c r="G29" s="40">
        <f t="shared" si="5"/>
        <v>-9.7382022471910065E-2</v>
      </c>
      <c r="H29" s="40">
        <f t="shared" si="4"/>
        <v>-2.0329268292682875E-2</v>
      </c>
    </row>
    <row r="30" spans="1:15" ht="15.75">
      <c r="A30" s="24">
        <v>27</v>
      </c>
      <c r="B30" s="26" t="s">
        <v>57</v>
      </c>
      <c r="C30" s="25" t="s">
        <v>58</v>
      </c>
      <c r="D30" s="36">
        <v>273.33</v>
      </c>
      <c r="E30" s="34">
        <v>360</v>
      </c>
      <c r="F30" s="34">
        <v>335</v>
      </c>
      <c r="G30" s="38">
        <f t="shared" si="5"/>
        <v>-6.9444444444444448E-2</v>
      </c>
      <c r="H30" s="38">
        <f t="shared" si="4"/>
        <v>0.22562470274027741</v>
      </c>
    </row>
    <row r="31" spans="1:15" ht="15.75">
      <c r="A31" s="21">
        <v>28</v>
      </c>
      <c r="B31" s="22" t="s">
        <v>59</v>
      </c>
      <c r="C31" s="23" t="s">
        <v>60</v>
      </c>
      <c r="D31" s="37">
        <v>1703</v>
      </c>
      <c r="E31" s="39">
        <v>2050</v>
      </c>
      <c r="F31" s="39">
        <v>2050</v>
      </c>
      <c r="G31" s="40">
        <f t="shared" si="5"/>
        <v>0</v>
      </c>
      <c r="H31" s="40">
        <f t="shared" si="4"/>
        <v>0.20375807398708162</v>
      </c>
    </row>
    <row r="32" spans="1:15" ht="15.75">
      <c r="A32" s="24">
        <v>29</v>
      </c>
      <c r="B32" s="26" t="s">
        <v>61</v>
      </c>
      <c r="C32" s="25" t="s">
        <v>84</v>
      </c>
      <c r="D32" s="36">
        <v>2493</v>
      </c>
      <c r="E32" s="34">
        <v>2680</v>
      </c>
      <c r="F32" s="34">
        <v>2530</v>
      </c>
      <c r="G32" s="38">
        <f t="shared" si="5"/>
        <v>-5.5970149253731345E-2</v>
      </c>
      <c r="H32" s="38">
        <f t="shared" si="4"/>
        <v>1.4841556357801846E-2</v>
      </c>
    </row>
    <row r="33" spans="1:14" ht="16.5" thickBot="1">
      <c r="A33" s="31">
        <v>30</v>
      </c>
      <c r="B33" s="32" t="s">
        <v>62</v>
      </c>
      <c r="C33" s="33" t="s">
        <v>63</v>
      </c>
      <c r="D33" s="37">
        <v>860</v>
      </c>
      <c r="E33" s="39">
        <v>970</v>
      </c>
      <c r="F33" s="39">
        <v>920</v>
      </c>
      <c r="G33" s="40">
        <f t="shared" si="5"/>
        <v>-5.1546391752577317E-2</v>
      </c>
      <c r="H33" s="40">
        <f t="shared" si="4"/>
        <v>6.9767441860465115E-2</v>
      </c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2024-10-07T04:15:24Z</cp:lastPrinted>
  <dcterms:created xsi:type="dcterms:W3CDTF">2021-06-15T08:30:18Z</dcterms:created>
  <dcterms:modified xsi:type="dcterms:W3CDTF">2024-11-07T04:45:31Z</dcterms:modified>
</cp:coreProperties>
</file>