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480" windowHeight="7260" activeTab="1"/>
  </bookViews>
  <sheets>
    <sheet name="Wholesale" sheetId="2" r:id="rId1"/>
    <sheet name="Retail" sheetId="96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2" l="1"/>
  <c r="G16" i="2" l="1"/>
  <c r="G16" i="96" l="1"/>
  <c r="H34" i="2" l="1"/>
  <c r="H16" i="96" l="1"/>
  <c r="H23" i="96" l="1"/>
  <c r="H24" i="96" l="1"/>
  <c r="G33" i="96" l="1"/>
  <c r="H32" i="96"/>
  <c r="H26" i="96"/>
  <c r="G23" i="96"/>
  <c r="H21" i="96"/>
  <c r="H15" i="2" l="1"/>
  <c r="H33" i="2"/>
  <c r="G35" i="2" l="1"/>
  <c r="G21" i="2" l="1"/>
  <c r="H11" i="96" l="1"/>
  <c r="H7" i="2" l="1"/>
  <c r="G7" i="2"/>
  <c r="H29" i="96" l="1"/>
  <c r="G24" i="96"/>
  <c r="H22" i="96"/>
  <c r="G21" i="96"/>
  <c r="G32" i="96" l="1"/>
  <c r="H30" i="96"/>
  <c r="G29" i="96"/>
  <c r="G26" i="96"/>
  <c r="H28" i="96" l="1"/>
  <c r="H18" i="96" l="1"/>
  <c r="H12" i="2" l="1"/>
  <c r="H31" i="96" l="1"/>
  <c r="H13" i="96" l="1"/>
  <c r="G30" i="96" l="1"/>
  <c r="G28" i="96"/>
  <c r="H27" i="96"/>
  <c r="H25" i="96"/>
  <c r="G25" i="96"/>
  <c r="G22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H9" i="2" l="1"/>
  <c r="G15" i="2" l="1"/>
  <c r="H17" i="2" l="1"/>
  <c r="H29" i="2" l="1"/>
  <c r="H10" i="2"/>
  <c r="H6" i="2"/>
  <c r="H32" i="2" l="1"/>
  <c r="H25" i="2"/>
  <c r="H23" i="2" l="1"/>
  <c r="H21" i="2"/>
  <c r="H19" i="2"/>
  <c r="G12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23" i="2" l="1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28" i="2" l="1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<sst xmlns="http://schemas.openxmlformats.org/spreadsheetml/2006/main" count="242" uniqueCount="98">
  <si>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</si>
  <si>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</si>
  <si>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</si>
  <si>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</si>
  <si>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</si>
  <si>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</si>
  <si>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</si>
  <si>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</si>
  <si>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</si>
  <si>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</si>
  <si>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</si>
  <si>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</si>
  <si>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</si>
  <si>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</si>
  <si>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</si>
  <si>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</si>
  <si>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</si>
  <si>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</si>
  <si>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</si>
  <si>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</si>
  <si>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</si>
  <si>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</si>
  <si>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</si>
  <si>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</si>
  <si>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</si>
  <si>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</si>
  <si>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</si>
  <si>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</si>
  <si>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</si>
  <si>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</si>
  <si>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</si>
  <si>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</si>
  <si>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</si>
  <si>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</si>
  <si>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</si>
  <si>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</si>
  <si>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</si>
  <si>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</si>
  <si>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</si>
  <si>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</si>
  <si>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</si>
  <si>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</si>
  <si>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</si>
  <si>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</si>
  <si>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</si>
  <si>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</si>
  <si>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</si>
  <si>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</si>
  <si>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</si>
  <si>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</si>
  <si>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</si>
  <si>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</si>
  <si>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</si>
  <si>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</si>
  <si>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</si>
  <si>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</si>
  <si>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</si>
  <si>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</si>
  <si>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</si>
  <si>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</si>
  <si>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</si>
  <si>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</si>
  <si>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</si>
  <si>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</si>
  <si>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</si>
  <si>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</si>
  <si>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</si>
  <si>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</si>
  <si>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</si>
  <si>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</si>
  <si>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</si>
  <si>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</si>
  <si>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</si>
  <si>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</si>
  <si>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</si>
  <si>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</si>
  <si>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</si>
  <si>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</si>
  <si>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</si>
  <si>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</si>
  <si>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</si>
  <si>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</si>
  <si>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</si>
  <si>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</si>
  <si>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</si>
  <si>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</si>
  <si>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</si>
  <si>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</si>
  <si>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</si>
  <si>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</si>
  <si>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</si>
  <si>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</si>
  <si>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r>
      <t>1</t>
    </r>
    <r>
      <rPr>
        <b/>
        <vertAlign val="superscript"/>
        <sz val="11"/>
        <color indexed="8"/>
        <rFont val="Calibri"/>
        <family val="2"/>
      </rPr>
      <t>st</t>
    </r>
    <r>
      <rPr>
        <b/>
        <sz val="11"/>
        <color indexed="8"/>
        <rFont val="Calibri"/>
        <family val="2"/>
      </rPr>
      <t xml:space="preserve">  week of Nov.</t>
    </r>
  </si>
  <si>
    <r>
      <t>Average of 1</t>
    </r>
    <r>
      <rPr>
        <b/>
        <vertAlign val="superscript"/>
        <sz val="11"/>
        <color theme="1"/>
        <rFont val="Calisto MT"/>
        <family val="1"/>
      </rPr>
      <t>st</t>
    </r>
    <r>
      <rPr>
        <b/>
        <sz val="11"/>
        <color theme="1"/>
        <rFont val="Calisto MT"/>
        <family val="1"/>
      </rPr>
      <t xml:space="preserve"> week of  Nov.</t>
    </r>
  </si>
  <si>
    <r>
      <t>2</t>
    </r>
    <r>
      <rPr>
        <b/>
        <vertAlign val="superscript"/>
        <sz val="11"/>
        <color indexed="8"/>
        <rFont val="Calibri"/>
        <family val="2"/>
      </rPr>
      <t>nd</t>
    </r>
    <r>
      <rPr>
        <b/>
        <sz val="11"/>
        <color indexed="8"/>
        <rFont val="Calibri"/>
        <family val="2"/>
      </rPr>
      <t xml:space="preserve">  week of Nov.</t>
    </r>
  </si>
  <si>
    <r>
      <t>% Change   compared to:2</t>
    </r>
    <r>
      <rPr>
        <b/>
        <vertAlign val="superscript"/>
        <sz val="11"/>
        <color indexed="8"/>
        <rFont val="Times New Roman"/>
        <family val="1"/>
      </rPr>
      <t xml:space="preserve">nd </t>
    </r>
    <r>
      <rPr>
        <b/>
        <sz val="11"/>
        <color indexed="8"/>
        <rFont val="Times New Roman"/>
        <family val="1"/>
        <charset val="134"/>
      </rPr>
      <t>week of Nov. 2024</t>
    </r>
  </si>
  <si>
    <r>
      <t>Average of 2</t>
    </r>
    <r>
      <rPr>
        <b/>
        <vertAlign val="superscript"/>
        <sz val="11"/>
        <color theme="1"/>
        <rFont val="Calisto MT"/>
        <family val="1"/>
      </rPr>
      <t>nd</t>
    </r>
    <r>
      <rPr>
        <b/>
        <sz val="11"/>
        <color theme="1"/>
        <rFont val="Calisto MT"/>
        <family val="1"/>
      </rPr>
      <t xml:space="preserve"> week of  Nov.</t>
    </r>
  </si>
  <si>
    <r>
      <t>Compared to Average of 2</t>
    </r>
    <r>
      <rPr>
        <b/>
        <vertAlign val="superscript"/>
        <sz val="11"/>
        <color theme="1"/>
        <rFont val="Calisto MT"/>
        <family val="1"/>
      </rPr>
      <t>nd</t>
    </r>
    <r>
      <rPr>
        <b/>
        <sz val="11"/>
        <color theme="1"/>
        <rFont val="Calisto MT"/>
        <family val="1"/>
      </rPr>
      <t xml:space="preserve"> week of  Nov.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</si>
</sst>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theme="1"/>
      <name val="Calisto MT"/>
      <family val="1"/>
    </font>
    <font>
      <b/>
      <vertAlign val="superscript"/>
      <sz val="11"/>
      <color indexed="8"/>
      <name val="Calibri"/>
      <family val="2"/>
    </font>
    <font>
      <b/>
      <vertAlign val="superscript"/>
      <sz val="11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25" zoomScaleNormal="100" workbookViewId="0">
      <selection activeCell="M29" sqref="M29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7" ht="16.5">
      <c r="A1" s="51" t="s">
        <v>64</v>
      </c>
      <c r="B1" s="52"/>
      <c r="C1" s="52"/>
      <c r="D1" s="52"/>
      <c r="E1" s="52"/>
      <c r="F1" s="52"/>
      <c r="G1" s="53"/>
      <c r="H1" s="53"/>
    </row>
    <row r="2" spans="1:17" ht="67.5" customHeight="1">
      <c r="A2" s="54" t="s">
        <v>1</v>
      </c>
      <c r="B2" s="54"/>
      <c r="C2" s="54"/>
      <c r="D2" s="48">
        <v>2023</v>
      </c>
      <c r="E2" s="57">
        <v>2024</v>
      </c>
      <c r="F2" s="57"/>
      <c r="G2" s="55" t="s">
        <v>95</v>
      </c>
      <c r="H2" s="55"/>
      <c r="I2" t="s">
        <v>65</v>
      </c>
      <c r="J2" t="s">
        <v>65</v>
      </c>
      <c r="L2" t="s">
        <v>65</v>
      </c>
      <c r="M2" t="s">
        <v>65</v>
      </c>
    </row>
    <row r="3" spans="1:17" ht="40.5" customHeight="1">
      <c r="A3" s="56" t="s">
        <v>2</v>
      </c>
      <c r="B3" s="56"/>
      <c r="C3" s="17" t="s">
        <v>3</v>
      </c>
      <c r="D3" s="43" t="s">
        <v>94</v>
      </c>
      <c r="E3" s="43" t="s">
        <v>92</v>
      </c>
      <c r="F3" s="43" t="s">
        <v>94</v>
      </c>
      <c r="G3" s="9" t="s">
        <v>4</v>
      </c>
      <c r="H3" s="9" t="s">
        <v>5</v>
      </c>
      <c r="J3" t="s">
        <v>65</v>
      </c>
      <c r="K3" t="s">
        <v>65</v>
      </c>
      <c r="L3" t="s">
        <v>65</v>
      </c>
      <c r="M3" t="s">
        <v>65</v>
      </c>
    </row>
    <row r="4" spans="1:17" ht="15.75">
      <c r="A4" s="1">
        <v>1</v>
      </c>
      <c r="B4" s="2" t="s">
        <v>6</v>
      </c>
      <c r="C4" s="3" t="s">
        <v>89</v>
      </c>
      <c r="D4" s="41">
        <v>1342.7860000000001</v>
      </c>
      <c r="E4" s="41">
        <v>1578.5714285714287</v>
      </c>
      <c r="F4" s="41">
        <v>1700</v>
      </c>
      <c r="G4" s="15">
        <f t="shared" ref="G4:G35" si="0">+(F4-E4)/E4</f>
        <v>7.6923076923076858E-2</v>
      </c>
      <c r="H4" s="4">
        <f t="shared" ref="H4:H32" si="1">+((F4-D4)/D4)</f>
        <v>0.26602451917133479</v>
      </c>
      <c r="J4" t="s">
        <v>65</v>
      </c>
      <c r="K4" t="s">
        <v>65</v>
      </c>
      <c r="L4" t="s">
        <v>65</v>
      </c>
      <c r="O4" t="s">
        <v>65</v>
      </c>
      <c r="P4" t="s">
        <v>65</v>
      </c>
    </row>
    <row r="5" spans="1:17" ht="15.75">
      <c r="A5" s="11">
        <v>2</v>
      </c>
      <c r="B5" s="12" t="s">
        <v>8</v>
      </c>
      <c r="C5" s="13" t="s">
        <v>9</v>
      </c>
      <c r="D5" s="47">
        <v>878.57</v>
      </c>
      <c r="E5" s="47">
        <v>983.33333333333337</v>
      </c>
      <c r="F5" s="47">
        <v>1200</v>
      </c>
      <c r="G5" s="16">
        <f t="shared" si="0"/>
        <v>0.2203389830508474</v>
      </c>
      <c r="H5" s="10">
        <f t="shared" si="1"/>
        <v>0.36585587944045428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7" ht="15.75">
      <c r="A6" s="1">
        <v>3</v>
      </c>
      <c r="B6" s="2" t="s">
        <v>10</v>
      </c>
      <c r="C6" s="3" t="s">
        <v>66</v>
      </c>
      <c r="D6" s="41">
        <v>866.67</v>
      </c>
      <c r="E6" s="41">
        <v>1080</v>
      </c>
      <c r="F6" s="41">
        <v>1060</v>
      </c>
      <c r="G6" s="18">
        <f t="shared" si="0"/>
        <v>-1.8518518518518517E-2</v>
      </c>
      <c r="H6" s="4">
        <f t="shared" si="1"/>
        <v>0.22307221895300408</v>
      </c>
      <c r="I6" t="s">
        <v>65</v>
      </c>
      <c r="J6" t="s">
        <v>65</v>
      </c>
      <c r="K6" t="s">
        <v>65</v>
      </c>
      <c r="L6" t="s">
        <v>65</v>
      </c>
    </row>
    <row r="7" spans="1:17" ht="15.75">
      <c r="A7" s="11">
        <v>4</v>
      </c>
      <c r="B7" s="12" t="s">
        <v>67</v>
      </c>
      <c r="C7" s="13" t="s">
        <v>68</v>
      </c>
      <c r="D7" s="42">
        <v>770</v>
      </c>
      <c r="E7" s="42">
        <v>740</v>
      </c>
      <c r="F7" s="42">
        <v>850</v>
      </c>
      <c r="G7" s="16">
        <f t="shared" ref="G7" si="2">+(F7-E7)/E7</f>
        <v>0.14864864864864866</v>
      </c>
      <c r="H7" s="10">
        <f t="shared" ref="H7" si="3">+((F7-D7)/D7)</f>
        <v>0.1038961038961039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7" ht="15.75">
      <c r="A8" s="1">
        <v>5</v>
      </c>
      <c r="B8" s="5" t="s">
        <v>12</v>
      </c>
      <c r="C8" s="6" t="s">
        <v>13</v>
      </c>
      <c r="D8" s="41">
        <v>1571.43</v>
      </c>
      <c r="E8" s="41">
        <v>1657.1428571428571</v>
      </c>
      <c r="F8" s="41">
        <v>1696.4285714285713</v>
      </c>
      <c r="G8" s="15">
        <f t="shared" si="0"/>
        <v>2.3706896551724099E-2</v>
      </c>
      <c r="H8" s="4">
        <f t="shared" si="1"/>
        <v>7.9544473141387947E-2</v>
      </c>
      <c r="M8" t="s">
        <v>65</v>
      </c>
    </row>
    <row r="9" spans="1:17" ht="15.75">
      <c r="A9" s="11">
        <v>6</v>
      </c>
      <c r="B9" s="12" t="s">
        <v>14</v>
      </c>
      <c r="C9" s="13" t="s">
        <v>15</v>
      </c>
      <c r="D9" s="42">
        <v>600</v>
      </c>
      <c r="E9" s="42">
        <v>639.28571428571433</v>
      </c>
      <c r="F9" s="42">
        <v>667.85714285714289</v>
      </c>
      <c r="G9" s="16">
        <f t="shared" si="0"/>
        <v>4.4692737430167571E-2</v>
      </c>
      <c r="H9" s="10">
        <f t="shared" si="1"/>
        <v>0.11309523809523815</v>
      </c>
      <c r="I9" t="s">
        <v>65</v>
      </c>
      <c r="K9" t="s">
        <v>65</v>
      </c>
      <c r="M9" t="s">
        <v>65</v>
      </c>
      <c r="N9" t="s">
        <v>65</v>
      </c>
    </row>
    <row r="10" spans="1:17" ht="15.75">
      <c r="A10" s="1">
        <v>7</v>
      </c>
      <c r="B10" s="2" t="s">
        <v>16</v>
      </c>
      <c r="C10" s="3" t="s">
        <v>17</v>
      </c>
      <c r="D10" s="41">
        <v>1121.43</v>
      </c>
      <c r="E10" s="41">
        <v>1189.2857142857142</v>
      </c>
      <c r="F10" s="41">
        <v>1341.6666666666667</v>
      </c>
      <c r="G10" s="15">
        <f t="shared" si="0"/>
        <v>0.12812812812812827</v>
      </c>
      <c r="H10" s="4">
        <f t="shared" si="1"/>
        <v>0.19638913411150644</v>
      </c>
      <c r="I10" t="s">
        <v>65</v>
      </c>
    </row>
    <row r="11" spans="1:17" ht="15.75">
      <c r="A11" s="11">
        <v>8</v>
      </c>
      <c r="B11" s="12" t="s">
        <v>18</v>
      </c>
      <c r="C11" s="13" t="s">
        <v>19</v>
      </c>
      <c r="D11" s="42">
        <v>204.29</v>
      </c>
      <c r="E11" s="42">
        <v>400</v>
      </c>
      <c r="F11" s="42">
        <v>455</v>
      </c>
      <c r="G11" s="16">
        <f t="shared" si="0"/>
        <v>0.13750000000000001</v>
      </c>
      <c r="H11" s="10">
        <f t="shared" si="1"/>
        <v>1.2272260022517012</v>
      </c>
    </row>
    <row r="12" spans="1:17" ht="15.75">
      <c r="A12" s="1">
        <v>9</v>
      </c>
      <c r="B12" s="2" t="s">
        <v>20</v>
      </c>
      <c r="C12" s="3" t="s">
        <v>69</v>
      </c>
      <c r="D12" s="41">
        <v>1066.67</v>
      </c>
      <c r="E12" s="41">
        <v>900</v>
      </c>
      <c r="F12" s="41">
        <v>937.5</v>
      </c>
      <c r="G12" s="18">
        <f t="shared" si="0"/>
        <v>4.1666666666666664E-2</v>
      </c>
      <c r="H12" s="4">
        <f t="shared" si="1"/>
        <v>-0.12109649657344827</v>
      </c>
      <c r="K12" t="s">
        <v>65</v>
      </c>
      <c r="M12" t="s">
        <v>65</v>
      </c>
      <c r="N12" t="s">
        <v>65</v>
      </c>
    </row>
    <row r="13" spans="1:17" ht="15.75">
      <c r="A13" s="11">
        <v>10</v>
      </c>
      <c r="B13" s="12" t="s">
        <v>22</v>
      </c>
      <c r="C13" s="13" t="s">
        <v>23</v>
      </c>
      <c r="D13" s="42">
        <v>371.43</v>
      </c>
      <c r="E13" s="42">
        <v>732.14285714285711</v>
      </c>
      <c r="F13" s="42">
        <v>900</v>
      </c>
      <c r="G13" s="16">
        <f t="shared" si="0"/>
        <v>0.22926829268292689</v>
      </c>
      <c r="H13" s="10">
        <f t="shared" si="1"/>
        <v>1.4230676035861398</v>
      </c>
    </row>
    <row r="14" spans="1:17" ht="15.75">
      <c r="A14" s="1">
        <v>11</v>
      </c>
      <c r="B14" s="2" t="s">
        <v>24</v>
      </c>
      <c r="C14" s="3" t="s">
        <v>70</v>
      </c>
      <c r="D14" s="41">
        <v>460.71</v>
      </c>
      <c r="E14" s="41">
        <v>685.71428571428567</v>
      </c>
      <c r="F14" s="41">
        <v>714.28571428571433</v>
      </c>
      <c r="G14" s="15">
        <f t="shared" si="0"/>
        <v>4.166666666666681E-2</v>
      </c>
      <c r="H14" s="4">
        <f t="shared" si="1"/>
        <v>0.55040201924359</v>
      </c>
    </row>
    <row r="15" spans="1:17" ht="15.75">
      <c r="A15" s="1">
        <v>12</v>
      </c>
      <c r="B15" s="12" t="s">
        <v>26</v>
      </c>
      <c r="C15" s="13" t="s">
        <v>27</v>
      </c>
      <c r="D15" s="42">
        <v>258.33</v>
      </c>
      <c r="E15" s="42">
        <v>193</v>
      </c>
      <c r="F15" s="42">
        <v>300</v>
      </c>
      <c r="G15" s="16">
        <f t="shared" si="0"/>
        <v>0.55440414507772018</v>
      </c>
      <c r="H15" s="10">
        <f t="shared" si="1"/>
        <v>0.16130530716525382</v>
      </c>
      <c r="L15" t="s">
        <v>65</v>
      </c>
    </row>
    <row r="16" spans="1:17" ht="15.75">
      <c r="A16" s="1">
        <v>13</v>
      </c>
      <c r="B16" s="2" t="s">
        <v>28</v>
      </c>
      <c r="C16" s="3" t="s">
        <v>29</v>
      </c>
      <c r="D16" s="41">
        <v>295</v>
      </c>
      <c r="E16" s="41">
        <v>466.66666666666669</v>
      </c>
      <c r="F16" s="41">
        <v>462.5</v>
      </c>
      <c r="G16" s="15">
        <f t="shared" si="0"/>
        <v>-8.928571428571468E-3</v>
      </c>
      <c r="H16" s="4">
        <f t="shared" si="1"/>
        <v>0.56779661016949157</v>
      </c>
      <c r="K16" t="s">
        <v>65</v>
      </c>
      <c r="Q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42">
        <v>362.5</v>
      </c>
      <c r="E17" s="42">
        <v>281.25</v>
      </c>
      <c r="F17" s="42">
        <v>366.66666666666669</v>
      </c>
      <c r="G17" s="16">
        <f t="shared" si="0"/>
        <v>0.30370370370370375</v>
      </c>
      <c r="H17" s="10">
        <f t="shared" si="1"/>
        <v>1.149425287356327E-2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41">
        <v>1266.67</v>
      </c>
      <c r="E18" s="41">
        <v>1578.5714285714287</v>
      </c>
      <c r="F18" s="41">
        <v>1575</v>
      </c>
      <c r="G18" s="15">
        <f>+(F18-E18)/E18</f>
        <v>-2.2624434389140889E-3</v>
      </c>
      <c r="H18" s="4">
        <f>+((F18-D18)/D18)</f>
        <v>0.24341778047952498</v>
      </c>
    </row>
    <row r="19" spans="1:17" ht="15.75">
      <c r="A19" s="11">
        <v>16</v>
      </c>
      <c r="B19" s="12" t="s">
        <v>34</v>
      </c>
      <c r="C19" s="13" t="s">
        <v>35</v>
      </c>
      <c r="D19" s="42">
        <v>1757.14</v>
      </c>
      <c r="E19" s="42">
        <v>1921.4285714285713</v>
      </c>
      <c r="F19" s="42">
        <v>2150</v>
      </c>
      <c r="G19" s="16">
        <f t="shared" si="0"/>
        <v>0.1189591078066915</v>
      </c>
      <c r="H19" s="10">
        <f t="shared" si="1"/>
        <v>0.22357922533207364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41">
        <v>500</v>
      </c>
      <c r="E20" s="41">
        <v>565</v>
      </c>
      <c r="F20" s="41">
        <v>600</v>
      </c>
      <c r="G20" s="15">
        <f t="shared" si="0"/>
        <v>6.1946902654867256E-2</v>
      </c>
      <c r="H20" s="4">
        <f t="shared" si="1"/>
        <v>0.2</v>
      </c>
    </row>
    <row r="21" spans="1:17" ht="15.75">
      <c r="A21" s="11">
        <v>18</v>
      </c>
      <c r="B21" s="12" t="s">
        <v>38</v>
      </c>
      <c r="C21" s="13" t="s">
        <v>39</v>
      </c>
      <c r="D21" s="42">
        <v>631</v>
      </c>
      <c r="E21" s="42">
        <v>678.57142857142856</v>
      </c>
      <c r="F21" s="42">
        <v>750</v>
      </c>
      <c r="G21" s="16">
        <f t="shared" si="0"/>
        <v>0.10526315789473686</v>
      </c>
      <c r="H21" s="10">
        <f t="shared" si="1"/>
        <v>0.18858954041204437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41">
        <v>914.29</v>
      </c>
      <c r="E22" s="41">
        <v>1114.2857142857142</v>
      </c>
      <c r="F22" s="41">
        <v>1080</v>
      </c>
      <c r="G22" s="15">
        <f t="shared" si="0"/>
        <v>-3.0769230769230712E-2</v>
      </c>
      <c r="H22" s="4">
        <f t="shared" si="1"/>
        <v>0.18124446291658011</v>
      </c>
    </row>
    <row r="23" spans="1:17" ht="15.75">
      <c r="A23" s="11">
        <v>20</v>
      </c>
      <c r="B23" s="12" t="s">
        <v>41</v>
      </c>
      <c r="C23" s="14" t="s">
        <v>42</v>
      </c>
      <c r="D23" s="42">
        <v>355</v>
      </c>
      <c r="E23" s="42">
        <v>650</v>
      </c>
      <c r="F23" s="42">
        <v>590</v>
      </c>
      <c r="G23" s="16">
        <f t="shared" si="0"/>
        <v>-9.2307692307692313E-2</v>
      </c>
      <c r="H23" s="10">
        <f t="shared" si="1"/>
        <v>0.6619718309859155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41">
        <v>596</v>
      </c>
      <c r="E24" s="41">
        <v>770</v>
      </c>
      <c r="F24" s="41">
        <v>737.5</v>
      </c>
      <c r="G24" s="15">
        <f t="shared" si="0"/>
        <v>-4.2207792207792208E-2</v>
      </c>
      <c r="H24" s="4">
        <f t="shared" si="1"/>
        <v>0.23741610738255034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42">
        <v>650</v>
      </c>
      <c r="E25" s="42">
        <v>589.28571428571433</v>
      </c>
      <c r="F25" s="42">
        <v>764.28571428571433</v>
      </c>
      <c r="G25" s="16">
        <f t="shared" si="0"/>
        <v>0.29696969696969694</v>
      </c>
      <c r="H25" s="10">
        <f t="shared" si="1"/>
        <v>0.17582417582417589</v>
      </c>
      <c r="K25" t="s">
        <v>65</v>
      </c>
      <c r="M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41">
        <v>1057.1400000000001</v>
      </c>
      <c r="E26" s="41">
        <v>1179.1666666666667</v>
      </c>
      <c r="F26" s="41">
        <v>1270</v>
      </c>
      <c r="G26" s="19">
        <f t="shared" si="0"/>
        <v>7.7031802120141268E-2</v>
      </c>
      <c r="H26" s="20">
        <f t="shared" si="1"/>
        <v>0.20135459825567084</v>
      </c>
      <c r="J26" t="s">
        <v>65</v>
      </c>
      <c r="K26" t="s">
        <v>65</v>
      </c>
      <c r="L26" t="s">
        <v>65</v>
      </c>
      <c r="M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42">
        <v>807.14</v>
      </c>
      <c r="E27" s="42">
        <v>1183.3333333333333</v>
      </c>
      <c r="F27" s="42">
        <v>1066.6666666666667</v>
      </c>
      <c r="G27" s="16">
        <f t="shared" si="0"/>
        <v>-9.859154929577453E-2</v>
      </c>
      <c r="H27" s="10">
        <f t="shared" si="1"/>
        <v>0.32153860131658296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41">
        <v>454.29</v>
      </c>
      <c r="E28" s="41">
        <v>464.28571428571428</v>
      </c>
      <c r="F28" s="41">
        <v>576.42857142857144</v>
      </c>
      <c r="G28" s="15">
        <f t="shared" si="0"/>
        <v>0.24153846153846159</v>
      </c>
      <c r="H28" s="4">
        <f t="shared" si="1"/>
        <v>0.2688559541891114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42">
        <v>416.67</v>
      </c>
      <c r="E29" s="42">
        <v>395</v>
      </c>
      <c r="F29" s="42">
        <v>465</v>
      </c>
      <c r="G29" s="16">
        <f t="shared" si="0"/>
        <v>0.17721518987341772</v>
      </c>
      <c r="H29" s="10">
        <f t="shared" si="1"/>
        <v>0.11599107207142338</v>
      </c>
    </row>
    <row r="30" spans="1:17" ht="15.75">
      <c r="A30" s="1">
        <v>27</v>
      </c>
      <c r="B30" s="5" t="s">
        <v>53</v>
      </c>
      <c r="C30" s="3" t="s">
        <v>80</v>
      </c>
      <c r="D30" s="41">
        <v>591.66999999999996</v>
      </c>
      <c r="E30" s="41">
        <v>425</v>
      </c>
      <c r="F30" s="41">
        <v>550</v>
      </c>
      <c r="G30" s="15">
        <f t="shared" si="0"/>
        <v>0.29411764705882354</v>
      </c>
      <c r="H30" s="4">
        <f t="shared" si="1"/>
        <v>-7.0427772237902822E-2</v>
      </c>
      <c r="K30" t="s">
        <v>65</v>
      </c>
      <c r="L30" t="s">
        <v>65</v>
      </c>
      <c r="N30" t="s">
        <v>65</v>
      </c>
    </row>
    <row r="31" spans="1:17" ht="15.75">
      <c r="A31" s="11">
        <v>28</v>
      </c>
      <c r="B31" s="12" t="s">
        <v>55</v>
      </c>
      <c r="C31" s="13" t="s">
        <v>81</v>
      </c>
      <c r="D31" s="42">
        <v>529.16999999999996</v>
      </c>
      <c r="E31" s="42">
        <v>557.14285714285711</v>
      </c>
      <c r="F31" s="42">
        <v>675</v>
      </c>
      <c r="G31" s="16">
        <f t="shared" si="0"/>
        <v>0.21153846153846162</v>
      </c>
      <c r="H31" s="4">
        <f t="shared" si="1"/>
        <v>0.27558251601564726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41">
        <v>144.29</v>
      </c>
      <c r="E32" s="41">
        <v>287.14285714285717</v>
      </c>
      <c r="F32" s="41">
        <v>280.83333333333331</v>
      </c>
      <c r="G32" s="15">
        <f t="shared" si="0"/>
        <v>-2.1973466003316899E-2</v>
      </c>
      <c r="H32" s="4">
        <f t="shared" si="1"/>
        <v>0.9463118257213482</v>
      </c>
      <c r="I32" t="s">
        <v>65</v>
      </c>
      <c r="N32" t="s">
        <v>65</v>
      </c>
      <c r="O32" t="s">
        <v>65</v>
      </c>
    </row>
    <row r="33" spans="1:13" ht="13.5" customHeight="1">
      <c r="A33" s="11">
        <v>30</v>
      </c>
      <c r="B33" s="12" t="s">
        <v>59</v>
      </c>
      <c r="C33" s="13" t="s">
        <v>82</v>
      </c>
      <c r="D33" s="42">
        <v>1500</v>
      </c>
      <c r="E33" s="42">
        <v>1625</v>
      </c>
      <c r="F33" s="42">
        <v>1800</v>
      </c>
      <c r="G33" s="16">
        <f t="shared" si="0"/>
        <v>0.1076923076923077</v>
      </c>
      <c r="H33" s="10">
        <f>+((F33-D33)/D33)</f>
        <v>0.2</v>
      </c>
      <c r="M33" t="s">
        <v>65</v>
      </c>
    </row>
    <row r="34" spans="1:13" ht="15.75">
      <c r="A34" s="1">
        <v>31</v>
      </c>
      <c r="B34" s="5" t="s">
        <v>83</v>
      </c>
      <c r="C34" s="3" t="s">
        <v>84</v>
      </c>
      <c r="D34" s="41">
        <v>1937.5</v>
      </c>
      <c r="E34" s="41">
        <v>1837.5</v>
      </c>
      <c r="F34" s="41">
        <v>1900</v>
      </c>
      <c r="G34" s="18">
        <f t="shared" si="0"/>
        <v>3.4013605442176874E-2</v>
      </c>
      <c r="H34" s="10">
        <f>+((F34-D34)/D34)</f>
        <v>-1.935483870967742E-2</v>
      </c>
      <c r="L34" t="s">
        <v>65</v>
      </c>
    </row>
    <row r="35" spans="1:13" ht="15.75">
      <c r="A35" s="11">
        <v>32</v>
      </c>
      <c r="B35" s="12" t="s">
        <v>62</v>
      </c>
      <c r="C35" s="13" t="s">
        <v>85</v>
      </c>
      <c r="D35" s="42"/>
      <c r="E35" s="42">
        <v>375</v>
      </c>
      <c r="F35" s="42">
        <v>483.33333333333331</v>
      </c>
      <c r="G35" s="16">
        <f t="shared" si="0"/>
        <v>0.28888888888888886</v>
      </c>
      <c r="H35" s="10"/>
    </row>
    <row r="36" spans="1:13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2"/>
  <sheetViews>
    <sheetView tabSelected="1" workbookViewId="0">
      <selection activeCell="H33" sqref="H33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2.1406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7" ht="17.25" thickBot="1">
      <c r="A1" s="58" t="s">
        <v>0</v>
      </c>
      <c r="B1" s="59"/>
      <c r="C1" s="59"/>
      <c r="D1" s="59"/>
      <c r="E1" s="59"/>
      <c r="F1" s="59"/>
      <c r="G1" s="59"/>
      <c r="H1" s="59"/>
    </row>
    <row r="2" spans="1:17" ht="57" customHeight="1">
      <c r="A2" s="60" t="s">
        <v>1</v>
      </c>
      <c r="B2" s="61"/>
      <c r="C2" s="62"/>
      <c r="D2" s="49">
        <v>2023</v>
      </c>
      <c r="E2" s="67">
        <v>2024</v>
      </c>
      <c r="F2" s="68"/>
      <c r="G2" s="63" t="s">
        <v>97</v>
      </c>
      <c r="H2" s="64"/>
      <c r="I2" t="s">
        <v>65</v>
      </c>
    </row>
    <row r="3" spans="1:17" ht="44.25">
      <c r="A3" s="65" t="s">
        <v>2</v>
      </c>
      <c r="B3" s="66"/>
      <c r="C3" s="27" t="s">
        <v>3</v>
      </c>
      <c r="D3" s="28" t="s">
        <v>96</v>
      </c>
      <c r="E3" s="28" t="s">
        <v>93</v>
      </c>
      <c r="F3" s="28" t="s">
        <v>96</v>
      </c>
      <c r="G3" s="28" t="s">
        <v>4</v>
      </c>
      <c r="H3" s="28" t="s">
        <v>5</v>
      </c>
      <c r="J3" t="s">
        <v>65</v>
      </c>
      <c r="L3" t="s">
        <v>65</v>
      </c>
      <c r="Q3" t="s">
        <v>65</v>
      </c>
    </row>
    <row r="4" spans="1:17" ht="15.75">
      <c r="A4" s="24">
        <v>1</v>
      </c>
      <c r="B4" s="26" t="s">
        <v>6</v>
      </c>
      <c r="C4" s="25" t="s">
        <v>7</v>
      </c>
      <c r="D4" s="36">
        <v>3040</v>
      </c>
      <c r="E4" s="34">
        <v>3595</v>
      </c>
      <c r="F4" s="34">
        <v>3580</v>
      </c>
      <c r="G4" s="38">
        <f t="shared" ref="G4:G16" si="0">(F4-E4)/E4</f>
        <v>-4.172461752433936E-3</v>
      </c>
      <c r="H4" s="38">
        <f t="shared" ref="H4:H16" si="1">+(F4-D4)/D4</f>
        <v>0.17763157894736842</v>
      </c>
      <c r="J4" t="s">
        <v>65</v>
      </c>
      <c r="L4" t="s">
        <v>65</v>
      </c>
      <c r="N4" t="s">
        <v>65</v>
      </c>
    </row>
    <row r="5" spans="1:17" ht="15.75">
      <c r="A5" s="21">
        <v>2</v>
      </c>
      <c r="B5" s="22" t="s">
        <v>8</v>
      </c>
      <c r="C5" s="23" t="s">
        <v>9</v>
      </c>
      <c r="D5" s="37">
        <v>2010</v>
      </c>
      <c r="E5" s="39">
        <v>2296</v>
      </c>
      <c r="F5" s="39">
        <v>2526.67</v>
      </c>
      <c r="G5" s="40">
        <f t="shared" si="0"/>
        <v>0.10046602787456449</v>
      </c>
      <c r="H5" s="40">
        <f t="shared" si="1"/>
        <v>0.25704975124378115</v>
      </c>
      <c r="I5" t="s">
        <v>65</v>
      </c>
      <c r="J5" t="s">
        <v>65</v>
      </c>
      <c r="K5" t="s">
        <v>65</v>
      </c>
      <c r="M5" t="s">
        <v>65</v>
      </c>
    </row>
    <row r="6" spans="1:17" ht="15.75">
      <c r="A6" s="24">
        <v>3</v>
      </c>
      <c r="B6" s="26" t="s">
        <v>10</v>
      </c>
      <c r="C6" s="25" t="s">
        <v>11</v>
      </c>
      <c r="D6" s="36">
        <v>1950</v>
      </c>
      <c r="E6" s="34">
        <v>2120</v>
      </c>
      <c r="F6" s="34">
        <v>2140</v>
      </c>
      <c r="G6" s="38">
        <f t="shared" si="0"/>
        <v>9.433962264150943E-3</v>
      </c>
      <c r="H6" s="38">
        <f t="shared" si="1"/>
        <v>9.7435897435897437E-2</v>
      </c>
      <c r="J6" t="s">
        <v>65</v>
      </c>
    </row>
    <row r="7" spans="1:17" ht="15.75">
      <c r="A7" s="21">
        <v>4</v>
      </c>
      <c r="B7" s="22" t="s">
        <v>12</v>
      </c>
      <c r="C7" s="23" t="s">
        <v>13</v>
      </c>
      <c r="D7" s="37">
        <v>2573</v>
      </c>
      <c r="E7" s="39">
        <v>2880</v>
      </c>
      <c r="F7" s="39">
        <v>2888</v>
      </c>
      <c r="G7" s="40">
        <f t="shared" si="0"/>
        <v>2.7777777777777779E-3</v>
      </c>
      <c r="H7" s="40">
        <f t="shared" si="1"/>
        <v>0.12242518460940537</v>
      </c>
      <c r="K7" t="s">
        <v>65</v>
      </c>
      <c r="L7" t="s">
        <v>65</v>
      </c>
    </row>
    <row r="8" spans="1:17" ht="15.75">
      <c r="A8" s="24">
        <v>5</v>
      </c>
      <c r="B8" s="26" t="s">
        <v>14</v>
      </c>
      <c r="C8" s="25" t="s">
        <v>15</v>
      </c>
      <c r="D8" s="36">
        <v>1090</v>
      </c>
      <c r="E8" s="34">
        <v>1104</v>
      </c>
      <c r="F8" s="34">
        <v>1140</v>
      </c>
      <c r="G8" s="38">
        <f t="shared" si="0"/>
        <v>3.2608695652173912E-2</v>
      </c>
      <c r="H8" s="38">
        <f t="shared" si="1"/>
        <v>4.5871559633027525E-2</v>
      </c>
      <c r="K8" t="s">
        <v>65</v>
      </c>
    </row>
    <row r="9" spans="1:17" ht="15.75">
      <c r="A9" s="21">
        <v>6</v>
      </c>
      <c r="B9" s="22" t="s">
        <v>16</v>
      </c>
      <c r="C9" s="23" t="s">
        <v>17</v>
      </c>
      <c r="D9" s="37">
        <v>2165</v>
      </c>
      <c r="E9" s="39">
        <v>2196.67</v>
      </c>
      <c r="F9" s="39">
        <v>2370</v>
      </c>
      <c r="G9" s="40">
        <f t="shared" si="0"/>
        <v>7.8905798322005546E-2</v>
      </c>
      <c r="H9" s="40">
        <f t="shared" si="1"/>
        <v>9.4688221709006926E-2</v>
      </c>
      <c r="K9" t="s">
        <v>65</v>
      </c>
      <c r="L9" t="s">
        <v>65</v>
      </c>
      <c r="P9" t="s">
        <v>65</v>
      </c>
    </row>
    <row r="10" spans="1:17" ht="15.75">
      <c r="A10" s="24">
        <v>7</v>
      </c>
      <c r="B10" s="26" t="s">
        <v>18</v>
      </c>
      <c r="C10" s="25" t="s">
        <v>19</v>
      </c>
      <c r="D10" s="36">
        <v>457</v>
      </c>
      <c r="E10" s="34">
        <v>640</v>
      </c>
      <c r="F10" s="34">
        <v>650</v>
      </c>
      <c r="G10" s="38">
        <f t="shared" si="0"/>
        <v>1.5625E-2</v>
      </c>
      <c r="H10" s="38">
        <f t="shared" si="1"/>
        <v>0.42231947483588622</v>
      </c>
      <c r="L10" t="s">
        <v>65</v>
      </c>
      <c r="O10" t="s">
        <v>65</v>
      </c>
    </row>
    <row r="11" spans="1:17" ht="15.75">
      <c r="A11" s="21">
        <v>8</v>
      </c>
      <c r="B11" s="22" t="s">
        <v>20</v>
      </c>
      <c r="C11" s="23" t="s">
        <v>21</v>
      </c>
      <c r="D11" s="37">
        <v>1800</v>
      </c>
      <c r="E11" s="39">
        <v>1653.33</v>
      </c>
      <c r="F11" s="39">
        <v>1740</v>
      </c>
      <c r="G11" s="40">
        <f t="shared" si="0"/>
        <v>5.2421476656202982E-2</v>
      </c>
      <c r="H11" s="40">
        <f t="shared" si="1"/>
        <v>-3.3333333333333333E-2</v>
      </c>
    </row>
    <row r="12" spans="1:17" ht="15.75">
      <c r="A12" s="24">
        <v>9</v>
      </c>
      <c r="B12" s="26" t="s">
        <v>22</v>
      </c>
      <c r="C12" s="25" t="s">
        <v>23</v>
      </c>
      <c r="D12" s="36">
        <v>608</v>
      </c>
      <c r="E12" s="34">
        <v>976</v>
      </c>
      <c r="F12" s="34">
        <v>1026.67</v>
      </c>
      <c r="G12" s="38">
        <f t="shared" si="0"/>
        <v>5.1915983606557449E-2</v>
      </c>
      <c r="H12" s="38">
        <f t="shared" si="1"/>
        <v>0.68860197368421061</v>
      </c>
    </row>
    <row r="13" spans="1:17" ht="15.75">
      <c r="A13" s="21">
        <v>10</v>
      </c>
      <c r="B13" s="22" t="s">
        <v>24</v>
      </c>
      <c r="C13" s="23" t="s">
        <v>25</v>
      </c>
      <c r="D13" s="37">
        <v>802</v>
      </c>
      <c r="E13" s="39">
        <v>906.67</v>
      </c>
      <c r="F13" s="39">
        <v>1006.67</v>
      </c>
      <c r="G13" s="40">
        <f t="shared" si="0"/>
        <v>0.11029371215547003</v>
      </c>
      <c r="H13" s="40">
        <f t="shared" si="1"/>
        <v>0.25519950124688273</v>
      </c>
    </row>
    <row r="14" spans="1:17" ht="15.75">
      <c r="A14" s="24">
        <v>11</v>
      </c>
      <c r="B14" s="26" t="s">
        <v>26</v>
      </c>
      <c r="C14" s="25" t="s">
        <v>27</v>
      </c>
      <c r="D14" s="36">
        <v>520</v>
      </c>
      <c r="E14" s="34">
        <v>513.33000000000004</v>
      </c>
      <c r="F14" s="34"/>
      <c r="G14" s="38"/>
      <c r="H14" s="38"/>
      <c r="L14" t="s">
        <v>65</v>
      </c>
    </row>
    <row r="15" spans="1:17" ht="15.75">
      <c r="A15" s="21">
        <v>12</v>
      </c>
      <c r="B15" s="22" t="s">
        <v>28</v>
      </c>
      <c r="C15" s="23" t="s">
        <v>29</v>
      </c>
      <c r="D15" s="37"/>
      <c r="E15" s="39"/>
      <c r="F15" s="39"/>
      <c r="G15" s="40"/>
      <c r="H15" s="40" t="s">
        <v>65</v>
      </c>
    </row>
    <row r="16" spans="1:17" ht="15.75">
      <c r="A16" s="24">
        <v>13</v>
      </c>
      <c r="B16" s="26" t="s">
        <v>30</v>
      </c>
      <c r="C16" s="25" t="s">
        <v>31</v>
      </c>
      <c r="D16" s="36">
        <v>567</v>
      </c>
      <c r="E16" s="34">
        <v>520</v>
      </c>
      <c r="F16" s="34">
        <v>610</v>
      </c>
      <c r="G16" s="38">
        <f t="shared" si="0"/>
        <v>0.17307692307692307</v>
      </c>
      <c r="H16" s="38">
        <f t="shared" si="1"/>
        <v>7.5837742504409167E-2</v>
      </c>
    </row>
    <row r="17" spans="1:15" ht="15.75">
      <c r="A17" s="21">
        <v>14</v>
      </c>
      <c r="B17" s="29" t="s">
        <v>32</v>
      </c>
      <c r="C17" s="23" t="s">
        <v>33</v>
      </c>
      <c r="D17" s="37">
        <v>1712</v>
      </c>
      <c r="E17" s="39">
        <v>1952.5</v>
      </c>
      <c r="F17" s="39">
        <v>1966.67</v>
      </c>
      <c r="G17" s="40">
        <f t="shared" ref="G17:G26" si="2">(F17-E17)/E17</f>
        <v>7.2573623559539424E-3</v>
      </c>
      <c r="H17" s="40">
        <f t="shared" ref="H17:H24" si="3">+(F17-D17)/D17</f>
        <v>0.14875584112149537</v>
      </c>
    </row>
    <row r="18" spans="1:15" ht="15.75">
      <c r="A18" s="24">
        <v>15</v>
      </c>
      <c r="B18" s="26" t="s">
        <v>34</v>
      </c>
      <c r="C18" s="25" t="s">
        <v>35</v>
      </c>
      <c r="D18" s="36">
        <v>2967.5</v>
      </c>
      <c r="E18" s="34">
        <v>3266.67</v>
      </c>
      <c r="F18" s="34">
        <v>3390</v>
      </c>
      <c r="G18" s="38">
        <f t="shared" si="2"/>
        <v>3.7754043108119258E-2</v>
      </c>
      <c r="H18" s="38">
        <f t="shared" si="3"/>
        <v>0.14237573715248525</v>
      </c>
    </row>
    <row r="19" spans="1:15" ht="15.75">
      <c r="A19" s="21">
        <v>16</v>
      </c>
      <c r="B19" s="22" t="s">
        <v>36</v>
      </c>
      <c r="C19" s="23" t="s">
        <v>37</v>
      </c>
      <c r="D19" s="37">
        <v>820</v>
      </c>
      <c r="E19" s="39">
        <v>946.67</v>
      </c>
      <c r="F19" s="39">
        <v>970</v>
      </c>
      <c r="G19" s="40">
        <f t="shared" si="2"/>
        <v>2.4644279421551375E-2</v>
      </c>
      <c r="H19" s="40">
        <f t="shared" si="3"/>
        <v>0.18292682926829268</v>
      </c>
    </row>
    <row r="20" spans="1:15" ht="15.75">
      <c r="A20" s="24">
        <v>17</v>
      </c>
      <c r="B20" s="26" t="s">
        <v>38</v>
      </c>
      <c r="C20" s="25" t="s">
        <v>39</v>
      </c>
      <c r="D20" s="36">
        <v>847</v>
      </c>
      <c r="E20" s="34">
        <v>915</v>
      </c>
      <c r="F20" s="34">
        <v>953.33</v>
      </c>
      <c r="G20" s="38">
        <f t="shared" si="2"/>
        <v>4.1890710382513706E-2</v>
      </c>
      <c r="H20" s="38">
        <f t="shared" si="3"/>
        <v>0.12553719008264469</v>
      </c>
      <c r="J20" s="50"/>
    </row>
    <row r="21" spans="1:15" ht="15.75">
      <c r="A21" s="21">
        <v>18</v>
      </c>
      <c r="B21" s="22" t="s">
        <v>40</v>
      </c>
      <c r="C21" s="30" t="s">
        <v>74</v>
      </c>
      <c r="D21" s="37">
        <v>1700</v>
      </c>
      <c r="E21" s="39">
        <v>1780</v>
      </c>
      <c r="F21" s="39">
        <v>1795</v>
      </c>
      <c r="G21" s="40">
        <f t="shared" si="2"/>
        <v>8.4269662921348312E-3</v>
      </c>
      <c r="H21" s="40">
        <f t="shared" si="3"/>
        <v>5.5882352941176473E-2</v>
      </c>
      <c r="K21" t="s">
        <v>65</v>
      </c>
    </row>
    <row r="22" spans="1:15" ht="15.75">
      <c r="A22" s="24">
        <v>19</v>
      </c>
      <c r="B22" s="26" t="s">
        <v>41</v>
      </c>
      <c r="C22" s="25" t="s">
        <v>42</v>
      </c>
      <c r="D22" s="36">
        <v>563</v>
      </c>
      <c r="E22" s="34">
        <v>955</v>
      </c>
      <c r="F22" s="34">
        <v>940</v>
      </c>
      <c r="G22" s="38">
        <f t="shared" si="2"/>
        <v>-1.5706806282722512E-2</v>
      </c>
      <c r="H22" s="38">
        <f t="shared" si="3"/>
        <v>0.66962699822380112</v>
      </c>
    </row>
    <row r="23" spans="1:15" ht="15.75">
      <c r="A23" s="21">
        <v>20</v>
      </c>
      <c r="B23" s="22" t="s">
        <v>43</v>
      </c>
      <c r="C23" s="23" t="s">
        <v>44</v>
      </c>
      <c r="D23" s="37">
        <v>920</v>
      </c>
      <c r="E23" s="39">
        <v>952.5</v>
      </c>
      <c r="F23" s="39">
        <v>985</v>
      </c>
      <c r="G23" s="40">
        <f t="shared" si="2"/>
        <v>3.4120734908136482E-2</v>
      </c>
      <c r="H23" s="40">
        <f t="shared" si="3"/>
        <v>7.0652173913043473E-2</v>
      </c>
      <c r="L23" t="s">
        <v>65</v>
      </c>
      <c r="O23" t="s">
        <v>65</v>
      </c>
    </row>
    <row r="24" spans="1:15" ht="15.75">
      <c r="A24" s="24">
        <v>21</v>
      </c>
      <c r="B24" s="26" t="s">
        <v>45</v>
      </c>
      <c r="C24" s="25" t="s">
        <v>46</v>
      </c>
      <c r="D24" s="36">
        <v>977</v>
      </c>
      <c r="E24" s="34">
        <v>935</v>
      </c>
      <c r="F24" s="34">
        <v>1020</v>
      </c>
      <c r="G24" s="38">
        <f t="shared" si="2"/>
        <v>9.0909090909090912E-2</v>
      </c>
      <c r="H24" s="38">
        <f t="shared" si="3"/>
        <v>4.4012282497441144E-2</v>
      </c>
      <c r="K24" t="s">
        <v>65</v>
      </c>
    </row>
    <row r="25" spans="1:15" ht="15.75">
      <c r="A25" s="21">
        <v>22</v>
      </c>
      <c r="B25" s="22" t="s">
        <v>47</v>
      </c>
      <c r="C25" s="23" t="s">
        <v>48</v>
      </c>
      <c r="D25" s="37">
        <v>1310</v>
      </c>
      <c r="E25" s="39">
        <v>1660</v>
      </c>
      <c r="F25" s="39">
        <v>1745</v>
      </c>
      <c r="G25" s="40">
        <f t="shared" si="2"/>
        <v>5.1204819277108432E-2</v>
      </c>
      <c r="H25" s="40">
        <f t="shared" ref="H25:H33" si="4">+(F25-D25)/D25</f>
        <v>0.33206106870229007</v>
      </c>
    </row>
    <row r="26" spans="1:15" ht="15.75">
      <c r="A26" s="24">
        <v>23</v>
      </c>
      <c r="B26" s="26" t="s">
        <v>49</v>
      </c>
      <c r="C26" s="25" t="s">
        <v>50</v>
      </c>
      <c r="D26" s="36">
        <v>1560</v>
      </c>
      <c r="E26" s="34">
        <v>1992.5</v>
      </c>
      <c r="F26" s="34">
        <v>1840</v>
      </c>
      <c r="G26" s="38">
        <f t="shared" si="2"/>
        <v>-7.6537013801756593E-2</v>
      </c>
      <c r="H26" s="38">
        <f t="shared" si="4"/>
        <v>0.17948717948717949</v>
      </c>
    </row>
    <row r="27" spans="1:15" ht="15.75">
      <c r="A27" s="21">
        <v>24</v>
      </c>
      <c r="B27" s="22" t="s">
        <v>51</v>
      </c>
      <c r="C27" s="23" t="s">
        <v>52</v>
      </c>
      <c r="D27" s="37">
        <v>657.5</v>
      </c>
      <c r="E27" s="39">
        <v>706</v>
      </c>
      <c r="F27" s="39">
        <v>796</v>
      </c>
      <c r="G27" s="40">
        <f t="shared" ref="G27:G33" si="5">(F27-E27)/E27</f>
        <v>0.12747875354107649</v>
      </c>
      <c r="H27" s="40">
        <f t="shared" si="4"/>
        <v>0.21064638783269962</v>
      </c>
    </row>
    <row r="28" spans="1:15" ht="15.75">
      <c r="A28" s="24">
        <v>25</v>
      </c>
      <c r="B28" s="26" t="s">
        <v>53</v>
      </c>
      <c r="C28" s="25" t="s">
        <v>54</v>
      </c>
      <c r="D28" s="36">
        <v>909</v>
      </c>
      <c r="E28" s="34">
        <v>793.33</v>
      </c>
      <c r="F28" s="34">
        <v>893.33</v>
      </c>
      <c r="G28" s="38">
        <f t="shared" si="5"/>
        <v>0.12605094979390669</v>
      </c>
      <c r="H28" s="38">
        <f t="shared" si="4"/>
        <v>-1.7238723872387195E-2</v>
      </c>
    </row>
    <row r="29" spans="1:15" ht="15.75">
      <c r="A29" s="21">
        <v>26</v>
      </c>
      <c r="B29" s="22" t="s">
        <v>55</v>
      </c>
      <c r="C29" s="23" t="s">
        <v>56</v>
      </c>
      <c r="D29" s="37">
        <v>830</v>
      </c>
      <c r="E29" s="39">
        <v>795</v>
      </c>
      <c r="F29" s="39">
        <v>980</v>
      </c>
      <c r="G29" s="40">
        <f t="shared" si="5"/>
        <v>0.23270440251572327</v>
      </c>
      <c r="H29" s="40">
        <f t="shared" si="4"/>
        <v>0.18072289156626506</v>
      </c>
    </row>
    <row r="30" spans="1:15" ht="15.75">
      <c r="A30" s="24">
        <v>27</v>
      </c>
      <c r="B30" s="26" t="s">
        <v>57</v>
      </c>
      <c r="C30" s="25" t="s">
        <v>58</v>
      </c>
      <c r="D30" s="36">
        <v>265</v>
      </c>
      <c r="E30" s="34">
        <v>416</v>
      </c>
      <c r="F30" s="34">
        <v>400</v>
      </c>
      <c r="G30" s="38">
        <f t="shared" si="5"/>
        <v>-3.8461538461538464E-2</v>
      </c>
      <c r="H30" s="38">
        <f t="shared" si="4"/>
        <v>0.50943396226415094</v>
      </c>
    </row>
    <row r="31" spans="1:15" ht="15.75">
      <c r="A31" s="21">
        <v>28</v>
      </c>
      <c r="B31" s="22" t="s">
        <v>59</v>
      </c>
      <c r="C31" s="23" t="s">
        <v>60</v>
      </c>
      <c r="D31" s="37">
        <v>1915</v>
      </c>
      <c r="E31" s="39">
        <v>2110</v>
      </c>
      <c r="F31" s="39">
        <v>2150</v>
      </c>
      <c r="G31" s="40">
        <f t="shared" si="5"/>
        <v>1.8957345971563982E-2</v>
      </c>
      <c r="H31" s="40">
        <f t="shared" si="4"/>
        <v>0.12271540469973891</v>
      </c>
    </row>
    <row r="32" spans="1:15" ht="15.75">
      <c r="A32" s="24">
        <v>29</v>
      </c>
      <c r="B32" s="26" t="s">
        <v>61</v>
      </c>
      <c r="C32" s="25" t="s">
        <v>84</v>
      </c>
      <c r="D32" s="36">
        <v>2527</v>
      </c>
      <c r="E32" s="34">
        <v>2530</v>
      </c>
      <c r="F32" s="34">
        <v>2540</v>
      </c>
      <c r="G32" s="38">
        <f t="shared" si="5"/>
        <v>3.952569169960474E-3</v>
      </c>
      <c r="H32" s="38">
        <f t="shared" si="4"/>
        <v>5.1444400474871385E-3</v>
      </c>
    </row>
    <row r="33" spans="1:14" ht="16.5" thickBot="1">
      <c r="A33" s="31">
        <v>30</v>
      </c>
      <c r="B33" s="32" t="s">
        <v>62</v>
      </c>
      <c r="C33" s="33" t="s">
        <v>63</v>
      </c>
      <c r="D33" s="37"/>
      <c r="E33" s="39">
        <v>940</v>
      </c>
      <c r="F33" s="39">
        <v>990</v>
      </c>
      <c r="G33" s="40">
        <f t="shared" si="5"/>
        <v>5.3191489361702128E-2</v>
      </c>
      <c r="H33" s="40"/>
    </row>
    <row r="34" spans="1:14">
      <c r="A34" s="44" t="s">
        <v>91</v>
      </c>
      <c r="B34" s="44"/>
      <c r="C34" s="44"/>
      <c r="D34" s="44"/>
      <c r="E34" s="44"/>
      <c r="F34" s="44"/>
      <c r="G34" s="44"/>
      <c r="H34" s="35"/>
      <c r="M34" t="s">
        <v>65</v>
      </c>
    </row>
    <row r="35" spans="1:14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14">
      <c r="H36" t="s">
        <v>65</v>
      </c>
    </row>
    <row r="37" spans="1:14">
      <c r="N37" t="s">
        <v>65</v>
      </c>
    </row>
    <row r="43" spans="1:14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2024-10-07T04:15:24Z</cp:lastPrinted>
  <dcterms:created xsi:type="dcterms:W3CDTF">2021-06-15T08:30:18Z</dcterms:created>
  <dcterms:modified xsi:type="dcterms:W3CDTF">2024-11-20T10:02:55Z</dcterms:modified>
</cp:coreProperties>
</file>