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G:\Fisharies\Fish Prices\Weekly Reports\Fish Prices-2024\Dec\"/>
    </mc:Choice>
  </mc:AlternateContent>
  <xr:revisionPtr revIDLastSave="0" documentId="13_ncr:1_{75FA06FB-AE06-41A0-AF10-15F73BCE858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holesale" sheetId="2" r:id="rId1"/>
    <sheet name="Retail" sheetId="9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96" l="1"/>
  <c r="G23" i="96" l="1"/>
  <c r="H23" i="96" l="1"/>
  <c r="H16" i="2" l="1"/>
  <c r="G16" i="2" l="1"/>
  <c r="G16" i="96" l="1"/>
  <c r="H34" i="2" l="1"/>
  <c r="G33" i="96" l="1"/>
  <c r="H32" i="96"/>
  <c r="H26" i="96"/>
  <c r="H21" i="96"/>
  <c r="H15" i="2" l="1"/>
  <c r="H33" i="2"/>
  <c r="G21" i="2" l="1"/>
  <c r="H11" i="96" l="1"/>
  <c r="H7" i="2" l="1"/>
  <c r="G7" i="2"/>
  <c r="H29" i="96" l="1"/>
  <c r="G24" i="96"/>
  <c r="H22" i="96"/>
  <c r="G21" i="96"/>
  <c r="G32" i="96" l="1"/>
  <c r="H30" i="96"/>
  <c r="G29" i="96"/>
  <c r="G26" i="96"/>
  <c r="H28" i="96" l="1"/>
  <c r="H18" i="96" l="1"/>
  <c r="H12" i="2" l="1"/>
  <c r="H31" i="96" l="1"/>
  <c r="H13" i="96" l="1"/>
  <c r="G30" i="96" l="1"/>
  <c r="G28" i="96"/>
  <c r="H27" i="96"/>
  <c r="H25" i="96"/>
  <c r="G25" i="96"/>
  <c r="G22" i="96"/>
  <c r="H20" i="96"/>
  <c r="G20" i="96"/>
  <c r="H19" i="96"/>
  <c r="G19" i="96"/>
  <c r="G18" i="96"/>
  <c r="H17" i="96"/>
  <c r="G17" i="96"/>
  <c r="G13" i="96"/>
  <c r="H12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9" i="96"/>
  <c r="G12" i="96"/>
  <c r="G31" i="96"/>
  <c r="H31" i="2" l="1"/>
  <c r="H9" i="2" l="1"/>
  <c r="G15" i="2" l="1"/>
  <c r="H17" i="2" l="1"/>
  <c r="H29" i="2" l="1"/>
  <c r="H10" i="2"/>
  <c r="H6" i="2"/>
  <c r="H32" i="2" l="1"/>
  <c r="H25" i="2"/>
  <c r="H23" i="2" l="1"/>
  <c r="H21" i="2"/>
  <c r="H19" i="2"/>
  <c r="G12" i="2" l="1"/>
  <c r="G4" i="2" l="1"/>
  <c r="G17" i="2" l="1"/>
  <c r="H18" i="2" l="1"/>
  <c r="G34" i="2" l="1"/>
  <c r="G26" i="2" l="1"/>
  <c r="H26" i="2" l="1"/>
  <c r="G32" i="2" l="1"/>
  <c r="G29" i="2"/>
  <c r="G25" i="2"/>
  <c r="G10" i="2"/>
  <c r="G6" i="2"/>
  <c r="G23" i="2" l="1"/>
  <c r="G19" i="2"/>
  <c r="H4" i="2" l="1"/>
  <c r="G8" i="2" l="1"/>
  <c r="G9" i="2"/>
  <c r="G11" i="2"/>
  <c r="G13" i="2"/>
  <c r="G14" i="2"/>
  <c r="G18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28" i="2" l="1"/>
  <c r="H8" i="2" l="1"/>
  <c r="H11" i="2"/>
  <c r="H13" i="2"/>
  <c r="H14" i="2"/>
  <c r="H30" i="2"/>
  <c r="H4" i="96"/>
</calcChain>
</file>

<file path=xl/sharedStrings.xml><?xml version="1.0" encoding="utf-8"?>
<sst xmlns="http://schemas.openxmlformats.org/spreadsheetml/2006/main" count="249" uniqueCount="98">
  <si>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</si>
  <si>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</si>
  <si>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</si>
  <si>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</si>
  <si>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</si>
  <si>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</si>
  <si>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</si>
  <si>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</si>
  <si>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</si>
  <si>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</si>
  <si>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</si>
  <si>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</si>
  <si>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</si>
  <si>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</si>
  <si>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</si>
  <si>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</si>
  <si>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</si>
  <si>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</si>
  <si>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</si>
  <si>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</si>
  <si>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</si>
  <si>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</si>
  <si>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</si>
  <si>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</si>
  <si>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</si>
  <si>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</si>
  <si>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</si>
  <si>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</si>
  <si>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</si>
  <si>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</si>
  <si>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</si>
  <si>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</si>
  <si>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</si>
  <si>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</si>
  <si>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</si>
  <si>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</si>
  <si>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</si>
  <si>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</si>
  <si>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</si>
  <si>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</si>
  <si>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</si>
  <si>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</si>
  <si>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</si>
  <si>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</si>
  <si>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</si>
  <si>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</si>
  <si>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</si>
  <si>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</si>
  <si>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</si>
  <si>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</si>
  <si>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</si>
  <si>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</si>
  <si>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</si>
  <si>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</si>
  <si>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</si>
  <si>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</si>
  <si>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</si>
  <si>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</si>
  <si>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</si>
  <si>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</si>
  <si>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</si>
  <si>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</si>
  <si>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</si>
  <si>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</si>
  <si>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</si>
  <si>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</si>
  <si>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</si>
  <si>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</si>
  <si>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</si>
  <si>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</si>
  <si>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</si>
  <si>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</si>
  <si>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</si>
  <si>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</si>
  <si>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</si>
  <si>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</si>
  <si>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</si>
  <si>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</si>
  <si>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</si>
  <si>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</si>
  <si>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</si>
  <si>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</si>
  <si>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</si>
  <si>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</si>
  <si>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</si>
  <si>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</si>
  <si>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</si>
  <si>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</si>
  <si>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</si>
  <si>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</si>
  <si>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</si>
  <si>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</si>
  <si>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r>
      <t>Average of 1</t>
    </r>
    <r>
      <rPr>
        <b/>
        <vertAlign val="superscript"/>
        <sz val="11"/>
        <color theme="1"/>
        <rFont val="Calisto MT"/>
        <family val="1"/>
      </rPr>
      <t>st</t>
    </r>
    <r>
      <rPr>
        <b/>
        <sz val="11"/>
        <color theme="1"/>
        <rFont val="Calisto MT"/>
        <family val="1"/>
      </rPr>
      <t xml:space="preserve"> week of  Dce.</t>
    </r>
  </si>
  <si>
    <r>
      <t>Average of 2</t>
    </r>
    <r>
      <rPr>
        <b/>
        <vertAlign val="superscript"/>
        <sz val="11"/>
        <color theme="1"/>
        <rFont val="Calisto MT"/>
        <family val="1"/>
      </rPr>
      <t>nd</t>
    </r>
    <r>
      <rPr>
        <b/>
        <sz val="11"/>
        <color theme="1"/>
        <rFont val="Calisto MT"/>
        <family val="1"/>
      </rPr>
      <t xml:space="preserve"> week of  Dce.</t>
    </r>
  </si>
  <si>
    <r>
      <t>Compared to Average of 2</t>
    </r>
    <r>
      <rPr>
        <b/>
        <vertAlign val="superscript"/>
        <sz val="11"/>
        <color theme="1"/>
        <rFont val="Calisto MT"/>
        <family val="1"/>
      </rPr>
      <t>nd</t>
    </r>
    <r>
      <rPr>
        <b/>
        <sz val="11"/>
        <color theme="1"/>
        <rFont val="Calisto MT"/>
        <family val="1"/>
      </rPr>
      <t xml:space="preserve"> week of Dec . 2024</t>
    </r>
  </si>
  <si>
    <r>
      <t>2</t>
    </r>
    <r>
      <rPr>
        <b/>
        <vertAlign val="superscript"/>
        <sz val="11"/>
        <color rgb="FF000000"/>
        <rFont val="Calibri"/>
        <family val="2"/>
      </rPr>
      <t>nd</t>
    </r>
    <r>
      <rPr>
        <b/>
        <sz val="11"/>
        <color indexed="8"/>
        <rFont val="Calibri"/>
        <family val="2"/>
      </rPr>
      <t xml:space="preserve">  week of Dec.</t>
    </r>
  </si>
  <si>
    <r>
      <t>1</t>
    </r>
    <r>
      <rPr>
        <b/>
        <vertAlign val="superscript"/>
        <sz val="11"/>
        <color rgb="FF000000"/>
        <rFont val="Calibri"/>
        <family val="2"/>
      </rPr>
      <t>st</t>
    </r>
    <r>
      <rPr>
        <b/>
        <sz val="11"/>
        <color indexed="8"/>
        <rFont val="Calibri"/>
        <family val="2"/>
      </rPr>
      <t xml:space="preserve">  week of Dec.</t>
    </r>
  </si>
  <si>
    <r>
      <t>% Change   compared to:2</t>
    </r>
    <r>
      <rPr>
        <b/>
        <vertAlign val="superscript"/>
        <sz val="11"/>
        <color indexed="8"/>
        <rFont val="Times New Roman"/>
        <family val="1"/>
      </rPr>
      <t xml:space="preserve">nd </t>
    </r>
    <r>
      <rPr>
        <b/>
        <sz val="11"/>
        <color indexed="8"/>
        <rFont val="Times New Roman"/>
        <family val="1"/>
        <charset val="134"/>
      </rPr>
      <t>week of Dec. 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</si>
</sst>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theme="1"/>
      <name val="Calisto MT"/>
      <family val="1"/>
    </font>
    <font>
      <b/>
      <vertAlign val="superscript"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b/>
      <vertAlign val="superscript"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3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22" fillId="0" borderId="2" xfId="1" applyFont="1" applyBorder="1" applyAlignment="1"/>
    <xf numFmtId="9" fontId="22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2" fillId="2" borderId="2" xfId="1" applyFont="1" applyFill="1" applyBorder="1" applyAlignment="1"/>
    <xf numFmtId="0" fontId="16" fillId="6" borderId="1" xfId="0" applyFont="1" applyFill="1" applyBorder="1"/>
    <xf numFmtId="0" fontId="17" fillId="6" borderId="2" xfId="0" applyFont="1" applyFill="1" applyBorder="1"/>
    <xf numFmtId="0" fontId="16" fillId="6" borderId="2" xfId="0" applyFont="1" applyFill="1" applyBorder="1"/>
    <xf numFmtId="0" fontId="16" fillId="2" borderId="1" xfId="0" applyFont="1" applyFill="1" applyBorder="1"/>
    <xf numFmtId="0" fontId="16" fillId="2" borderId="2" xfId="0" applyFont="1" applyFill="1" applyBorder="1"/>
    <xf numFmtId="0" fontId="17" fillId="2" borderId="2" xfId="0" applyFont="1" applyFill="1" applyBorder="1"/>
    <xf numFmtId="0" fontId="14" fillId="5" borderId="2" xfId="2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8" fillId="6" borderId="2" xfId="0" applyFont="1" applyFill="1" applyBorder="1"/>
    <xf numFmtId="0" fontId="19" fillId="6" borderId="2" xfId="2" applyFont="1" applyFill="1" applyBorder="1"/>
    <xf numFmtId="0" fontId="16" fillId="6" borderId="3" xfId="0" applyFont="1" applyFill="1" applyBorder="1"/>
    <xf numFmtId="0" fontId="17" fillId="6" borderId="4" xfId="0" applyFont="1" applyFill="1" applyBorder="1"/>
    <xf numFmtId="0" fontId="16" fillId="6" borderId="4" xfId="0" applyFont="1" applyFill="1" applyBorder="1"/>
    <xf numFmtId="2" fontId="21" fillId="2" borderId="2" xfId="0" applyNumberFormat="1" applyFont="1" applyFill="1" applyBorder="1"/>
    <xf numFmtId="0" fontId="17" fillId="0" borderId="0" xfId="0" applyFont="1"/>
    <xf numFmtId="2" fontId="23" fillId="2" borderId="2" xfId="0" applyNumberFormat="1" applyFont="1" applyFill="1" applyBorder="1"/>
    <xf numFmtId="2" fontId="23" fillId="6" borderId="2" xfId="0" applyNumberFormat="1" applyFont="1" applyFill="1" applyBorder="1"/>
    <xf numFmtId="9" fontId="20" fillId="2" borderId="2" xfId="1" applyFont="1" applyFill="1" applyBorder="1" applyAlignment="1"/>
    <xf numFmtId="2" fontId="21" fillId="6" borderId="2" xfId="0" applyNumberFormat="1" applyFont="1" applyFill="1" applyBorder="1"/>
    <xf numFmtId="9" fontId="20" fillId="6" borderId="2" xfId="1" applyFont="1" applyFill="1" applyBorder="1" applyAlignment="1"/>
    <xf numFmtId="2" fontId="24" fillId="0" borderId="2" xfId="0" applyNumberFormat="1" applyFont="1" applyBorder="1"/>
    <xf numFmtId="2" fontId="24" fillId="7" borderId="2" xfId="0" applyNumberFormat="1" applyFont="1" applyFill="1" applyBorder="1"/>
    <xf numFmtId="0" fontId="25" fillId="4" borderId="2" xfId="0" applyFont="1" applyFill="1" applyBorder="1" applyAlignment="1">
      <alignment wrapText="1"/>
    </xf>
    <xf numFmtId="0" fontId="26" fillId="0" borderId="0" xfId="0" applyFont="1"/>
    <xf numFmtId="0" fontId="29" fillId="0" borderId="0" xfId="0" applyFont="1"/>
    <xf numFmtId="2" fontId="24" fillId="0" borderId="0" xfId="0" applyNumberFormat="1" applyFont="1"/>
    <xf numFmtId="2" fontId="25" fillId="7" borderId="2" xfId="0" applyNumberFormat="1" applyFont="1" applyFill="1" applyBorder="1" applyAlignment="1">
      <alignment wrapText="1"/>
    </xf>
    <xf numFmtId="0" fontId="4" fillId="4" borderId="12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9" fontId="0" fillId="0" borderId="0" xfId="1" applyFont="1"/>
    <xf numFmtId="2" fontId="33" fillId="4" borderId="2" xfId="0" applyNumberFormat="1" applyFont="1" applyFill="1" applyBorder="1"/>
    <xf numFmtId="2" fontId="33" fillId="7" borderId="2" xfId="0" applyNumberFormat="1" applyFont="1" applyFill="1" applyBorder="1"/>
    <xf numFmtId="2" fontId="0" fillId="0" borderId="2" xfId="0" applyNumberFormat="1" applyBorder="1"/>
    <xf numFmtId="2" fontId="34" fillId="7" borderId="2" xfId="0" applyNumberFormat="1" applyFont="1" applyFill="1" applyBorder="1" applyAlignment="1">
      <alignment wrapText="1"/>
    </xf>
    <xf numFmtId="2" fontId="0" fillId="7" borderId="2" xfId="0" applyNumberFormat="1" applyFill="1" applyBorder="1"/>
    <xf numFmtId="9" fontId="0" fillId="2" borderId="2" xfId="1" applyFont="1" applyFill="1" applyBorder="1" applyAlignment="1"/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8" borderId="9" xfId="0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center" vertical="center" wrapText="1"/>
    </xf>
    <xf numFmtId="0" fontId="11" fillId="8" borderId="11" xfId="0" applyFont="1" applyFill="1" applyBorder="1" applyAlignment="1">
      <alignment horizontal="center" vertical="center" wrapText="1"/>
    </xf>
    <xf numFmtId="0" fontId="15" fillId="8" borderId="2" xfId="2" applyFont="1" applyFill="1" applyBorder="1" applyAlignment="1">
      <alignment horizontal="center" vertical="center" wrapText="1"/>
    </xf>
    <xf numFmtId="0" fontId="13" fillId="8" borderId="2" xfId="2" applyFont="1" applyFill="1" applyBorder="1" applyAlignment="1">
      <alignment horizontal="center" vertical="center" wrapText="1"/>
    </xf>
    <xf numFmtId="0" fontId="14" fillId="5" borderId="14" xfId="2" applyFont="1" applyFill="1" applyBorder="1" applyAlignment="1">
      <alignment horizontal="center" vertical="center"/>
    </xf>
    <xf numFmtId="0" fontId="14" fillId="5" borderId="13" xfId="2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 wrapText="1"/>
    </xf>
    <xf numFmtId="0" fontId="12" fillId="8" borderId="13" xfId="0" applyFont="1" applyFill="1" applyBorder="1" applyAlignment="1">
      <alignment horizontal="center" vertical="center" wrapText="1"/>
    </xf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"/>
  <sheetViews>
    <sheetView tabSelected="1" topLeftCell="A16" zoomScaleNormal="100" workbookViewId="0">
      <selection activeCell="G35" sqref="G35"/>
    </sheetView>
  </sheetViews>
  <sheetFormatPr defaultColWidth="9.140625" defaultRowHeight="15"/>
  <cols>
    <col min="1" max="1" width="4.28515625" customWidth="1"/>
    <col min="2" max="2" width="15.85546875" customWidth="1"/>
    <col min="3" max="3" width="16.710937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7" ht="16.5">
      <c r="A1" s="66" t="s">
        <v>64</v>
      </c>
      <c r="B1" s="67"/>
      <c r="C1" s="67"/>
      <c r="D1" s="67"/>
      <c r="E1" s="67"/>
      <c r="F1" s="67"/>
      <c r="G1" s="68"/>
      <c r="H1" s="68"/>
    </row>
    <row r="2" spans="1:17" ht="67.5" customHeight="1">
      <c r="A2" s="69" t="s">
        <v>1</v>
      </c>
      <c r="B2" s="69"/>
      <c r="C2" s="69"/>
      <c r="D2" s="46">
        <v>2023</v>
      </c>
      <c r="E2" s="72">
        <v>2024</v>
      </c>
      <c r="F2" s="72"/>
      <c r="G2" s="70" t="s">
        <v>97</v>
      </c>
      <c r="H2" s="70"/>
      <c r="I2" t="s">
        <v>65</v>
      </c>
      <c r="J2" t="s">
        <v>65</v>
      </c>
      <c r="L2" t="s">
        <v>65</v>
      </c>
      <c r="M2" t="s">
        <v>65</v>
      </c>
    </row>
    <row r="3" spans="1:17" ht="40.5" customHeight="1">
      <c r="A3" s="71" t="s">
        <v>2</v>
      </c>
      <c r="B3" s="71"/>
      <c r="C3" s="17" t="s">
        <v>3</v>
      </c>
      <c r="D3" s="41" t="s">
        <v>95</v>
      </c>
      <c r="E3" s="41" t="s">
        <v>96</v>
      </c>
      <c r="F3" s="41" t="s">
        <v>95</v>
      </c>
      <c r="G3" s="9" t="s">
        <v>4</v>
      </c>
      <c r="H3" s="9" t="s">
        <v>5</v>
      </c>
      <c r="J3" t="s">
        <v>65</v>
      </c>
      <c r="K3" t="s">
        <v>65</v>
      </c>
      <c r="L3" t="s">
        <v>65</v>
      </c>
      <c r="M3" t="s">
        <v>65</v>
      </c>
    </row>
    <row r="4" spans="1:17" ht="15.75">
      <c r="A4" s="1">
        <v>1</v>
      </c>
      <c r="B4" s="2" t="s">
        <v>6</v>
      </c>
      <c r="C4" s="3" t="s">
        <v>89</v>
      </c>
      <c r="D4" s="51">
        <v>2033.33</v>
      </c>
      <c r="E4" s="39">
        <v>1966.6666666666667</v>
      </c>
      <c r="F4" s="39">
        <v>1783.3333333333333</v>
      </c>
      <c r="G4" s="15">
        <f t="shared" ref="G4:G35" si="0">+(F4-E4)/E4</f>
        <v>-9.3220338983050918E-2</v>
      </c>
      <c r="H4" s="4">
        <f t="shared" ref="H4:H34" si="1">+((F4-D4)/D4)</f>
        <v>-0.1229493818842326</v>
      </c>
      <c r="J4" t="s">
        <v>65</v>
      </c>
      <c r="K4" t="s">
        <v>65</v>
      </c>
      <c r="L4" t="s">
        <v>65</v>
      </c>
      <c r="O4" t="s">
        <v>65</v>
      </c>
      <c r="P4" t="s">
        <v>65</v>
      </c>
    </row>
    <row r="5" spans="1:17" ht="15.75">
      <c r="A5" s="11">
        <v>2</v>
      </c>
      <c r="B5" s="12" t="s">
        <v>8</v>
      </c>
      <c r="C5" s="13" t="s">
        <v>9</v>
      </c>
      <c r="D5" s="52">
        <v>1116.67</v>
      </c>
      <c r="E5" s="45">
        <v>1300</v>
      </c>
      <c r="F5" s="45">
        <v>1080</v>
      </c>
      <c r="G5" s="16">
        <f t="shared" si="0"/>
        <v>-0.16923076923076924</v>
      </c>
      <c r="H5" s="10">
        <f t="shared" si="1"/>
        <v>-3.2838707944155457E-2</v>
      </c>
      <c r="I5" t="s">
        <v>87</v>
      </c>
      <c r="J5" t="s">
        <v>65</v>
      </c>
      <c r="K5" t="s">
        <v>65</v>
      </c>
      <c r="L5" t="s">
        <v>65</v>
      </c>
      <c r="M5" t="s">
        <v>65</v>
      </c>
      <c r="O5" t="s">
        <v>65</v>
      </c>
    </row>
    <row r="6" spans="1:17" ht="15.75">
      <c r="A6" s="1">
        <v>3</v>
      </c>
      <c r="B6" s="2" t="s">
        <v>10</v>
      </c>
      <c r="C6" s="3" t="s">
        <v>66</v>
      </c>
      <c r="D6" s="51">
        <v>1050</v>
      </c>
      <c r="E6" s="49">
        <v>1320</v>
      </c>
      <c r="F6" s="49">
        <v>980</v>
      </c>
      <c r="G6" s="18">
        <f t="shared" si="0"/>
        <v>-0.25757575757575757</v>
      </c>
      <c r="H6" s="4">
        <f t="shared" si="1"/>
        <v>-6.6666666666666666E-2</v>
      </c>
      <c r="I6" t="s">
        <v>65</v>
      </c>
      <c r="J6" t="s">
        <v>65</v>
      </c>
      <c r="K6" t="s">
        <v>65</v>
      </c>
      <c r="L6" t="s">
        <v>65</v>
      </c>
    </row>
    <row r="7" spans="1:17" ht="15.75">
      <c r="A7" s="11">
        <v>4</v>
      </c>
      <c r="B7" s="12" t="s">
        <v>67</v>
      </c>
      <c r="C7" s="13" t="s">
        <v>68</v>
      </c>
      <c r="D7" s="53">
        <v>866.67</v>
      </c>
      <c r="E7" s="50">
        <v>950</v>
      </c>
      <c r="F7" s="50">
        <v>733.33333333333337</v>
      </c>
      <c r="G7" s="16">
        <f t="shared" si="0"/>
        <v>-0.22807017543859645</v>
      </c>
      <c r="H7" s="10">
        <f t="shared" si="1"/>
        <v>-0.15384940827150656</v>
      </c>
      <c r="J7" t="s">
        <v>65</v>
      </c>
      <c r="K7" t="s">
        <v>65</v>
      </c>
      <c r="L7" t="s">
        <v>65</v>
      </c>
      <c r="M7" t="s">
        <v>65</v>
      </c>
      <c r="N7" t="s">
        <v>65</v>
      </c>
    </row>
    <row r="8" spans="1:17" ht="15.75">
      <c r="A8" s="1">
        <v>5</v>
      </c>
      <c r="B8" s="5" t="s">
        <v>12</v>
      </c>
      <c r="C8" s="6" t="s">
        <v>13</v>
      </c>
      <c r="D8" s="51">
        <v>1535.71</v>
      </c>
      <c r="E8" s="39">
        <v>1716.6666666666667</v>
      </c>
      <c r="F8" s="39">
        <v>1708.3333333333333</v>
      </c>
      <c r="G8" s="15">
        <f t="shared" si="0"/>
        <v>-4.854368932038923E-3</v>
      </c>
      <c r="H8" s="4">
        <f t="shared" si="1"/>
        <v>0.11240620516460348</v>
      </c>
      <c r="M8" t="s">
        <v>65</v>
      </c>
    </row>
    <row r="9" spans="1:17" ht="15.75">
      <c r="A9" s="11">
        <v>6</v>
      </c>
      <c r="B9" s="12" t="s">
        <v>14</v>
      </c>
      <c r="C9" s="13" t="s">
        <v>15</v>
      </c>
      <c r="D9" s="53">
        <v>750</v>
      </c>
      <c r="E9" s="40">
        <v>903.57142857142856</v>
      </c>
      <c r="F9" s="40">
        <v>590</v>
      </c>
      <c r="G9" s="16">
        <f t="shared" si="0"/>
        <v>-0.34703557312252964</v>
      </c>
      <c r="H9" s="10">
        <f t="shared" si="1"/>
        <v>-0.21333333333333335</v>
      </c>
      <c r="I9" t="s">
        <v>65</v>
      </c>
      <c r="K9" t="s">
        <v>65</v>
      </c>
      <c r="M9" t="s">
        <v>65</v>
      </c>
      <c r="N9" t="s">
        <v>65</v>
      </c>
    </row>
    <row r="10" spans="1:17" ht="15.75">
      <c r="A10" s="1">
        <v>7</v>
      </c>
      <c r="B10" s="2" t="s">
        <v>16</v>
      </c>
      <c r="C10" s="3" t="s">
        <v>17</v>
      </c>
      <c r="D10" s="51">
        <v>995.83</v>
      </c>
      <c r="E10" s="39">
        <v>1385.7142857142858</v>
      </c>
      <c r="F10" s="39">
        <v>1070</v>
      </c>
      <c r="G10" s="15">
        <f t="shared" si="0"/>
        <v>-0.22783505154639178</v>
      </c>
      <c r="H10" s="4">
        <f t="shared" si="1"/>
        <v>7.4480584035427691E-2</v>
      </c>
      <c r="I10" t="s">
        <v>65</v>
      </c>
      <c r="M10" t="s">
        <v>65</v>
      </c>
    </row>
    <row r="11" spans="1:17" ht="15.75">
      <c r="A11" s="11">
        <v>8</v>
      </c>
      <c r="B11" s="12" t="s">
        <v>18</v>
      </c>
      <c r="C11" s="13" t="s">
        <v>19</v>
      </c>
      <c r="D11" s="53">
        <v>302.14</v>
      </c>
      <c r="E11" s="40">
        <v>405</v>
      </c>
      <c r="F11" s="40">
        <v>380</v>
      </c>
      <c r="G11" s="16">
        <f t="shared" si="0"/>
        <v>-6.1728395061728392E-2</v>
      </c>
      <c r="H11" s="10">
        <f t="shared" si="1"/>
        <v>0.25769510822797387</v>
      </c>
    </row>
    <row r="12" spans="1:17" ht="15.75">
      <c r="A12" s="1">
        <v>9</v>
      </c>
      <c r="B12" s="2" t="s">
        <v>20</v>
      </c>
      <c r="C12" s="3" t="s">
        <v>69</v>
      </c>
      <c r="D12" s="51">
        <v>970</v>
      </c>
      <c r="E12" s="39">
        <v>991.66666666666663</v>
      </c>
      <c r="F12" s="39">
        <v>1000</v>
      </c>
      <c r="G12" s="18">
        <f t="shared" si="0"/>
        <v>8.4033613445378529E-3</v>
      </c>
      <c r="H12" s="4">
        <f t="shared" si="1"/>
        <v>3.0927835051546393E-2</v>
      </c>
      <c r="K12" t="s">
        <v>65</v>
      </c>
      <c r="M12" t="s">
        <v>65</v>
      </c>
      <c r="N12" t="s">
        <v>65</v>
      </c>
    </row>
    <row r="13" spans="1:17" ht="15.75">
      <c r="A13" s="11">
        <v>10</v>
      </c>
      <c r="B13" s="12" t="s">
        <v>22</v>
      </c>
      <c r="C13" s="13" t="s">
        <v>23</v>
      </c>
      <c r="D13" s="53">
        <v>478.57</v>
      </c>
      <c r="E13" s="40">
        <v>1000</v>
      </c>
      <c r="F13" s="40">
        <v>966.68</v>
      </c>
      <c r="G13" s="16">
        <f t="shared" si="0"/>
        <v>-3.3320000000000051E-2</v>
      </c>
      <c r="H13" s="10">
        <f t="shared" si="1"/>
        <v>1.0199343878638443</v>
      </c>
      <c r="J13" t="s">
        <v>65</v>
      </c>
    </row>
    <row r="14" spans="1:17" ht="15.75">
      <c r="A14" s="1">
        <v>11</v>
      </c>
      <c r="B14" s="2" t="s">
        <v>24</v>
      </c>
      <c r="C14" s="3" t="s">
        <v>70</v>
      </c>
      <c r="D14" s="51">
        <v>621.42999999999995</v>
      </c>
      <c r="E14" s="39">
        <v>792.85714285714289</v>
      </c>
      <c r="F14" s="39">
        <v>720</v>
      </c>
      <c r="G14" s="15">
        <f t="shared" si="0"/>
        <v>-9.1891891891891925E-2</v>
      </c>
      <c r="H14" s="4">
        <f t="shared" si="1"/>
        <v>0.15861802616545717</v>
      </c>
    </row>
    <row r="15" spans="1:17" ht="15.75">
      <c r="A15" s="1">
        <v>12</v>
      </c>
      <c r="B15" s="12" t="s">
        <v>26</v>
      </c>
      <c r="C15" s="13" t="s">
        <v>27</v>
      </c>
      <c r="D15" s="53">
        <v>305</v>
      </c>
      <c r="E15" s="40">
        <v>212.5</v>
      </c>
      <c r="F15" s="40">
        <v>250</v>
      </c>
      <c r="G15" s="16">
        <f t="shared" si="0"/>
        <v>0.17647058823529413</v>
      </c>
      <c r="H15" s="10">
        <f t="shared" si="1"/>
        <v>-0.18032786885245902</v>
      </c>
      <c r="J15" t="s">
        <v>65</v>
      </c>
      <c r="K15" t="s">
        <v>65</v>
      </c>
      <c r="L15" t="s">
        <v>65</v>
      </c>
    </row>
    <row r="16" spans="1:17" ht="15.75">
      <c r="A16" s="1">
        <v>13</v>
      </c>
      <c r="B16" s="2" t="s">
        <v>28</v>
      </c>
      <c r="C16" s="3" t="s">
        <v>29</v>
      </c>
      <c r="D16" s="51">
        <v>450</v>
      </c>
      <c r="E16" s="39">
        <v>533.33333333333337</v>
      </c>
      <c r="F16" s="39">
        <v>483.33</v>
      </c>
      <c r="G16" s="15">
        <f t="shared" si="0"/>
        <v>-9.3756250000000096E-2</v>
      </c>
      <c r="H16" s="4">
        <f t="shared" si="1"/>
        <v>7.4066666666666628E-2</v>
      </c>
      <c r="J16" t="s">
        <v>65</v>
      </c>
      <c r="K16" t="s">
        <v>65</v>
      </c>
      <c r="Q16" t="s">
        <v>65</v>
      </c>
    </row>
    <row r="17" spans="1:17" ht="15.75">
      <c r="A17" s="11">
        <v>14</v>
      </c>
      <c r="B17" s="12" t="s">
        <v>30</v>
      </c>
      <c r="C17" s="13" t="s">
        <v>71</v>
      </c>
      <c r="D17" s="53">
        <v>350</v>
      </c>
      <c r="E17" s="40">
        <v>375</v>
      </c>
      <c r="F17" s="40">
        <v>333.33</v>
      </c>
      <c r="G17" s="16">
        <f t="shared" si="0"/>
        <v>-0.11112000000000004</v>
      </c>
      <c r="H17" s="10">
        <f t="shared" si="1"/>
        <v>-4.7628571428571471E-2</v>
      </c>
      <c r="K17" t="s">
        <v>65</v>
      </c>
    </row>
    <row r="18" spans="1:17" ht="15.75">
      <c r="A18" s="1">
        <v>15</v>
      </c>
      <c r="B18" s="5" t="s">
        <v>32</v>
      </c>
      <c r="C18" s="3" t="s">
        <v>72</v>
      </c>
      <c r="D18" s="51">
        <v>1285.71</v>
      </c>
      <c r="E18" s="39">
        <v>1842.8571428571429</v>
      </c>
      <c r="F18" s="39">
        <v>1800</v>
      </c>
      <c r="G18" s="15">
        <f t="shared" si="0"/>
        <v>-2.3255813953488389E-2</v>
      </c>
      <c r="H18" s="4">
        <f t="shared" si="1"/>
        <v>0.40000466668222223</v>
      </c>
      <c r="J18" t="s">
        <v>65</v>
      </c>
      <c r="K18" t="s">
        <v>65</v>
      </c>
    </row>
    <row r="19" spans="1:17" ht="15.75">
      <c r="A19" s="11">
        <v>16</v>
      </c>
      <c r="B19" s="12" t="s">
        <v>34</v>
      </c>
      <c r="C19" s="13" t="s">
        <v>35</v>
      </c>
      <c r="D19" s="53">
        <v>1928.57</v>
      </c>
      <c r="E19" s="40">
        <v>2042.8571428571429</v>
      </c>
      <c r="F19" s="40">
        <v>2066.6666666666665</v>
      </c>
      <c r="G19" s="16">
        <f t="shared" si="0"/>
        <v>1.1655011655011564E-2</v>
      </c>
      <c r="H19" s="10">
        <f t="shared" si="1"/>
        <v>7.1605732053628635E-2</v>
      </c>
      <c r="J19" t="s">
        <v>65</v>
      </c>
      <c r="N19" t="s">
        <v>65</v>
      </c>
    </row>
    <row r="20" spans="1:17" ht="15.75">
      <c r="A20" s="1">
        <v>17</v>
      </c>
      <c r="B20" s="5" t="s">
        <v>36</v>
      </c>
      <c r="C20" s="3" t="s">
        <v>73</v>
      </c>
      <c r="D20" s="51">
        <v>720</v>
      </c>
      <c r="E20" s="39">
        <v>831.25</v>
      </c>
      <c r="F20" s="39"/>
      <c r="G20" s="15"/>
      <c r="H20" s="4"/>
    </row>
    <row r="21" spans="1:17" ht="15.75">
      <c r="A21" s="11">
        <v>18</v>
      </c>
      <c r="B21" s="12" t="s">
        <v>38</v>
      </c>
      <c r="C21" s="13" t="s">
        <v>39</v>
      </c>
      <c r="D21" s="53">
        <v>855</v>
      </c>
      <c r="E21" s="40">
        <v>941.66666666666663</v>
      </c>
      <c r="F21" s="40">
        <v>750</v>
      </c>
      <c r="G21" s="16">
        <f t="shared" si="0"/>
        <v>-0.20353982300884951</v>
      </c>
      <c r="H21" s="10">
        <f t="shared" si="1"/>
        <v>-0.12280701754385964</v>
      </c>
      <c r="K21" t="s">
        <v>65</v>
      </c>
      <c r="L21" t="s">
        <v>65</v>
      </c>
    </row>
    <row r="22" spans="1:17" ht="15.75">
      <c r="A22" s="1">
        <v>19</v>
      </c>
      <c r="B22" s="5" t="s">
        <v>40</v>
      </c>
      <c r="C22" s="3" t="s">
        <v>74</v>
      </c>
      <c r="D22" s="51">
        <v>1050</v>
      </c>
      <c r="E22" s="39">
        <v>1325</v>
      </c>
      <c r="F22" s="39">
        <v>1015</v>
      </c>
      <c r="G22" s="15">
        <f t="shared" si="0"/>
        <v>-0.2339622641509434</v>
      </c>
      <c r="H22" s="4">
        <f t="shared" si="1"/>
        <v>-3.3333333333333333E-2</v>
      </c>
    </row>
    <row r="23" spans="1:17" ht="15.75">
      <c r="A23" s="11">
        <v>20</v>
      </c>
      <c r="B23" s="12" t="s">
        <v>41</v>
      </c>
      <c r="C23" s="14" t="s">
        <v>42</v>
      </c>
      <c r="D23" s="53">
        <v>537.5</v>
      </c>
      <c r="E23" s="40">
        <v>741.66666666666663</v>
      </c>
      <c r="F23" s="40">
        <v>675</v>
      </c>
      <c r="G23" s="16">
        <f t="shared" si="0"/>
        <v>-8.9887640449438158E-2</v>
      </c>
      <c r="H23" s="10">
        <f t="shared" si="1"/>
        <v>0.2558139534883721</v>
      </c>
      <c r="L23" t="s">
        <v>65</v>
      </c>
    </row>
    <row r="24" spans="1:17" ht="17.25" customHeight="1">
      <c r="A24" s="1">
        <v>21</v>
      </c>
      <c r="B24" s="5" t="s">
        <v>43</v>
      </c>
      <c r="C24" s="3" t="s">
        <v>75</v>
      </c>
      <c r="D24" s="51">
        <v>835</v>
      </c>
      <c r="E24" s="39">
        <v>1041.6666666666667</v>
      </c>
      <c r="F24" s="39">
        <v>833.33333333333337</v>
      </c>
      <c r="G24" s="15">
        <f t="shared" si="0"/>
        <v>-0.2</v>
      </c>
      <c r="H24" s="4">
        <f t="shared" si="1"/>
        <v>-1.9960079840318909E-3</v>
      </c>
      <c r="J24" t="s">
        <v>65</v>
      </c>
      <c r="M24" t="s">
        <v>65</v>
      </c>
    </row>
    <row r="25" spans="1:17" ht="15.75">
      <c r="A25" s="11">
        <v>22</v>
      </c>
      <c r="B25" s="12" t="s">
        <v>45</v>
      </c>
      <c r="C25" s="13" t="s">
        <v>46</v>
      </c>
      <c r="D25" s="53">
        <v>857.14</v>
      </c>
      <c r="E25" s="40">
        <v>975</v>
      </c>
      <c r="F25" s="40">
        <v>816.66666666666663</v>
      </c>
      <c r="G25" s="16">
        <f t="shared" si="0"/>
        <v>-0.16239316239316243</v>
      </c>
      <c r="H25" s="10">
        <f t="shared" si="1"/>
        <v>-4.7219046285709873E-2</v>
      </c>
      <c r="J25" t="s">
        <v>65</v>
      </c>
      <c r="K25" t="s">
        <v>65</v>
      </c>
      <c r="L25" t="s">
        <v>65</v>
      </c>
      <c r="M25" t="s">
        <v>65</v>
      </c>
    </row>
    <row r="26" spans="1:17" ht="15.75">
      <c r="A26" s="1">
        <v>23</v>
      </c>
      <c r="B26" s="5" t="s">
        <v>47</v>
      </c>
      <c r="C26" s="3" t="s">
        <v>76</v>
      </c>
      <c r="D26" s="51">
        <v>1371.43</v>
      </c>
      <c r="E26" s="39">
        <v>1837.5</v>
      </c>
      <c r="F26" s="39">
        <v>1680</v>
      </c>
      <c r="G26" s="18">
        <f t="shared" si="0"/>
        <v>-8.5714285714285715E-2</v>
      </c>
      <c r="H26" s="54">
        <f t="shared" si="1"/>
        <v>0.22499872395966247</v>
      </c>
      <c r="J26" t="s">
        <v>65</v>
      </c>
      <c r="K26" t="s">
        <v>65</v>
      </c>
      <c r="L26" t="s">
        <v>65</v>
      </c>
      <c r="M26" t="s">
        <v>65</v>
      </c>
    </row>
    <row r="27" spans="1:17" ht="15.75">
      <c r="A27" s="11">
        <v>24</v>
      </c>
      <c r="B27" s="12" t="s">
        <v>49</v>
      </c>
      <c r="C27" s="13" t="s">
        <v>77</v>
      </c>
      <c r="D27" s="53">
        <v>1140</v>
      </c>
      <c r="E27" s="40">
        <v>1368.75</v>
      </c>
      <c r="F27" s="40">
        <v>1040</v>
      </c>
      <c r="G27" s="16">
        <f t="shared" si="0"/>
        <v>-0.24018264840182649</v>
      </c>
      <c r="H27" s="10">
        <f t="shared" si="1"/>
        <v>-8.771929824561403E-2</v>
      </c>
    </row>
    <row r="28" spans="1:17" ht="15.75">
      <c r="A28" s="1">
        <v>25</v>
      </c>
      <c r="B28" s="5" t="s">
        <v>51</v>
      </c>
      <c r="C28" s="3" t="s">
        <v>78</v>
      </c>
      <c r="D28" s="51">
        <v>675</v>
      </c>
      <c r="E28" s="39">
        <v>954.17</v>
      </c>
      <c r="F28" s="39">
        <v>641.66666666666663</v>
      </c>
      <c r="G28" s="15">
        <f t="shared" si="0"/>
        <v>-0.32751326632920058</v>
      </c>
      <c r="H28" s="4">
        <f t="shared" si="1"/>
        <v>-4.9382716049382769E-2</v>
      </c>
    </row>
    <row r="29" spans="1:17" ht="15.75">
      <c r="A29" s="11">
        <v>26</v>
      </c>
      <c r="B29" s="12" t="s">
        <v>51</v>
      </c>
      <c r="C29" s="13" t="s">
        <v>79</v>
      </c>
      <c r="D29" s="53">
        <v>582.14</v>
      </c>
      <c r="E29" s="40">
        <v>783.33333333333337</v>
      </c>
      <c r="F29" s="40">
        <v>616.66666666666663</v>
      </c>
      <c r="G29" s="16">
        <f t="shared" si="0"/>
        <v>-0.2127659574468086</v>
      </c>
      <c r="H29" s="10">
        <f t="shared" si="1"/>
        <v>5.9309902543488925E-2</v>
      </c>
      <c r="P29" t="s">
        <v>65</v>
      </c>
    </row>
    <row r="30" spans="1:17" ht="15.75">
      <c r="A30" s="1">
        <v>27</v>
      </c>
      <c r="B30" s="5" t="s">
        <v>53</v>
      </c>
      <c r="C30" s="3" t="s">
        <v>80</v>
      </c>
      <c r="D30" s="51">
        <v>682.14</v>
      </c>
      <c r="E30" s="39">
        <v>817.85714285714289</v>
      </c>
      <c r="F30" s="39">
        <v>608.33333333333337</v>
      </c>
      <c r="G30" s="15">
        <f t="shared" si="0"/>
        <v>-0.25618631732168851</v>
      </c>
      <c r="H30" s="4">
        <f t="shared" si="1"/>
        <v>-0.10819870798760756</v>
      </c>
      <c r="K30" t="s">
        <v>65</v>
      </c>
      <c r="L30" t="s">
        <v>65</v>
      </c>
      <c r="N30" t="s">
        <v>65</v>
      </c>
    </row>
    <row r="31" spans="1:17" ht="15.75">
      <c r="A31" s="11">
        <v>28</v>
      </c>
      <c r="B31" s="12" t="s">
        <v>55</v>
      </c>
      <c r="C31" s="13" t="s">
        <v>81</v>
      </c>
      <c r="D31" s="53">
        <v>781.25</v>
      </c>
      <c r="E31" s="40">
        <v>975</v>
      </c>
      <c r="F31" s="40">
        <v>762.5</v>
      </c>
      <c r="G31" s="16">
        <f t="shared" si="0"/>
        <v>-0.21794871794871795</v>
      </c>
      <c r="H31" s="10">
        <f t="shared" si="1"/>
        <v>-2.4E-2</v>
      </c>
      <c r="K31" t="s">
        <v>65</v>
      </c>
      <c r="Q31" t="s">
        <v>65</v>
      </c>
    </row>
    <row r="32" spans="1:17" ht="15.75">
      <c r="A32" s="1">
        <v>29</v>
      </c>
      <c r="B32" s="5" t="s">
        <v>57</v>
      </c>
      <c r="C32" s="3" t="s">
        <v>58</v>
      </c>
      <c r="D32" s="51">
        <v>217.14</v>
      </c>
      <c r="E32" s="39">
        <v>260</v>
      </c>
      <c r="F32" s="39">
        <v>231.25</v>
      </c>
      <c r="G32" s="15">
        <f t="shared" si="0"/>
        <v>-0.11057692307692307</v>
      </c>
      <c r="H32" s="4">
        <f t="shared" si="1"/>
        <v>6.4981118172607599E-2</v>
      </c>
      <c r="I32" t="s">
        <v>65</v>
      </c>
      <c r="N32" t="s">
        <v>65</v>
      </c>
      <c r="O32" t="s">
        <v>65</v>
      </c>
    </row>
    <row r="33" spans="1:13" ht="13.5" customHeight="1">
      <c r="A33" s="11">
        <v>30</v>
      </c>
      <c r="B33" s="12" t="s">
        <v>59</v>
      </c>
      <c r="C33" s="13" t="s">
        <v>82</v>
      </c>
      <c r="D33" s="53">
        <v>1414.29</v>
      </c>
      <c r="E33" s="40">
        <v>1928.57142857143</v>
      </c>
      <c r="F33" s="40">
        <v>1750</v>
      </c>
      <c r="G33" s="16">
        <f t="shared" si="0"/>
        <v>-9.2592592592593281E-2</v>
      </c>
      <c r="H33" s="10">
        <f t="shared" si="1"/>
        <v>0.23736998776771387</v>
      </c>
      <c r="M33" t="s">
        <v>65</v>
      </c>
    </row>
    <row r="34" spans="1:13" ht="15.75">
      <c r="A34" s="1">
        <v>31</v>
      </c>
      <c r="B34" s="5" t="s">
        <v>83</v>
      </c>
      <c r="C34" s="3" t="s">
        <v>84</v>
      </c>
      <c r="D34" s="51">
        <v>2121.4299999999998</v>
      </c>
      <c r="E34" s="39">
        <v>1925</v>
      </c>
      <c r="F34" s="39">
        <v>2033.3333333333333</v>
      </c>
      <c r="G34" s="18">
        <f t="shared" si="0"/>
        <v>5.6277056277056238E-2</v>
      </c>
      <c r="H34" s="54">
        <f t="shared" si="1"/>
        <v>-4.1527020296058127E-2</v>
      </c>
      <c r="L34" t="s">
        <v>65</v>
      </c>
    </row>
    <row r="35" spans="1:13" ht="15.75">
      <c r="A35" s="11">
        <v>32</v>
      </c>
      <c r="B35" s="12" t="s">
        <v>62</v>
      </c>
      <c r="C35" s="13" t="s">
        <v>85</v>
      </c>
      <c r="D35" s="53" t="s">
        <v>65</v>
      </c>
      <c r="E35" s="40">
        <v>420</v>
      </c>
      <c r="F35" s="40"/>
      <c r="G35" s="16"/>
      <c r="H35" s="10"/>
    </row>
    <row r="36" spans="1:13" ht="15.75">
      <c r="A36" s="7" t="s">
        <v>86</v>
      </c>
      <c r="B36" s="7"/>
      <c r="C36" s="7"/>
      <c r="D36" s="7"/>
      <c r="F36" s="44"/>
      <c r="G36" s="8"/>
      <c r="H36" s="8"/>
    </row>
  </sheetData>
  <mergeCells count="5">
    <mergeCell ref="A1:H1"/>
    <mergeCell ref="A2:C2"/>
    <mergeCell ref="G2:H2"/>
    <mergeCell ref="A3:B3"/>
    <mergeCell ref="E2:F2"/>
  </mergeCells>
  <phoneticPr fontId="30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982"/>
  <sheetViews>
    <sheetView topLeftCell="A24" workbookViewId="0">
      <selection activeCell="H33" sqref="H33"/>
    </sheetView>
  </sheetViews>
  <sheetFormatPr defaultRowHeight="15"/>
  <cols>
    <col min="1" max="1" width="3.7109375" customWidth="1"/>
    <col min="2" max="2" width="15.28515625" customWidth="1"/>
    <col min="3" max="3" width="18.5703125" customWidth="1"/>
    <col min="4" max="4" width="12.140625" customWidth="1"/>
    <col min="5" max="5" width="12" customWidth="1"/>
    <col min="6" max="6" width="12.140625" customWidth="1"/>
    <col min="7" max="7" width="10.28515625" customWidth="1"/>
    <col min="8" max="8" width="10" customWidth="1"/>
  </cols>
  <sheetData>
    <row r="1" spans="1:16" ht="17.25" thickBot="1">
      <c r="A1" s="55" t="s">
        <v>0</v>
      </c>
      <c r="B1" s="56"/>
      <c r="C1" s="56"/>
      <c r="D1" s="56"/>
      <c r="E1" s="56"/>
      <c r="F1" s="56"/>
      <c r="G1" s="56"/>
      <c r="H1" s="56"/>
    </row>
    <row r="2" spans="1:16" ht="57" customHeight="1">
      <c r="A2" s="57" t="s">
        <v>1</v>
      </c>
      <c r="B2" s="58"/>
      <c r="C2" s="59"/>
      <c r="D2" s="47">
        <v>2023</v>
      </c>
      <c r="E2" s="64">
        <v>2024</v>
      </c>
      <c r="F2" s="65"/>
      <c r="G2" s="60" t="s">
        <v>94</v>
      </c>
      <c r="H2" s="61"/>
      <c r="I2" t="s">
        <v>65</v>
      </c>
    </row>
    <row r="3" spans="1:16" ht="44.25">
      <c r="A3" s="62" t="s">
        <v>2</v>
      </c>
      <c r="B3" s="63"/>
      <c r="C3" s="25" t="s">
        <v>3</v>
      </c>
      <c r="D3" s="26" t="s">
        <v>93</v>
      </c>
      <c r="E3" s="26" t="s">
        <v>92</v>
      </c>
      <c r="F3" s="26" t="s">
        <v>93</v>
      </c>
      <c r="G3" s="26" t="s">
        <v>4</v>
      </c>
      <c r="H3" s="26" t="s">
        <v>5</v>
      </c>
      <c r="J3" t="s">
        <v>65</v>
      </c>
      <c r="K3" t="s">
        <v>65</v>
      </c>
      <c r="P3" t="s">
        <v>65</v>
      </c>
    </row>
    <row r="4" spans="1:16" ht="15.75">
      <c r="A4" s="22">
        <v>1</v>
      </c>
      <c r="B4" s="24" t="s">
        <v>6</v>
      </c>
      <c r="C4" s="23" t="s">
        <v>7</v>
      </c>
      <c r="D4" s="34">
        <v>3574</v>
      </c>
      <c r="E4" s="34">
        <v>3860</v>
      </c>
      <c r="F4" s="32">
        <v>3640</v>
      </c>
      <c r="G4" s="36">
        <f t="shared" ref="G4:G16" si="0">(F4-E4)/E4</f>
        <v>-5.6994818652849742E-2</v>
      </c>
      <c r="H4" s="36">
        <f t="shared" ref="H4:H13" si="1">+(F4-D4)/D4</f>
        <v>1.8466703973139341E-2</v>
      </c>
      <c r="J4" t="s">
        <v>65</v>
      </c>
      <c r="K4" t="s">
        <v>65</v>
      </c>
      <c r="M4" t="s">
        <v>65</v>
      </c>
    </row>
    <row r="5" spans="1:16" ht="15.75">
      <c r="A5" s="19">
        <v>2</v>
      </c>
      <c r="B5" s="20" t="s">
        <v>8</v>
      </c>
      <c r="C5" s="21" t="s">
        <v>9</v>
      </c>
      <c r="D5" s="35">
        <v>2458</v>
      </c>
      <c r="E5" s="35">
        <v>2680</v>
      </c>
      <c r="F5" s="37">
        <v>2236</v>
      </c>
      <c r="G5" s="38">
        <f t="shared" si="0"/>
        <v>-0.16567164179104477</v>
      </c>
      <c r="H5" s="38">
        <f t="shared" si="1"/>
        <v>-9.0317331163547593E-2</v>
      </c>
      <c r="I5" t="s">
        <v>65</v>
      </c>
      <c r="J5" t="s">
        <v>65</v>
      </c>
      <c r="L5" t="s">
        <v>65</v>
      </c>
    </row>
    <row r="6" spans="1:16" ht="15.75">
      <c r="A6" s="22">
        <v>3</v>
      </c>
      <c r="B6" s="24" t="s">
        <v>10</v>
      </c>
      <c r="C6" s="23" t="s">
        <v>11</v>
      </c>
      <c r="D6" s="34">
        <v>2040</v>
      </c>
      <c r="E6" s="34">
        <v>2350</v>
      </c>
      <c r="F6" s="32">
        <v>2086.67</v>
      </c>
      <c r="G6" s="36">
        <f t="shared" si="0"/>
        <v>-0.11205531914893614</v>
      </c>
      <c r="H6" s="36">
        <f t="shared" si="1"/>
        <v>2.2877450980392192E-2</v>
      </c>
      <c r="J6" t="s">
        <v>65</v>
      </c>
    </row>
    <row r="7" spans="1:16" ht="15.75">
      <c r="A7" s="19">
        <v>4</v>
      </c>
      <c r="B7" s="20" t="s">
        <v>12</v>
      </c>
      <c r="C7" s="21" t="s">
        <v>13</v>
      </c>
      <c r="D7" s="35">
        <v>2597</v>
      </c>
      <c r="E7" s="35">
        <v>2930</v>
      </c>
      <c r="F7" s="37">
        <v>2836</v>
      </c>
      <c r="G7" s="38">
        <f t="shared" si="0"/>
        <v>-3.2081911262798635E-2</v>
      </c>
      <c r="H7" s="38">
        <f t="shared" si="1"/>
        <v>9.2029264536003075E-2</v>
      </c>
      <c r="K7" t="s">
        <v>65</v>
      </c>
    </row>
    <row r="8" spans="1:16" ht="15.75">
      <c r="A8" s="22">
        <v>5</v>
      </c>
      <c r="B8" s="24" t="s">
        <v>14</v>
      </c>
      <c r="C8" s="23" t="s">
        <v>15</v>
      </c>
      <c r="D8" s="34">
        <v>1150</v>
      </c>
      <c r="E8" s="34">
        <v>1313.33</v>
      </c>
      <c r="F8" s="32">
        <v>1065</v>
      </c>
      <c r="G8" s="36">
        <f t="shared" si="0"/>
        <v>-0.18908423625440668</v>
      </c>
      <c r="H8" s="36">
        <f t="shared" si="1"/>
        <v>-7.3913043478260873E-2</v>
      </c>
    </row>
    <row r="9" spans="1:16" ht="15.75">
      <c r="A9" s="19">
        <v>6</v>
      </c>
      <c r="B9" s="20" t="s">
        <v>16</v>
      </c>
      <c r="C9" s="21" t="s">
        <v>17</v>
      </c>
      <c r="D9" s="35">
        <v>1874</v>
      </c>
      <c r="E9" s="35">
        <v>2463.33</v>
      </c>
      <c r="F9" s="37">
        <v>1993.33</v>
      </c>
      <c r="G9" s="38">
        <f t="shared" si="0"/>
        <v>-0.19079863436892339</v>
      </c>
      <c r="H9" s="38">
        <f t="shared" si="1"/>
        <v>6.3676627534685129E-2</v>
      </c>
      <c r="K9" t="s">
        <v>65</v>
      </c>
      <c r="O9" t="s">
        <v>65</v>
      </c>
    </row>
    <row r="10" spans="1:16" ht="15.75">
      <c r="A10" s="22">
        <v>7</v>
      </c>
      <c r="B10" s="24" t="s">
        <v>18</v>
      </c>
      <c r="C10" s="23" t="s">
        <v>19</v>
      </c>
      <c r="D10" s="34">
        <v>533.33000000000004</v>
      </c>
      <c r="E10" s="34">
        <v>696.67</v>
      </c>
      <c r="F10" s="32">
        <v>630</v>
      </c>
      <c r="G10" s="36">
        <f t="shared" si="0"/>
        <v>-9.5698106707623354E-2</v>
      </c>
      <c r="H10" s="36">
        <f t="shared" si="1"/>
        <v>0.18125738285864276</v>
      </c>
      <c r="K10" t="s">
        <v>65</v>
      </c>
      <c r="N10" t="s">
        <v>65</v>
      </c>
    </row>
    <row r="11" spans="1:16" ht="15.75">
      <c r="A11" s="19">
        <v>8</v>
      </c>
      <c r="B11" s="20" t="s">
        <v>20</v>
      </c>
      <c r="C11" s="21" t="s">
        <v>21</v>
      </c>
      <c r="D11" s="35">
        <v>1733.33</v>
      </c>
      <c r="E11" s="35">
        <v>1960</v>
      </c>
      <c r="F11" s="37">
        <v>1960</v>
      </c>
      <c r="G11" s="38">
        <f t="shared" si="0"/>
        <v>0</v>
      </c>
      <c r="H11" s="38">
        <f t="shared" si="1"/>
        <v>0.1307714053296257</v>
      </c>
    </row>
    <row r="12" spans="1:16" ht="15.75">
      <c r="A12" s="22">
        <v>9</v>
      </c>
      <c r="B12" s="24" t="s">
        <v>22</v>
      </c>
      <c r="C12" s="23" t="s">
        <v>23</v>
      </c>
      <c r="D12" s="34">
        <v>807.5</v>
      </c>
      <c r="E12" s="34">
        <v>1135</v>
      </c>
      <c r="F12" s="32">
        <v>1200</v>
      </c>
      <c r="G12" s="36">
        <f t="shared" si="0"/>
        <v>5.7268722466960353E-2</v>
      </c>
      <c r="H12" s="36">
        <f t="shared" si="1"/>
        <v>0.48606811145510836</v>
      </c>
    </row>
    <row r="13" spans="1:16" ht="15.75">
      <c r="A13" s="19">
        <v>10</v>
      </c>
      <c r="B13" s="20" t="s">
        <v>24</v>
      </c>
      <c r="C13" s="21" t="s">
        <v>25</v>
      </c>
      <c r="D13" s="35">
        <v>947.5</v>
      </c>
      <c r="E13" s="35">
        <v>1105</v>
      </c>
      <c r="F13" s="37">
        <v>1006.67</v>
      </c>
      <c r="G13" s="38">
        <f t="shared" si="0"/>
        <v>-8.8986425339366557E-2</v>
      </c>
      <c r="H13" s="38">
        <f t="shared" si="1"/>
        <v>6.2448548812664866E-2</v>
      </c>
    </row>
    <row r="14" spans="1:16" ht="15.75">
      <c r="A14" s="22">
        <v>11</v>
      </c>
      <c r="B14" s="24" t="s">
        <v>26</v>
      </c>
      <c r="C14" s="23" t="s">
        <v>27</v>
      </c>
      <c r="D14" s="34">
        <v>630</v>
      </c>
      <c r="E14" s="34">
        <v>480</v>
      </c>
      <c r="F14" s="32"/>
      <c r="G14" s="36"/>
      <c r="H14" s="36"/>
      <c r="K14" t="s">
        <v>65</v>
      </c>
    </row>
    <row r="15" spans="1:16" ht="15.75">
      <c r="A15" s="19">
        <v>12</v>
      </c>
      <c r="B15" s="20" t="s">
        <v>28</v>
      </c>
      <c r="C15" s="21" t="s">
        <v>29</v>
      </c>
      <c r="D15" s="35"/>
      <c r="E15" s="35"/>
      <c r="F15" s="37"/>
      <c r="G15" s="38"/>
      <c r="H15" s="38" t="s">
        <v>65</v>
      </c>
    </row>
    <row r="16" spans="1:16" ht="15.75">
      <c r="A16" s="22">
        <v>13</v>
      </c>
      <c r="B16" s="24" t="s">
        <v>30</v>
      </c>
      <c r="C16" s="23" t="s">
        <v>31</v>
      </c>
      <c r="D16" s="34">
        <v>690</v>
      </c>
      <c r="E16" s="34">
        <v>720</v>
      </c>
      <c r="F16" s="32">
        <v>690</v>
      </c>
      <c r="G16" s="36">
        <f t="shared" si="0"/>
        <v>-4.1666666666666664E-2</v>
      </c>
      <c r="H16" s="36">
        <f t="shared" ref="H16" si="2">+(F16-D16)/D16</f>
        <v>0</v>
      </c>
    </row>
    <row r="17" spans="1:14" ht="15.75">
      <c r="A17" s="19">
        <v>14</v>
      </c>
      <c r="B17" s="27" t="s">
        <v>32</v>
      </c>
      <c r="C17" s="21" t="s">
        <v>33</v>
      </c>
      <c r="D17" s="35">
        <v>1784</v>
      </c>
      <c r="E17" s="35">
        <v>2196.67</v>
      </c>
      <c r="F17" s="37">
        <v>2280</v>
      </c>
      <c r="G17" s="38">
        <f t="shared" ref="G17:G26" si="3">(F17-E17)/E17</f>
        <v>3.7934692056612929E-2</v>
      </c>
      <c r="H17" s="38">
        <f t="shared" ref="H17:H24" si="4">+(F17-D17)/D17</f>
        <v>0.27802690582959644</v>
      </c>
    </row>
    <row r="18" spans="1:14" ht="15.75">
      <c r="A18" s="22">
        <v>15</v>
      </c>
      <c r="B18" s="24" t="s">
        <v>34</v>
      </c>
      <c r="C18" s="23" t="s">
        <v>35</v>
      </c>
      <c r="D18" s="34">
        <v>2960</v>
      </c>
      <c r="E18" s="34">
        <v>3495</v>
      </c>
      <c r="F18" s="32">
        <v>3480</v>
      </c>
      <c r="G18" s="36">
        <f t="shared" si="3"/>
        <v>-4.2918454935622317E-3</v>
      </c>
      <c r="H18" s="36">
        <f t="shared" si="4"/>
        <v>0.17567567567567569</v>
      </c>
    </row>
    <row r="19" spans="1:14" ht="15.75">
      <c r="A19" s="19">
        <v>16</v>
      </c>
      <c r="B19" s="20" t="s">
        <v>36</v>
      </c>
      <c r="C19" s="21" t="s">
        <v>37</v>
      </c>
      <c r="D19" s="35">
        <v>1070</v>
      </c>
      <c r="E19" s="35">
        <v>1160</v>
      </c>
      <c r="F19" s="37">
        <v>1030</v>
      </c>
      <c r="G19" s="38">
        <f t="shared" si="3"/>
        <v>-0.11206896551724138</v>
      </c>
      <c r="H19" s="38">
        <f t="shared" si="4"/>
        <v>-3.7383177570093455E-2</v>
      </c>
    </row>
    <row r="20" spans="1:14" ht="15.75">
      <c r="A20" s="22">
        <v>17</v>
      </c>
      <c r="B20" s="24" t="s">
        <v>38</v>
      </c>
      <c r="C20" s="23" t="s">
        <v>39</v>
      </c>
      <c r="D20" s="34">
        <v>1150</v>
      </c>
      <c r="E20" s="34">
        <v>1185</v>
      </c>
      <c r="F20" s="32">
        <v>1013.33</v>
      </c>
      <c r="G20" s="36">
        <f t="shared" si="3"/>
        <v>-0.14486919831223624</v>
      </c>
      <c r="H20" s="36">
        <f t="shared" si="4"/>
        <v>-0.11884347826086952</v>
      </c>
      <c r="J20" s="48"/>
    </row>
    <row r="21" spans="1:14" ht="15.75">
      <c r="A21" s="19">
        <v>18</v>
      </c>
      <c r="B21" s="20" t="s">
        <v>40</v>
      </c>
      <c r="C21" s="28" t="s">
        <v>74</v>
      </c>
      <c r="D21" s="35">
        <v>1780</v>
      </c>
      <c r="E21" s="35">
        <v>1980</v>
      </c>
      <c r="F21" s="37">
        <v>1780</v>
      </c>
      <c r="G21" s="38">
        <f t="shared" si="3"/>
        <v>-0.10101010101010101</v>
      </c>
      <c r="H21" s="38">
        <f t="shared" si="4"/>
        <v>0</v>
      </c>
    </row>
    <row r="22" spans="1:14" ht="15.75">
      <c r="A22" s="22">
        <v>19</v>
      </c>
      <c r="B22" s="24" t="s">
        <v>41</v>
      </c>
      <c r="C22" s="23" t="s">
        <v>42</v>
      </c>
      <c r="D22" s="34">
        <v>866.67</v>
      </c>
      <c r="E22" s="34">
        <v>1180</v>
      </c>
      <c r="F22" s="32">
        <v>945</v>
      </c>
      <c r="G22" s="36">
        <f t="shared" si="3"/>
        <v>-0.19915254237288135</v>
      </c>
      <c r="H22" s="36">
        <f t="shared" si="4"/>
        <v>9.0380421613763071E-2</v>
      </c>
    </row>
    <row r="23" spans="1:14" ht="15.75">
      <c r="A23" s="19">
        <v>20</v>
      </c>
      <c r="B23" s="20" t="s">
        <v>43</v>
      </c>
      <c r="C23" s="21" t="s">
        <v>44</v>
      </c>
      <c r="D23" s="35">
        <v>1093.33</v>
      </c>
      <c r="E23" s="35">
        <v>1305</v>
      </c>
      <c r="F23" s="37">
        <v>1190</v>
      </c>
      <c r="G23" s="38">
        <f t="shared" si="3"/>
        <v>-8.8122605363984668E-2</v>
      </c>
      <c r="H23" s="38">
        <f t="shared" si="4"/>
        <v>8.8417952493757682E-2</v>
      </c>
      <c r="K23" t="s">
        <v>65</v>
      </c>
      <c r="N23" t="s">
        <v>65</v>
      </c>
    </row>
    <row r="24" spans="1:14" ht="15.75">
      <c r="A24" s="22">
        <v>21</v>
      </c>
      <c r="B24" s="24" t="s">
        <v>45</v>
      </c>
      <c r="C24" s="23" t="s">
        <v>46</v>
      </c>
      <c r="D24" s="34"/>
      <c r="E24" s="34">
        <v>1350</v>
      </c>
      <c r="F24" s="32">
        <v>1095</v>
      </c>
      <c r="G24" s="36">
        <f t="shared" si="3"/>
        <v>-0.18888888888888888</v>
      </c>
      <c r="H24" s="36"/>
    </row>
    <row r="25" spans="1:14" ht="15.75">
      <c r="A25" s="19">
        <v>22</v>
      </c>
      <c r="B25" s="20" t="s">
        <v>47</v>
      </c>
      <c r="C25" s="21" t="s">
        <v>48</v>
      </c>
      <c r="D25" s="35">
        <v>1706.67</v>
      </c>
      <c r="E25" s="35">
        <v>2100</v>
      </c>
      <c r="F25" s="37">
        <v>2066.67</v>
      </c>
      <c r="G25" s="38">
        <f t="shared" si="3"/>
        <v>-1.5871428571428536E-2</v>
      </c>
      <c r="H25" s="38">
        <f t="shared" ref="H25:H33" si="5">+(F25-D25)/D25</f>
        <v>0.21093708801349997</v>
      </c>
    </row>
    <row r="26" spans="1:14" ht="15.75">
      <c r="A26" s="22">
        <v>23</v>
      </c>
      <c r="B26" s="24" t="s">
        <v>49</v>
      </c>
      <c r="C26" s="23" t="s">
        <v>50</v>
      </c>
      <c r="D26" s="34">
        <v>2060</v>
      </c>
      <c r="E26" s="34">
        <v>2240</v>
      </c>
      <c r="F26" s="32">
        <v>2190</v>
      </c>
      <c r="G26" s="36">
        <f t="shared" si="3"/>
        <v>-2.2321428571428572E-2</v>
      </c>
      <c r="H26" s="36">
        <f t="shared" si="5"/>
        <v>6.3106796116504854E-2</v>
      </c>
    </row>
    <row r="27" spans="1:14" ht="15.75">
      <c r="A27" s="19">
        <v>24</v>
      </c>
      <c r="B27" s="20" t="s">
        <v>51</v>
      </c>
      <c r="C27" s="21" t="s">
        <v>52</v>
      </c>
      <c r="D27" s="35">
        <v>891.67</v>
      </c>
      <c r="E27" s="35">
        <v>1220</v>
      </c>
      <c r="F27" s="37">
        <v>908</v>
      </c>
      <c r="G27" s="38">
        <f t="shared" ref="G27:G33" si="6">(F27-E27)/E27</f>
        <v>-0.25573770491803277</v>
      </c>
      <c r="H27" s="38">
        <f t="shared" si="5"/>
        <v>1.8313950228223491E-2</v>
      </c>
    </row>
    <row r="28" spans="1:14" ht="15.75">
      <c r="A28" s="22">
        <v>25</v>
      </c>
      <c r="B28" s="24" t="s">
        <v>53</v>
      </c>
      <c r="C28" s="23" t="s">
        <v>54</v>
      </c>
      <c r="D28" s="34">
        <v>1024</v>
      </c>
      <c r="E28" s="34">
        <v>1126.67</v>
      </c>
      <c r="F28" s="32">
        <v>920</v>
      </c>
      <c r="G28" s="36">
        <f t="shared" si="6"/>
        <v>-0.18343436853737125</v>
      </c>
      <c r="H28" s="36">
        <f t="shared" si="5"/>
        <v>-0.1015625</v>
      </c>
    </row>
    <row r="29" spans="1:14" ht="15.75">
      <c r="A29" s="19">
        <v>26</v>
      </c>
      <c r="B29" s="20" t="s">
        <v>55</v>
      </c>
      <c r="C29" s="21" t="s">
        <v>56</v>
      </c>
      <c r="D29" s="35">
        <v>1006.673</v>
      </c>
      <c r="E29" s="35">
        <v>1240</v>
      </c>
      <c r="F29" s="37">
        <v>1050</v>
      </c>
      <c r="G29" s="38">
        <f t="shared" si="6"/>
        <v>-0.15322580645161291</v>
      </c>
      <c r="H29" s="38">
        <f t="shared" si="5"/>
        <v>4.3039795444995546E-2</v>
      </c>
    </row>
    <row r="30" spans="1:14" ht="15.75">
      <c r="A30" s="22">
        <v>27</v>
      </c>
      <c r="B30" s="24" t="s">
        <v>57</v>
      </c>
      <c r="C30" s="23" t="s">
        <v>58</v>
      </c>
      <c r="D30" s="34">
        <v>340</v>
      </c>
      <c r="E30" s="34">
        <v>438</v>
      </c>
      <c r="F30" s="32">
        <v>380</v>
      </c>
      <c r="G30" s="36">
        <f t="shared" si="6"/>
        <v>-0.13242009132420091</v>
      </c>
      <c r="H30" s="36">
        <f t="shared" si="5"/>
        <v>0.11764705882352941</v>
      </c>
    </row>
    <row r="31" spans="1:14" ht="15.75">
      <c r="A31" s="19">
        <v>28</v>
      </c>
      <c r="B31" s="20" t="s">
        <v>59</v>
      </c>
      <c r="C31" s="21" t="s">
        <v>60</v>
      </c>
      <c r="D31" s="35">
        <v>2026.67</v>
      </c>
      <c r="E31" s="35">
        <v>2280</v>
      </c>
      <c r="F31" s="37">
        <v>2110</v>
      </c>
      <c r="G31" s="38">
        <f t="shared" si="6"/>
        <v>-7.4561403508771926E-2</v>
      </c>
      <c r="H31" s="38">
        <f t="shared" si="5"/>
        <v>4.1116708689623825E-2</v>
      </c>
    </row>
    <row r="32" spans="1:14" ht="15.75">
      <c r="A32" s="22">
        <v>29</v>
      </c>
      <c r="B32" s="24" t="s">
        <v>61</v>
      </c>
      <c r="C32" s="23" t="s">
        <v>84</v>
      </c>
      <c r="D32" s="34">
        <v>2800</v>
      </c>
      <c r="E32" s="34">
        <v>2470</v>
      </c>
      <c r="F32" s="32">
        <v>2490</v>
      </c>
      <c r="G32" s="36">
        <f t="shared" si="6"/>
        <v>8.0971659919028341E-3</v>
      </c>
      <c r="H32" s="36">
        <f t="shared" si="5"/>
        <v>-0.11071428571428571</v>
      </c>
    </row>
    <row r="33" spans="1:13" ht="16.5" thickBot="1">
      <c r="A33" s="29">
        <v>30</v>
      </c>
      <c r="B33" s="30" t="s">
        <v>62</v>
      </c>
      <c r="C33" s="31" t="s">
        <v>63</v>
      </c>
      <c r="D33" s="35"/>
      <c r="E33" s="35">
        <v>926.67</v>
      </c>
      <c r="F33" s="37">
        <v>900</v>
      </c>
      <c r="G33" s="38">
        <f t="shared" si="6"/>
        <v>-2.8780472012690558E-2</v>
      </c>
      <c r="H33" s="38"/>
    </row>
    <row r="34" spans="1:13">
      <c r="A34" s="42" t="s">
        <v>91</v>
      </c>
      <c r="B34" s="42"/>
      <c r="C34" s="42"/>
      <c r="D34" s="42"/>
      <c r="E34" s="42"/>
      <c r="F34" s="42" t="s">
        <v>65</v>
      </c>
      <c r="G34" s="42"/>
      <c r="H34" s="33"/>
      <c r="L34" t="s">
        <v>65</v>
      </c>
    </row>
    <row r="35" spans="1:13">
      <c r="A35" s="42" t="s">
        <v>88</v>
      </c>
      <c r="B35" s="42"/>
      <c r="C35" s="42"/>
      <c r="D35" s="43"/>
      <c r="E35" s="42"/>
      <c r="F35" s="42"/>
      <c r="G35" s="42"/>
      <c r="H35" s="33"/>
    </row>
    <row r="36" spans="1:13">
      <c r="H36" t="s">
        <v>65</v>
      </c>
    </row>
    <row r="37" spans="1:13">
      <c r="I37" t="s">
        <v>65</v>
      </c>
      <c r="M37" t="s">
        <v>65</v>
      </c>
    </row>
    <row r="43" spans="1:13">
      <c r="F43" t="s">
        <v>65</v>
      </c>
    </row>
    <row r="1982" spans="6:6">
      <c r="F1982" t="s">
        <v>90</v>
      </c>
    </row>
  </sheetData>
  <mergeCells count="5">
    <mergeCell ref="A1:H1"/>
    <mergeCell ref="A2:C2"/>
    <mergeCell ref="G2:H2"/>
    <mergeCell ref="A3:B3"/>
    <mergeCell ref="E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2024-10-07T04:15:24Z</cp:lastPrinted>
  <dcterms:created xsi:type="dcterms:W3CDTF">2021-06-15T08:30:18Z</dcterms:created>
  <dcterms:modified xsi:type="dcterms:W3CDTF">2024-12-20T17:00:51Z</dcterms:modified>
</cp:coreProperties>
</file>