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96" l="1"/>
  <c r="H23" i="96" l="1"/>
  <c r="G16" i="96" l="1"/>
  <c r="G35" i="2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<sst xmlns="http://schemas.openxmlformats.org/spreadsheetml/2006/main" count="267" uniqueCount="98">
  <si>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</si>
  <si>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</si>
  <si>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</si>
  <si>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</si>
  <si>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</si>
  <si>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</si>
  <si>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</si>
  <si>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</si>
  <si>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</si>
  <si>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</si>
  <si>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</si>
  <si>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</si>
  <si>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</si>
  <si>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</si>
  <si>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</si>
  <si>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</si>
  <si>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</si>
  <si>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</si>
  <si>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</si>
  <si>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</si>
  <si>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</si>
  <si>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</si>
  <si>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</si>
  <si>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</si>
  <si>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</si>
  <si>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</si>
  <si>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</si>
  <si>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</si>
  <si>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</si>
  <si>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</si>
  <si>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</si>
  <si>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</si>
  <si>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</si>
  <si>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</si>
  <si>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</si>
  <si>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</si>
  <si>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</si>
  <si>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</si>
  <si>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</si>
  <si>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</si>
  <si>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</si>
  <si>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</si>
  <si>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</si>
  <si>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</si>
  <si>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</si>
  <si>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</si>
  <si>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</si>
  <si>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</si>
  <si>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</si>
  <si>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</si>
  <si>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</si>
  <si>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</si>
  <si>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</si>
  <si>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</si>
  <si>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</si>
  <si>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</si>
  <si>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</si>
  <si>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</si>
  <si>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</si>
  <si>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</si>
  <si>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</si>
  <si>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</si>
  <si>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</si>
  <si>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</si>
  <si>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</si>
  <si>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</si>
  <si>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</si>
  <si>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</si>
  <si>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</si>
  <si>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</si>
  <si>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</si>
  <si>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</si>
  <si>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</si>
  <si>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</si>
  <si>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</si>
  <si>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</si>
  <si>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</si>
  <si>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</si>
  <si>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</si>
  <si>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</si>
  <si>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</si>
  <si>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</si>
  <si>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</si>
  <si>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</si>
  <si>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</si>
  <si>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</si>
  <si>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</si>
  <si>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</si>
  <si>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</si>
  <si>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</si>
  <si>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</si>
  <si>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Feb.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</si>
  <si>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week of Feb.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</si>
  <si>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week of Feb.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</si>
  <si>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Feb.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</si>
  <si>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 xml:space="preserve"> week of Feb.2025</t>
    </r>
  </si>
  <si>
    <r>
      <t>% Change   compared to:2</t>
    </r>
    <r>
      <rPr>
        <b/>
        <vertAlign val="superscript"/>
        <sz val="11"/>
        <color rgb="FF000000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Feb. 2025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</si>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</sst>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0" fillId="0" borderId="2" xfId="0" applyNumberFormat="1" applyFont="1" applyBorder="1"/>
    <xf numFmtId="2" fontId="35" fillId="4" borderId="2" xfId="0" applyNumberFormat="1" applyFont="1" applyFill="1" applyBorder="1"/>
    <xf numFmtId="2" fontId="35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Normal="100" workbookViewId="0">
      <selection activeCell="N35" sqref="N35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2" t="s">
        <v>63</v>
      </c>
      <c r="B1" s="63"/>
      <c r="C1" s="63"/>
      <c r="D1" s="63"/>
      <c r="E1" s="63"/>
      <c r="F1" s="63"/>
      <c r="G1" s="64"/>
      <c r="H1" s="64"/>
    </row>
    <row r="2" spans="1:17" ht="67.5" customHeight="1">
      <c r="A2" s="65" t="s">
        <v>1</v>
      </c>
      <c r="B2" s="65"/>
      <c r="C2" s="65"/>
      <c r="D2" s="45">
        <v>2024</v>
      </c>
      <c r="E2" s="68">
        <v>2025</v>
      </c>
      <c r="F2" s="69"/>
      <c r="G2" s="66" t="s">
        <v>95</v>
      </c>
      <c r="H2" s="66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7" t="s">
        <v>2</v>
      </c>
      <c r="B3" s="67"/>
      <c r="C3" s="17" t="s">
        <v>3</v>
      </c>
      <c r="D3" s="40" t="s">
        <v>94</v>
      </c>
      <c r="E3" s="40" t="s">
        <v>91</v>
      </c>
      <c r="F3" s="40" t="s">
        <v>94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1585.71</v>
      </c>
      <c r="E4" s="57">
        <v>1366.6666666666667</v>
      </c>
      <c r="F4" s="38">
        <v>1333.3333333333333</v>
      </c>
      <c r="G4" s="15">
        <f t="shared" ref="G4:G35" si="0">+(F4-E4)/E4</f>
        <v>-2.4390243902439133E-2</v>
      </c>
      <c r="H4" s="4">
        <f t="shared" ref="H4:H34" si="1">+((F4-D4)/D4)</f>
        <v>-0.15915688661020411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1057.1400000000001</v>
      </c>
      <c r="E5" s="49">
        <v>1010</v>
      </c>
      <c r="F5" s="44">
        <v>1060</v>
      </c>
      <c r="G5" s="16">
        <f t="shared" si="0"/>
        <v>4.9504950495049507E-2</v>
      </c>
      <c r="H5" s="10">
        <f t="shared" si="1"/>
        <v>2.7054127173315734E-3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1041.67</v>
      </c>
      <c r="E6" s="58">
        <v>1066.6666666666667</v>
      </c>
      <c r="F6" s="47">
        <v>1040</v>
      </c>
      <c r="G6" s="18">
        <f t="shared" si="0"/>
        <v>-2.5000000000000071E-2</v>
      </c>
      <c r="H6" s="4">
        <f t="shared" si="1"/>
        <v>-1.6031948697764864E-3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850</v>
      </c>
      <c r="E7" s="59">
        <v>683.33333333333337</v>
      </c>
      <c r="F7" s="48">
        <v>785</v>
      </c>
      <c r="G7" s="16">
        <f t="shared" si="0"/>
        <v>0.14878048780487799</v>
      </c>
      <c r="H7" s="10">
        <f t="shared" si="1"/>
        <v>-7.6470588235294124E-2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1671.43</v>
      </c>
      <c r="E8" s="57">
        <v>1578.5714285714287</v>
      </c>
      <c r="F8" s="38">
        <v>1450</v>
      </c>
      <c r="G8" s="15">
        <f t="shared" si="0"/>
        <v>-8.1447963800905035E-2</v>
      </c>
      <c r="H8" s="4">
        <f t="shared" si="1"/>
        <v>-0.13247937394925308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585.71</v>
      </c>
      <c r="E9" s="60">
        <v>470.83333333333331</v>
      </c>
      <c r="F9" s="39">
        <v>565</v>
      </c>
      <c r="G9" s="16">
        <f t="shared" si="0"/>
        <v>0.20000000000000004</v>
      </c>
      <c r="H9" s="10">
        <f t="shared" si="1"/>
        <v>-3.535879530825841E-2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1166.67</v>
      </c>
      <c r="E10" s="57">
        <v>1004.1666666666666</v>
      </c>
      <c r="F10" s="38">
        <v>1087.5</v>
      </c>
      <c r="G10" s="15">
        <f t="shared" si="0"/>
        <v>8.2987551867219955E-2</v>
      </c>
      <c r="H10" s="4">
        <f t="shared" si="1"/>
        <v>-6.785980611483973E-2</v>
      </c>
      <c r="I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372.5</v>
      </c>
      <c r="E11" s="60">
        <v>320.83333333333331</v>
      </c>
      <c r="F11" s="39">
        <v>298.33333333333331</v>
      </c>
      <c r="G11" s="16">
        <f t="shared" si="0"/>
        <v>-7.0129870129870139E-2</v>
      </c>
      <c r="H11" s="10">
        <f t="shared" si="1"/>
        <v>-0.19910514541387031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941.67</v>
      </c>
      <c r="E12" s="57">
        <v>987.5</v>
      </c>
      <c r="F12" s="38">
        <v>900</v>
      </c>
      <c r="G12" s="18">
        <f t="shared" si="0"/>
        <v>-8.8607594936708861E-2</v>
      </c>
      <c r="H12" s="4">
        <f t="shared" si="1"/>
        <v>-4.425117079231574E-2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692.86</v>
      </c>
      <c r="E13" s="60">
        <v>757.14285714285711</v>
      </c>
      <c r="F13" s="39">
        <v>675</v>
      </c>
      <c r="G13" s="16">
        <f t="shared" si="0"/>
        <v>-0.10849056603773581</v>
      </c>
      <c r="H13" s="10">
        <f t="shared" si="1"/>
        <v>-2.5777213289842123E-2</v>
      </c>
    </row>
    <row r="14" spans="1:17" ht="15.75">
      <c r="A14" s="1">
        <v>11</v>
      </c>
      <c r="B14" s="2" t="s">
        <v>24</v>
      </c>
      <c r="C14" s="3" t="s">
        <v>69</v>
      </c>
      <c r="D14" s="55">
        <v>720.83</v>
      </c>
      <c r="E14" s="57">
        <v>800</v>
      </c>
      <c r="F14" s="38">
        <v>900</v>
      </c>
      <c r="G14" s="15">
        <f t="shared" si="0"/>
        <v>0.125</v>
      </c>
      <c r="H14" s="4">
        <f t="shared" si="1"/>
        <v>0.24856068698583569</v>
      </c>
    </row>
    <row r="15" spans="1:17" ht="15.75">
      <c r="A15" s="1">
        <v>12</v>
      </c>
      <c r="B15" s="12" t="s">
        <v>26</v>
      </c>
      <c r="C15" s="13" t="s">
        <v>27</v>
      </c>
      <c r="D15" s="56">
        <v>310</v>
      </c>
      <c r="E15" s="60">
        <v>225</v>
      </c>
      <c r="F15" s="39">
        <v>200</v>
      </c>
      <c r="G15" s="16">
        <f t="shared" si="0"/>
        <v>-0.1111111111111111</v>
      </c>
      <c r="H15" s="10">
        <f t="shared" si="1"/>
        <v>-0.35483870967741937</v>
      </c>
      <c r="J15" t="s">
        <v>64</v>
      </c>
      <c r="L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500</v>
      </c>
      <c r="E16" s="57">
        <v>500</v>
      </c>
      <c r="F16" s="38">
        <v>475</v>
      </c>
      <c r="G16" s="15">
        <f t="shared" si="0"/>
        <v>-0.05</v>
      </c>
      <c r="H16" s="4">
        <f t="shared" si="1"/>
        <v>-0.05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420</v>
      </c>
      <c r="E17" s="60">
        <v>233.33333333333334</v>
      </c>
      <c r="F17" s="39">
        <v>256.25</v>
      </c>
      <c r="G17" s="16">
        <f t="shared" si="0"/>
        <v>9.8214285714285671E-2</v>
      </c>
      <c r="H17" s="10">
        <f t="shared" si="1"/>
        <v>-0.38988095238095238</v>
      </c>
      <c r="K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1485.71</v>
      </c>
      <c r="E18" s="57">
        <v>1871.4285714285713</v>
      </c>
      <c r="F18" s="38">
        <v>2000</v>
      </c>
      <c r="G18" s="15">
        <f t="shared" si="0"/>
        <v>6.8702290076335937E-2</v>
      </c>
      <c r="H18" s="4">
        <f t="shared" si="1"/>
        <v>0.34615772930114219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1921.43</v>
      </c>
      <c r="E19" s="60">
        <v>1741.6666666666699</v>
      </c>
      <c r="F19" s="39">
        <v>1666.6666666666667</v>
      </c>
      <c r="G19" s="16">
        <f t="shared" si="0"/>
        <v>-4.3062200956939543E-2</v>
      </c>
      <c r="H19" s="10">
        <f t="shared" si="1"/>
        <v>-0.13259048382367991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514.29</v>
      </c>
      <c r="E20" s="57">
        <v>675</v>
      </c>
      <c r="F20" s="38">
        <v>533.33333333333337</v>
      </c>
      <c r="G20" s="15">
        <f t="shared" si="0"/>
        <v>-0.20987654320987648</v>
      </c>
      <c r="H20" s="4">
        <f t="shared" si="1"/>
        <v>3.7028395133744403E-2</v>
      </c>
    </row>
    <row r="21" spans="1:17" ht="15.75">
      <c r="A21" s="11">
        <v>18</v>
      </c>
      <c r="B21" s="12" t="s">
        <v>38</v>
      </c>
      <c r="C21" s="13" t="s">
        <v>39</v>
      </c>
      <c r="D21" s="56">
        <v>758.33</v>
      </c>
      <c r="E21" s="60">
        <v>687.5</v>
      </c>
      <c r="F21" s="39">
        <v>640</v>
      </c>
      <c r="G21" s="16">
        <f t="shared" si="0"/>
        <v>-6.9090909090909092E-2</v>
      </c>
      <c r="H21" s="10">
        <f t="shared" si="1"/>
        <v>-0.15604024633075314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1150</v>
      </c>
      <c r="E22" s="57">
        <v>1100</v>
      </c>
      <c r="F22" s="38">
        <v>1120</v>
      </c>
      <c r="G22" s="15">
        <f t="shared" si="0"/>
        <v>1.8181818181818181E-2</v>
      </c>
      <c r="H22" s="4">
        <f t="shared" si="1"/>
        <v>-2.6086956521739129E-2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614.29</v>
      </c>
      <c r="E23" s="60">
        <v>783.33</v>
      </c>
      <c r="F23" s="39">
        <v>740</v>
      </c>
      <c r="G23" s="16">
        <f t="shared" si="0"/>
        <v>-5.5315129000548989E-2</v>
      </c>
      <c r="H23" s="10">
        <f t="shared" si="1"/>
        <v>0.20464275830633746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920</v>
      </c>
      <c r="E24" s="57">
        <v>816.66666666666663</v>
      </c>
      <c r="F24" s="38">
        <v>810</v>
      </c>
      <c r="G24" s="15">
        <f t="shared" si="0"/>
        <v>-8.1632653061224029E-3</v>
      </c>
      <c r="H24" s="4">
        <f t="shared" si="1"/>
        <v>-0.11956521739130435</v>
      </c>
      <c r="J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835.71</v>
      </c>
      <c r="E25" s="60">
        <v>775</v>
      </c>
      <c r="F25" s="39">
        <v>770</v>
      </c>
      <c r="G25" s="16">
        <f t="shared" si="0"/>
        <v>-6.4516129032258064E-3</v>
      </c>
      <c r="H25" s="10">
        <f t="shared" si="1"/>
        <v>-7.8627753646599935E-2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1200</v>
      </c>
      <c r="E26" s="57">
        <v>1886.67</v>
      </c>
      <c r="F26" s="38">
        <v>2010</v>
      </c>
      <c r="G26" s="18">
        <f t="shared" si="0"/>
        <v>6.5369142457345444E-2</v>
      </c>
      <c r="H26" s="50">
        <f t="shared" si="1"/>
        <v>0.67500000000000004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1242.8599999999999</v>
      </c>
      <c r="E27" s="60">
        <v>1000</v>
      </c>
      <c r="F27" s="39">
        <v>1162.5</v>
      </c>
      <c r="G27" s="16">
        <f t="shared" si="0"/>
        <v>0.16250000000000001</v>
      </c>
      <c r="H27" s="10">
        <f t="shared" si="1"/>
        <v>-6.4657322626844455E-2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534.29</v>
      </c>
      <c r="E28" s="57">
        <v>625</v>
      </c>
      <c r="F28" s="38">
        <v>641.66666666666663</v>
      </c>
      <c r="G28" s="15">
        <f t="shared" si="0"/>
        <v>2.6666666666666606E-2</v>
      </c>
      <c r="H28" s="4">
        <f t="shared" si="1"/>
        <v>0.20097075870157904</v>
      </c>
    </row>
    <row r="29" spans="1:17" ht="15.75">
      <c r="A29" s="11">
        <v>26</v>
      </c>
      <c r="B29" s="12" t="s">
        <v>50</v>
      </c>
      <c r="C29" s="13" t="s">
        <v>78</v>
      </c>
      <c r="D29" s="56">
        <v>417.86</v>
      </c>
      <c r="E29" s="60">
        <v>500</v>
      </c>
      <c r="F29" s="39">
        <v>562.5</v>
      </c>
      <c r="G29" s="16">
        <f t="shared" si="0"/>
        <v>0.125</v>
      </c>
      <c r="H29" s="10">
        <f t="shared" si="1"/>
        <v>0.34614464174603932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628.57000000000005</v>
      </c>
      <c r="E30" s="57">
        <v>585.71428571428567</v>
      </c>
      <c r="F30" s="38">
        <v>583.33333333333337</v>
      </c>
      <c r="G30" s="15">
        <f t="shared" si="0"/>
        <v>-4.0650406504063562E-3</v>
      </c>
      <c r="H30" s="4">
        <f t="shared" si="1"/>
        <v>-7.1967587805123814E-2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928.57</v>
      </c>
      <c r="E31" s="60">
        <v>785.71428571428567</v>
      </c>
      <c r="F31" s="39">
        <v>816.66666666666663</v>
      </c>
      <c r="G31" s="16">
        <f t="shared" si="0"/>
        <v>3.9393939393939412E-2</v>
      </c>
      <c r="H31" s="10">
        <f t="shared" si="1"/>
        <v>-0.12051146745353976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282.86</v>
      </c>
      <c r="E32" s="57">
        <v>198.57</v>
      </c>
      <c r="F32" s="38">
        <v>215</v>
      </c>
      <c r="G32" s="15">
        <f t="shared" si="0"/>
        <v>8.2741602457571672E-2</v>
      </c>
      <c r="H32" s="4">
        <f t="shared" si="1"/>
        <v>-0.23990666760941812</v>
      </c>
      <c r="I32" t="s">
        <v>64</v>
      </c>
      <c r="N32" t="s">
        <v>64</v>
      </c>
      <c r="O32" t="s">
        <v>64</v>
      </c>
    </row>
    <row r="33" spans="1:13" ht="13.5" customHeight="1">
      <c r="A33" s="11">
        <v>30</v>
      </c>
      <c r="B33" s="12" t="s">
        <v>58</v>
      </c>
      <c r="C33" s="13" t="s">
        <v>81</v>
      </c>
      <c r="D33" s="56">
        <v>1542.86</v>
      </c>
      <c r="E33" s="60">
        <v>1528.5714285714287</v>
      </c>
      <c r="F33" s="39">
        <v>1520</v>
      </c>
      <c r="G33" s="16">
        <f t="shared" si="0"/>
        <v>-5.6074766355140825E-3</v>
      </c>
      <c r="H33" s="10">
        <f t="shared" si="1"/>
        <v>-1.4816639228445809E-2</v>
      </c>
      <c r="M33" t="s">
        <v>64</v>
      </c>
    </row>
    <row r="34" spans="1:13" ht="15.75">
      <c r="A34" s="1">
        <v>31</v>
      </c>
      <c r="B34" s="5" t="s">
        <v>82</v>
      </c>
      <c r="C34" s="3" t="s">
        <v>83</v>
      </c>
      <c r="D34" s="55">
        <v>1914.29</v>
      </c>
      <c r="E34" s="57">
        <v>2050</v>
      </c>
      <c r="F34" s="38">
        <v>1850</v>
      </c>
      <c r="G34" s="18">
        <f t="shared" si="0"/>
        <v>-9.7560975609756101E-2</v>
      </c>
      <c r="H34" s="50">
        <f t="shared" si="1"/>
        <v>-3.358425316958244E-2</v>
      </c>
      <c r="L34" t="s">
        <v>64</v>
      </c>
    </row>
    <row r="35" spans="1:13" ht="15.75">
      <c r="A35" s="11">
        <v>32</v>
      </c>
      <c r="B35" s="12" t="s">
        <v>61</v>
      </c>
      <c r="C35" s="13" t="s">
        <v>84</v>
      </c>
      <c r="D35" s="56"/>
      <c r="E35" s="60">
        <v>500</v>
      </c>
      <c r="F35" s="39">
        <v>450</v>
      </c>
      <c r="G35" s="16">
        <f t="shared" si="0"/>
        <v>-0.1</v>
      </c>
      <c r="H35" s="10"/>
    </row>
    <row r="36" spans="1:13" ht="15.75">
      <c r="A36" s="7" t="s">
        <v>85</v>
      </c>
      <c r="B36" s="7"/>
      <c r="C36" s="7"/>
      <c r="D36" s="7"/>
      <c r="F36" s="43"/>
      <c r="G36" s="8"/>
      <c r="H36" s="8"/>
    </row>
    <row r="38" spans="1:13">
      <c r="J38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D11" sqref="D11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70" t="s">
        <v>0</v>
      </c>
      <c r="B1" s="71"/>
      <c r="C1" s="71"/>
      <c r="D1" s="71"/>
      <c r="E1" s="71"/>
      <c r="F1" s="71"/>
      <c r="G1" s="71"/>
      <c r="H1" s="71"/>
    </row>
    <row r="2" spans="1:16" ht="57" customHeight="1">
      <c r="A2" s="72" t="s">
        <v>1</v>
      </c>
      <c r="B2" s="73"/>
      <c r="C2" s="74"/>
      <c r="D2" s="51">
        <v>2024</v>
      </c>
      <c r="E2" s="78">
        <v>2025</v>
      </c>
      <c r="F2" s="78"/>
      <c r="G2" s="75" t="s">
        <v>96</v>
      </c>
      <c r="H2" s="75"/>
      <c r="I2" t="s">
        <v>64</v>
      </c>
    </row>
    <row r="3" spans="1:16" ht="32.25">
      <c r="A3" s="76" t="s">
        <v>2</v>
      </c>
      <c r="B3" s="77"/>
      <c r="C3" s="25" t="s">
        <v>3</v>
      </c>
      <c r="D3" s="52" t="s">
        <v>93</v>
      </c>
      <c r="E3" s="52" t="s">
        <v>92</v>
      </c>
      <c r="F3" s="52" t="s">
        <v>93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3396</v>
      </c>
      <c r="E4" s="33">
        <v>3100</v>
      </c>
      <c r="F4" s="31">
        <v>2985</v>
      </c>
      <c r="G4" s="35">
        <f t="shared" ref="G4:G13" si="0">(F4-E4)/E4</f>
        <v>-3.7096774193548385E-2</v>
      </c>
      <c r="H4" s="35">
        <f t="shared" ref="H4:H13" si="1">+(F4-D4)/D4</f>
        <v>-0.12102473498233215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2276</v>
      </c>
      <c r="E5" s="34">
        <v>2195</v>
      </c>
      <c r="F5" s="36">
        <v>2120</v>
      </c>
      <c r="G5" s="37">
        <f t="shared" si="0"/>
        <v>-3.4168564920273349E-2</v>
      </c>
      <c r="H5" s="37">
        <f t="shared" si="1"/>
        <v>-6.8541300527240778E-2</v>
      </c>
      <c r="I5" t="s">
        <v>64</v>
      </c>
      <c r="J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2056</v>
      </c>
      <c r="E6" s="33">
        <v>2140</v>
      </c>
      <c r="F6" s="31">
        <v>2190</v>
      </c>
      <c r="G6" s="35">
        <f t="shared" si="0"/>
        <v>2.336448598130841E-2</v>
      </c>
      <c r="H6" s="35">
        <f t="shared" si="1"/>
        <v>6.5175097276264596E-2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2706</v>
      </c>
      <c r="E7" s="34">
        <v>2796.67</v>
      </c>
      <c r="F7" s="36">
        <v>2496.67</v>
      </c>
      <c r="G7" s="37">
        <f t="shared" si="0"/>
        <v>-0.10727043233559912</v>
      </c>
      <c r="H7" s="37">
        <f t="shared" si="1"/>
        <v>-7.7357723577235749E-2</v>
      </c>
      <c r="K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1228</v>
      </c>
      <c r="E8" s="33">
        <v>1206.67</v>
      </c>
      <c r="F8" s="31">
        <v>1230</v>
      </c>
      <c r="G8" s="35">
        <f t="shared" si="0"/>
        <v>1.9334200734252054E-2</v>
      </c>
      <c r="H8" s="35">
        <f t="shared" si="1"/>
        <v>1.6286644951140066E-3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2263</v>
      </c>
      <c r="E9" s="34">
        <v>2236</v>
      </c>
      <c r="F9" s="36">
        <v>2240</v>
      </c>
      <c r="G9" s="37">
        <f t="shared" si="0"/>
        <v>1.7889087656529517E-3</v>
      </c>
      <c r="H9" s="37">
        <f t="shared" si="1"/>
        <v>-1.0163499779054353E-2</v>
      </c>
      <c r="K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685</v>
      </c>
      <c r="E10" s="33">
        <v>486.67</v>
      </c>
      <c r="F10" s="31">
        <v>493.33</v>
      </c>
      <c r="G10" s="35">
        <f t="shared" si="0"/>
        <v>1.3684837775083666E-2</v>
      </c>
      <c r="H10" s="35">
        <f t="shared" si="1"/>
        <v>-0.27981021897810221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2015</v>
      </c>
      <c r="E11" s="34">
        <v>2075</v>
      </c>
      <c r="F11" s="36">
        <v>1880</v>
      </c>
      <c r="G11" s="37">
        <f t="shared" si="0"/>
        <v>-9.3975903614457831E-2</v>
      </c>
      <c r="H11" s="37">
        <f t="shared" si="1"/>
        <v>-6.699751861042183E-2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974</v>
      </c>
      <c r="E12" s="33">
        <v>1283.33</v>
      </c>
      <c r="F12" s="31">
        <v>1133.33</v>
      </c>
      <c r="G12" s="35">
        <f t="shared" si="0"/>
        <v>-0.11688342047641682</v>
      </c>
      <c r="H12" s="35">
        <f t="shared" si="1"/>
        <v>0.16358316221765906</v>
      </c>
    </row>
    <row r="13" spans="1:16" ht="15.75">
      <c r="A13" s="19">
        <v>10</v>
      </c>
      <c r="B13" s="20" t="s">
        <v>24</v>
      </c>
      <c r="C13" s="21" t="s">
        <v>25</v>
      </c>
      <c r="D13" s="34">
        <v>1017</v>
      </c>
      <c r="E13" s="34">
        <v>1073.33</v>
      </c>
      <c r="F13" s="36">
        <v>1180</v>
      </c>
      <c r="G13" s="37">
        <f t="shared" si="0"/>
        <v>9.9382296218311308E-2</v>
      </c>
      <c r="H13" s="37">
        <f t="shared" si="1"/>
        <v>0.16027531956735497</v>
      </c>
    </row>
    <row r="14" spans="1:16" ht="15.75">
      <c r="A14" s="22">
        <v>11</v>
      </c>
      <c r="B14" s="24" t="s">
        <v>26</v>
      </c>
      <c r="C14" s="23" t="s">
        <v>27</v>
      </c>
      <c r="D14" s="33">
        <v>460</v>
      </c>
      <c r="E14" s="61">
        <v>390</v>
      </c>
      <c r="F14" s="54"/>
      <c r="G14" s="35"/>
      <c r="H14" s="35"/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4"/>
      <c r="F15" s="36">
        <v>660</v>
      </c>
      <c r="G15" s="37"/>
      <c r="H15" s="37" t="s">
        <v>64</v>
      </c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890</v>
      </c>
      <c r="E16" s="33">
        <v>610</v>
      </c>
      <c r="F16" s="31">
        <v>660</v>
      </c>
      <c r="G16" s="35">
        <f t="shared" ref="G16" si="2">(F16-E16)/E16</f>
        <v>8.1967213114754092E-2</v>
      </c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1890</v>
      </c>
      <c r="E17" s="34">
        <v>2330</v>
      </c>
      <c r="F17" s="36">
        <v>2486.67</v>
      </c>
      <c r="G17" s="37">
        <f t="shared" ref="G17:G26" si="3">(F17-E17)/E17</f>
        <v>6.7240343347639522E-2</v>
      </c>
      <c r="H17" s="37">
        <f t="shared" ref="H17:H24" si="4">+(F17-D17)/D17</f>
        <v>0.31569841269841276</v>
      </c>
    </row>
    <row r="18" spans="1:14" ht="15.75">
      <c r="A18" s="22">
        <v>15</v>
      </c>
      <c r="B18" s="24" t="s">
        <v>34</v>
      </c>
      <c r="C18" s="23" t="s">
        <v>35</v>
      </c>
      <c r="D18" s="33">
        <v>3080</v>
      </c>
      <c r="E18" s="33">
        <v>3190</v>
      </c>
      <c r="F18" s="31">
        <v>3090</v>
      </c>
      <c r="G18" s="35">
        <f t="shared" si="3"/>
        <v>-3.1347962382445138E-2</v>
      </c>
      <c r="H18" s="35">
        <f t="shared" si="4"/>
        <v>3.246753246753247E-3</v>
      </c>
    </row>
    <row r="19" spans="1:14" ht="15.75">
      <c r="A19" s="19">
        <v>16</v>
      </c>
      <c r="B19" s="20" t="s">
        <v>36</v>
      </c>
      <c r="C19" s="21" t="s">
        <v>37</v>
      </c>
      <c r="D19" s="34">
        <v>780</v>
      </c>
      <c r="E19" s="34">
        <v>950</v>
      </c>
      <c r="F19" s="36">
        <v>895</v>
      </c>
      <c r="G19" s="37">
        <f t="shared" si="3"/>
        <v>-5.7894736842105263E-2</v>
      </c>
      <c r="H19" s="37">
        <f t="shared" si="4"/>
        <v>0.14743589743589744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920</v>
      </c>
      <c r="E20" s="33">
        <v>1005</v>
      </c>
      <c r="F20" s="31">
        <v>920</v>
      </c>
      <c r="G20" s="35">
        <f t="shared" si="3"/>
        <v>-8.45771144278607E-2</v>
      </c>
      <c r="H20" s="35">
        <f t="shared" si="4"/>
        <v>0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1760</v>
      </c>
      <c r="E21" s="34">
        <v>1740</v>
      </c>
      <c r="F21" s="36">
        <v>1810</v>
      </c>
      <c r="G21" s="37">
        <f t="shared" si="3"/>
        <v>4.0229885057471264E-2</v>
      </c>
      <c r="H21" s="37">
        <f t="shared" si="4"/>
        <v>2.8409090909090908E-2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940</v>
      </c>
      <c r="E22" s="33">
        <v>1086.67</v>
      </c>
      <c r="F22" s="31">
        <v>1106.67</v>
      </c>
      <c r="G22" s="35">
        <f t="shared" si="3"/>
        <v>1.8404851518860371E-2</v>
      </c>
      <c r="H22" s="35">
        <f t="shared" si="4"/>
        <v>0.17730851063829794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1140</v>
      </c>
      <c r="E23" s="34">
        <v>1210</v>
      </c>
      <c r="F23" s="36">
        <v>1095</v>
      </c>
      <c r="G23" s="37">
        <f t="shared" si="3"/>
        <v>-9.5041322314049589E-2</v>
      </c>
      <c r="H23" s="37">
        <f t="shared" si="4"/>
        <v>-3.9473684210526314E-2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1210</v>
      </c>
      <c r="E24" s="33">
        <v>1160</v>
      </c>
      <c r="F24" s="31">
        <v>1150</v>
      </c>
      <c r="G24" s="35">
        <f t="shared" si="3"/>
        <v>-8.6206896551724137E-3</v>
      </c>
      <c r="H24" s="35">
        <f t="shared" si="4"/>
        <v>-4.9586776859504134E-2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1635</v>
      </c>
      <c r="E25" s="34">
        <v>2265</v>
      </c>
      <c r="F25" s="36">
        <v>2300</v>
      </c>
      <c r="G25" s="37">
        <f t="shared" si="3"/>
        <v>1.5452538631346579E-2</v>
      </c>
      <c r="H25" s="37">
        <f t="shared" ref="H25:H32" si="5">+(F25-D25)/D25</f>
        <v>0.40672782874617736</v>
      </c>
      <c r="J25" t="s">
        <v>97</v>
      </c>
    </row>
    <row r="26" spans="1:14" ht="15.75">
      <c r="A26" s="22">
        <v>23</v>
      </c>
      <c r="B26" s="24" t="s">
        <v>49</v>
      </c>
      <c r="C26" s="23" t="s">
        <v>76</v>
      </c>
      <c r="D26" s="33">
        <v>1960</v>
      </c>
      <c r="E26" s="33">
        <v>2060</v>
      </c>
      <c r="F26" s="31">
        <v>2100</v>
      </c>
      <c r="G26" s="35">
        <f t="shared" si="3"/>
        <v>1.9417475728155338E-2</v>
      </c>
      <c r="H26" s="35">
        <f t="shared" si="5"/>
        <v>7.1428571428571425E-2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815</v>
      </c>
      <c r="E27" s="34">
        <v>871.67</v>
      </c>
      <c r="F27" s="36">
        <v>875</v>
      </c>
      <c r="G27" s="37">
        <f t="shared" ref="G27:G33" si="6">(F27-E27)/E27</f>
        <v>3.8202530774261371E-3</v>
      </c>
      <c r="H27" s="37">
        <f t="shared" si="5"/>
        <v>7.3619631901840496E-2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1080</v>
      </c>
      <c r="E28" s="33">
        <v>996.67</v>
      </c>
      <c r="F28" s="31">
        <v>956.67</v>
      </c>
      <c r="G28" s="35">
        <f t="shared" si="6"/>
        <v>-4.0133645037976465E-2</v>
      </c>
      <c r="H28" s="35">
        <f t="shared" si="5"/>
        <v>-0.11419444444444449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1290</v>
      </c>
      <c r="E29" s="34">
        <v>1096</v>
      </c>
      <c r="F29" s="36">
        <v>1106.67</v>
      </c>
      <c r="G29" s="37">
        <f t="shared" si="6"/>
        <v>9.7354014598540813E-3</v>
      </c>
      <c r="H29" s="37">
        <f t="shared" si="5"/>
        <v>-0.1421162790697674</v>
      </c>
    </row>
    <row r="30" spans="1:14" ht="15.75">
      <c r="A30" s="22">
        <v>27</v>
      </c>
      <c r="B30" s="24" t="s">
        <v>56</v>
      </c>
      <c r="C30" s="23" t="s">
        <v>57</v>
      </c>
      <c r="D30" s="33">
        <v>440</v>
      </c>
      <c r="E30" s="33">
        <v>320</v>
      </c>
      <c r="F30" s="31">
        <v>340</v>
      </c>
      <c r="G30" s="35">
        <f t="shared" si="6"/>
        <v>6.25E-2</v>
      </c>
      <c r="H30" s="35">
        <f t="shared" si="5"/>
        <v>-0.22727272727272727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1893</v>
      </c>
      <c r="E31" s="34">
        <v>2206.67</v>
      </c>
      <c r="F31" s="36">
        <v>2130</v>
      </c>
      <c r="G31" s="37">
        <f t="shared" si="6"/>
        <v>-3.4744660506555156E-2</v>
      </c>
      <c r="H31" s="37">
        <f t="shared" si="5"/>
        <v>0.12519809825673534</v>
      </c>
    </row>
    <row r="32" spans="1:14" ht="15.75">
      <c r="A32" s="22">
        <v>29</v>
      </c>
      <c r="B32" s="24" t="s">
        <v>60</v>
      </c>
      <c r="C32" s="23" t="s">
        <v>83</v>
      </c>
      <c r="D32" s="33">
        <v>2167</v>
      </c>
      <c r="E32" s="33">
        <v>2586.67</v>
      </c>
      <c r="F32" s="31">
        <v>2526.67</v>
      </c>
      <c r="G32" s="35">
        <f t="shared" si="6"/>
        <v>-2.3195846397105157E-2</v>
      </c>
      <c r="H32" s="35">
        <f t="shared" si="5"/>
        <v>0.16597600369173976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990</v>
      </c>
      <c r="E33" s="34">
        <v>920</v>
      </c>
      <c r="F33" s="36"/>
      <c r="G33" s="37"/>
      <c r="H33" s="37"/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2025-02-05T10:27:43Z</cp:lastPrinted>
  <dcterms:created xsi:type="dcterms:W3CDTF">2021-06-15T08:30:18Z</dcterms:created>
  <dcterms:modified xsi:type="dcterms:W3CDTF">2025-02-20T10:12:38Z</dcterms:modified>
</cp:coreProperties>
</file>