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G:\Fisharies\Fish Prices\Weekly Reports\Fish Prices-2025\Mar\"/>
    </mc:Choice>
  </mc:AlternateContent>
  <xr:revisionPtr revIDLastSave="0" documentId="13_ncr:1_{1597E68D-D482-4B17-A8AC-4BDC5CF7338F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Wholesale" sheetId="2" r:id="rId1"/>
    <sheet name="Retail" sheetId="96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96" l="1"/>
  <c r="H16" i="96"/>
  <c r="H33" i="96" l="1"/>
  <c r="G16" i="96"/>
  <c r="H14" i="96"/>
  <c r="G23" i="96" l="1"/>
  <c r="H23" i="96" l="1"/>
  <c r="G35" i="2" l="1"/>
  <c r="G22" i="96" l="1"/>
  <c r="G23" i="2" l="1"/>
  <c r="G20" i="96" l="1"/>
  <c r="H24" i="96" l="1"/>
  <c r="H23" i="2" l="1"/>
  <c r="G20" i="2" l="1"/>
  <c r="H18" i="96" l="1"/>
  <c r="G18" i="96"/>
  <c r="H16" i="2" l="1"/>
  <c r="G16" i="2" l="1"/>
  <c r="H34" i="2" l="1"/>
  <c r="H32" i="96" l="1"/>
  <c r="H21" i="96"/>
  <c r="H15" i="2" l="1"/>
  <c r="H33" i="2"/>
  <c r="G21" i="2" l="1"/>
  <c r="H11" i="96" l="1"/>
  <c r="H7" i="2" l="1"/>
  <c r="G7" i="2"/>
  <c r="H29" i="96" l="1"/>
  <c r="G24" i="96"/>
  <c r="H22" i="96"/>
  <c r="G21" i="96"/>
  <c r="G32" i="96" l="1"/>
  <c r="H30" i="96"/>
  <c r="G29" i="96"/>
  <c r="G26" i="96"/>
  <c r="H28" i="96" l="1"/>
  <c r="H12" i="2" l="1"/>
  <c r="H31" i="96" l="1"/>
  <c r="H13" i="96" l="1"/>
  <c r="G30" i="96" l="1"/>
  <c r="G28" i="96"/>
  <c r="H27" i="96"/>
  <c r="H25" i="96"/>
  <c r="G25" i="96"/>
  <c r="H20" i="96"/>
  <c r="H19" i="96"/>
  <c r="G19" i="96"/>
  <c r="H17" i="96"/>
  <c r="G17" i="96"/>
  <c r="G13" i="96"/>
  <c r="H12" i="96"/>
  <c r="G11" i="96"/>
  <c r="H10" i="96"/>
  <c r="H9" i="96"/>
  <c r="H8" i="96"/>
  <c r="G8" i="96"/>
  <c r="H7" i="96"/>
  <c r="G7" i="96"/>
  <c r="H6" i="96"/>
  <c r="H5" i="96"/>
  <c r="G4" i="96"/>
  <c r="G6" i="96" l="1"/>
  <c r="G10" i="96"/>
  <c r="G27" i="96"/>
  <c r="G5" i="96"/>
  <c r="G9" i="96"/>
  <c r="G12" i="96"/>
  <c r="G31" i="96"/>
  <c r="H31" i="2" l="1"/>
  <c r="H9" i="2" l="1"/>
  <c r="G15" i="2" l="1"/>
  <c r="H17" i="2" l="1"/>
  <c r="H29" i="2" l="1"/>
  <c r="H10" i="2"/>
  <c r="H6" i="2"/>
  <c r="H32" i="2" l="1"/>
  <c r="H25" i="2"/>
  <c r="H21" i="2" l="1"/>
  <c r="H19" i="2"/>
  <c r="G12" i="2" l="1"/>
  <c r="G4" i="2" l="1"/>
  <c r="H20" i="2" l="1"/>
  <c r="G17" i="2" l="1"/>
  <c r="H18" i="2" l="1"/>
  <c r="G34" i="2" l="1"/>
  <c r="G26" i="2" l="1"/>
  <c r="H26" i="2" l="1"/>
  <c r="G32" i="2" l="1"/>
  <c r="G29" i="2"/>
  <c r="G25" i="2"/>
  <c r="G10" i="2"/>
  <c r="G6" i="2"/>
  <c r="G19" i="2" l="1"/>
  <c r="H4" i="2" l="1"/>
  <c r="G8" i="2" l="1"/>
  <c r="G9" i="2"/>
  <c r="G11" i="2"/>
  <c r="G13" i="2"/>
  <c r="G14" i="2"/>
  <c r="G18" i="2"/>
  <c r="G22" i="2"/>
  <c r="G24" i="2"/>
  <c r="G27" i="2"/>
  <c r="G28" i="2"/>
  <c r="G30" i="2"/>
  <c r="G31" i="2"/>
  <c r="G33" i="2"/>
  <c r="G5" i="2"/>
  <c r="H5" i="2" l="1"/>
  <c r="H27" i="2" l="1"/>
  <c r="H22" i="2" l="1"/>
  <c r="H24" i="2" l="1"/>
  <c r="H28" i="2" l="1"/>
  <c r="H8" i="2" l="1"/>
  <c r="H11" i="2"/>
  <c r="H13" i="2"/>
  <c r="H14" i="2"/>
  <c r="H30" i="2"/>
  <c r="H4" i="96"/>
</calcChain>
</file>

<file path=xl/sharedStrings.xml><?xml version="1.0" encoding="utf-8"?>
<sst xmlns="http://schemas.openxmlformats.org/spreadsheetml/2006/main" count="280" uniqueCount="98">
  <si>
    <t xml:space="preserve">Table 2:  Change in Consumer Prices at Selected Markets  - (Rs/Kg) </t>
  </si>
  <si>
    <t>Variety</t>
  </si>
  <si>
    <t>Sinhala Name</t>
  </si>
  <si>
    <t>Common Name</t>
  </si>
  <si>
    <t xml:space="preserve">Last week </t>
  </si>
  <si>
    <t>Last Year</t>
  </si>
  <si>
    <t>තෝරා</t>
  </si>
  <si>
    <t>Seer</t>
  </si>
  <si>
    <t>පරව් (ලොකු)</t>
  </si>
  <si>
    <t>Trevally (L)</t>
  </si>
  <si>
    <t>ගල්මාළු (ලොකු)</t>
  </si>
  <si>
    <t>Rock Fish (L)</t>
  </si>
  <si>
    <t>තලපත්</t>
  </si>
  <si>
    <t>Sail fish</t>
  </si>
  <si>
    <t>බලයා</t>
  </si>
  <si>
    <t>Skipjack tuna</t>
  </si>
  <si>
    <t>කෙළවල්ලා</t>
  </si>
  <si>
    <t>Yellowfin tuna</t>
  </si>
  <si>
    <t>සාලයා (මට්ට)</t>
  </si>
  <si>
    <t>Sardinella</t>
  </si>
  <si>
    <t>මෝරා</t>
  </si>
  <si>
    <t>Shark</t>
  </si>
  <si>
    <t>හුරුල්ලා</t>
  </si>
  <si>
    <t>Herrings</t>
  </si>
  <si>
    <t>කුම්බලා</t>
  </si>
  <si>
    <t>Indian mackerel</t>
  </si>
  <si>
    <t>කාරල්ලා</t>
  </si>
  <si>
    <t>Pony fish</t>
  </si>
  <si>
    <t>කටුවල්ලා</t>
  </si>
  <si>
    <t>Katuwalla</t>
  </si>
  <si>
    <t>හාල්මැස්සා</t>
  </si>
  <si>
    <t>Anchovies</t>
  </si>
  <si>
    <t>ඉස්සා (M)</t>
  </si>
  <si>
    <t>Prawns (M)</t>
  </si>
  <si>
    <t xml:space="preserve"> කොප්පරා</t>
  </si>
  <si>
    <t>Marlins</t>
  </si>
  <si>
    <t>අලගොඩුවා</t>
  </si>
  <si>
    <t>Frigate tuna</t>
  </si>
  <si>
    <t>ඇටවල්ලා</t>
  </si>
  <si>
    <t>Kawakawa</t>
  </si>
  <si>
    <t>ඇටිස්සා</t>
  </si>
  <si>
    <t>බෝල්ලා</t>
  </si>
  <si>
    <t>Big eye scade</t>
  </si>
  <si>
    <t>ගින්නටි පරව්</t>
  </si>
  <si>
    <t>Ginnati paraw</t>
  </si>
  <si>
    <t>හබරලි</t>
  </si>
  <si>
    <t>Needle fish</t>
  </si>
  <si>
    <t>හැඩැල්ලා</t>
  </si>
  <si>
    <t>Indian Anchovy</t>
  </si>
  <si>
    <t>ජීලාවා</t>
  </si>
  <si>
    <t>ලින්නා</t>
  </si>
  <si>
    <t>Indian Scade</t>
  </si>
  <si>
    <t>ලේන පරව්</t>
  </si>
  <si>
    <t>Rainbow runner</t>
  </si>
  <si>
    <t>සුද්දා</t>
  </si>
  <si>
    <t>Threadfin bream</t>
  </si>
  <si>
    <t>සූඩයා</t>
  </si>
  <si>
    <t>White Sardinella</t>
  </si>
  <si>
    <t>දැල්ලා</t>
  </si>
  <si>
    <t>Cuttle fish</t>
  </si>
  <si>
    <t>කකුළුවා</t>
  </si>
  <si>
    <t>තිලාපියා</t>
  </si>
  <si>
    <t>Thilapia (M)</t>
  </si>
  <si>
    <t xml:space="preserve">Table  1 :  Change in  Wholesale  Prices at Peliyagoda Fish Market (Rs/Kg) </t>
  </si>
  <si>
    <t xml:space="preserve"> </t>
  </si>
  <si>
    <t>Rock fish (L)</t>
  </si>
  <si>
    <t>ගල්මාළු (පොඩි)</t>
  </si>
  <si>
    <t>Rock fish (S)</t>
  </si>
  <si>
    <t>Sharks</t>
  </si>
  <si>
    <t>Indian Mackerel</t>
  </si>
  <si>
    <t>Anchovy</t>
  </si>
  <si>
    <t>Prawns (M) 3"</t>
  </si>
  <si>
    <t>Frigate tuna(L)</t>
  </si>
  <si>
    <t>Red Bream(L)</t>
  </si>
  <si>
    <t>Ginnati Paraw</t>
  </si>
  <si>
    <t>Indian Anchovies</t>
  </si>
  <si>
    <t>Barracuda(L)</t>
  </si>
  <si>
    <t>Indian Scad(L)</t>
  </si>
  <si>
    <t>Indian Scad(S)</t>
  </si>
  <si>
    <t>Rainbow Runner</t>
  </si>
  <si>
    <t>Threadfin  Bream</t>
  </si>
  <si>
    <t>Squids /Cuttle fish</t>
  </si>
  <si>
    <t>කකුළුවා(L)</t>
  </si>
  <si>
    <t>Sea Crabs(L)</t>
  </si>
  <si>
    <t>Tilapia (M)</t>
  </si>
  <si>
    <t>Abbreviations :  L - Large, M - Medium, S - Small</t>
  </si>
  <si>
    <t xml:space="preserve">  </t>
  </si>
  <si>
    <t>Maharagama and Dematagoda fish markets.</t>
  </si>
  <si>
    <t>Ranjan Lanka</t>
  </si>
  <si>
    <r>
      <t>*</t>
    </r>
    <r>
      <rPr>
        <i/>
        <u/>
        <sz val="11"/>
        <color indexed="8"/>
        <rFont val="Calisto MT"/>
        <family val="1"/>
      </rPr>
      <t xml:space="preserve"> Selected Markets</t>
    </r>
    <r>
      <rPr>
        <i/>
        <sz val="11"/>
        <color indexed="8"/>
        <rFont val="Calisto MT"/>
        <family val="1"/>
      </rPr>
      <t xml:space="preserve"> - Wellampitiya, Borella, Battaramulla,Maradana,  Nugegoda,  Kirulapana   </t>
    </r>
  </si>
  <si>
    <t>Seer (Ni-L)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</si>
  <si>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</si>
  <si>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 week of Feb.</t>
    </r>
  </si>
  <si>
    <r>
      <t>4</t>
    </r>
    <r>
      <rPr>
        <b/>
        <vertAlign val="superscript"/>
        <sz val="11"/>
        <color rgb="FF000000"/>
        <rFont val="Calibri"/>
        <family val="2"/>
      </rPr>
      <t>th</t>
    </r>
    <r>
      <rPr>
        <b/>
        <sz val="11"/>
        <color indexed="8"/>
        <rFont val="Calibri"/>
        <family val="2"/>
      </rPr>
      <t xml:space="preserve"> week of Feb.</t>
    </r>
  </si>
  <si>
    <r>
      <t>1</t>
    </r>
    <r>
      <rPr>
        <b/>
        <strike/>
        <vertAlign val="superscript"/>
        <sz val="11"/>
        <color indexed="8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 week of Mar.</t>
    </r>
  </si>
  <si>
    <r>
      <t>% Change   compared to:1</t>
    </r>
    <r>
      <rPr>
        <b/>
        <vertAlign val="superscript"/>
        <sz val="11"/>
        <color indexed="8"/>
        <rFont val="Times New Roman"/>
        <family val="1"/>
      </rPr>
      <t>st</t>
    </r>
    <r>
      <rPr>
        <b/>
        <sz val="11"/>
        <color indexed="8"/>
        <rFont val="Times New Roman"/>
        <family val="1"/>
        <charset val="134"/>
      </rPr>
      <t xml:space="preserve"> week of  March 2025</t>
    </r>
  </si>
  <si>
    <r>
      <t>1</t>
    </r>
    <r>
      <rPr>
        <b/>
        <vertAlign val="superscript"/>
        <sz val="11"/>
        <color rgb="FF000000"/>
        <rFont val="Calibri"/>
        <family val="2"/>
      </rPr>
      <t>st</t>
    </r>
    <r>
      <rPr>
        <b/>
        <sz val="11"/>
        <color indexed="8"/>
        <rFont val="Calibri"/>
        <family val="2"/>
      </rPr>
      <t xml:space="preserve"> week of March.</t>
    </r>
  </si>
  <si>
    <r>
      <t>% Change   compared to:1</t>
    </r>
    <r>
      <rPr>
        <b/>
        <vertAlign val="superscript"/>
        <sz val="11"/>
        <color rgb="FF000000"/>
        <rFont val="Times New Roman"/>
        <family val="1"/>
      </rPr>
      <t xml:space="preserve">st </t>
    </r>
    <r>
      <rPr>
        <b/>
        <sz val="11"/>
        <color indexed="8"/>
        <rFont val="Times New Roman"/>
        <family val="1"/>
        <charset val="134"/>
      </rPr>
      <t>week of March 2025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</si>
</sst>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Times New Roman"/>
      <family val="1"/>
      <charset val="134"/>
    </font>
    <font>
      <b/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b/>
      <sz val="11"/>
      <color indexed="8"/>
      <name val="Times New Roman"/>
      <family val="1"/>
      <charset val="134"/>
    </font>
    <font>
      <sz val="12"/>
      <name val="Times New Roman"/>
      <family val="1"/>
      <charset val="134"/>
    </font>
    <font>
      <sz val="12"/>
      <color indexed="8"/>
      <name val="Iskoola Pota"/>
      <family val="2"/>
    </font>
    <font>
      <sz val="12"/>
      <color indexed="8"/>
      <name val="Times New Roman"/>
      <family val="1"/>
      <charset val="134"/>
    </font>
    <font>
      <sz val="12"/>
      <name val="Calibri "/>
      <charset val="134"/>
    </font>
    <font>
      <b/>
      <sz val="13"/>
      <color theme="1"/>
      <name val="Calisto MT"/>
      <family val="1"/>
    </font>
    <font>
      <b/>
      <sz val="14"/>
      <color theme="1"/>
      <name val="Calisto MT"/>
      <family val="1"/>
    </font>
    <font>
      <b/>
      <sz val="11"/>
      <name val="Calisto MT"/>
      <family val="1"/>
    </font>
    <font>
      <sz val="12"/>
      <color theme="1"/>
      <name val="Calisto MT"/>
      <family val="1"/>
    </font>
    <font>
      <sz val="11"/>
      <color theme="1"/>
      <name val="Calisto MT"/>
      <family val="1"/>
    </font>
    <font>
      <sz val="11"/>
      <color indexed="8"/>
      <name val="Calisto MT"/>
      <family val="1"/>
    </font>
    <font>
      <sz val="12"/>
      <name val="Calisto MT"/>
      <family val="1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theme="1"/>
      <name val="Calisto MT"/>
      <family val="1"/>
    </font>
    <font>
      <i/>
      <u/>
      <sz val="11"/>
      <color indexed="8"/>
      <name val="Calisto MT"/>
      <family val="1"/>
    </font>
    <font>
      <i/>
      <sz val="11"/>
      <color indexed="8"/>
      <name val="Calisto MT"/>
      <family val="1"/>
    </font>
    <font>
      <i/>
      <sz val="11"/>
      <color theme="0"/>
      <name val="Calisto MT"/>
      <family val="1"/>
    </font>
    <font>
      <sz val="8"/>
      <name val="Calibri"/>
      <family val="2"/>
      <scheme val="minor"/>
    </font>
    <font>
      <b/>
      <vertAlign val="superscript"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</font>
    <font>
      <b/>
      <vertAlign val="superscript"/>
      <sz val="11"/>
      <color rgb="FF000000"/>
      <name val="Calibri"/>
      <family val="2"/>
    </font>
    <font>
      <b/>
      <vertAlign val="superscript"/>
      <sz val="11"/>
      <color rgb="FF000000"/>
      <name val="Times New Roman"/>
      <family val="1"/>
    </font>
    <font>
      <sz val="11"/>
      <color indexed="8"/>
      <name val="Calibri"/>
      <family val="2"/>
      <charset val="134"/>
    </font>
    <font>
      <sz val="10"/>
      <name val="Arial"/>
      <family val="2"/>
      <charset val="134"/>
    </font>
    <font>
      <sz val="11"/>
      <color indexed="8"/>
      <name val="Times New Roman"/>
      <family val="1"/>
    </font>
    <font>
      <b/>
      <strike/>
      <vertAlign val="superscript"/>
      <sz val="11"/>
      <color indexed="8"/>
      <name val="Calibri"/>
      <family val="2"/>
    </font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33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</cellStyleXfs>
  <cellXfs count="81">
    <xf numFmtId="0" fontId="0" fillId="0" borderId="0" xfId="0"/>
    <xf numFmtId="0" fontId="6" fillId="0" borderId="2" xfId="2" applyFont="1" applyBorder="1" applyAlignment="1">
      <alignment horizontal="right"/>
    </xf>
    <xf numFmtId="0" fontId="7" fillId="0" borderId="2" xfId="0" applyFont="1" applyBorder="1"/>
    <xf numFmtId="0" fontId="6" fillId="0" borderId="2" xfId="2" applyFont="1" applyBorder="1"/>
    <xf numFmtId="9" fontId="0" fillId="0" borderId="2" xfId="1" applyFont="1" applyBorder="1" applyAlignment="1"/>
    <xf numFmtId="0" fontId="7" fillId="3" borderId="2" xfId="0" applyFont="1" applyFill="1" applyBorder="1"/>
    <xf numFmtId="0" fontId="6" fillId="3" borderId="2" xfId="2" applyFont="1" applyFill="1" applyBorder="1"/>
    <xf numFmtId="0" fontId="6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5" fillId="4" borderId="2" xfId="0" applyFont="1" applyFill="1" applyBorder="1" applyAlignment="1">
      <alignment horizontal="center" vertical="center" wrapText="1"/>
    </xf>
    <xf numFmtId="9" fontId="0" fillId="7" borderId="2" xfId="1" applyFont="1" applyFill="1" applyBorder="1" applyAlignment="1"/>
    <xf numFmtId="0" fontId="6" fillId="7" borderId="2" xfId="2" applyFont="1" applyFill="1" applyBorder="1" applyAlignment="1">
      <alignment horizontal="right"/>
    </xf>
    <xf numFmtId="0" fontId="7" fillId="7" borderId="2" xfId="0" applyFont="1" applyFill="1" applyBorder="1"/>
    <xf numFmtId="0" fontId="6" fillId="7" borderId="2" xfId="2" applyFont="1" applyFill="1" applyBorder="1"/>
    <xf numFmtId="0" fontId="8" fillId="7" borderId="2" xfId="0" applyFont="1" applyFill="1" applyBorder="1"/>
    <xf numFmtId="9" fontId="19" fillId="0" borderId="2" xfId="1" applyFont="1" applyBorder="1" applyAlignment="1"/>
    <xf numFmtId="9" fontId="19" fillId="7" borderId="2" xfId="1" applyFont="1" applyFill="1" applyBorder="1" applyAlignment="1"/>
    <xf numFmtId="0" fontId="6" fillId="4" borderId="8" xfId="2" applyFont="1" applyFill="1" applyBorder="1" applyAlignment="1">
      <alignment horizontal="center" vertical="center"/>
    </xf>
    <xf numFmtId="9" fontId="19" fillId="2" borderId="2" xfId="1" applyFont="1" applyFill="1" applyBorder="1" applyAlignment="1"/>
    <xf numFmtId="0" fontId="13" fillId="6" borderId="1" xfId="0" applyFont="1" applyFill="1" applyBorder="1"/>
    <xf numFmtId="0" fontId="14" fillId="6" borderId="2" xfId="0" applyFont="1" applyFill="1" applyBorder="1"/>
    <xf numFmtId="0" fontId="13" fillId="6" borderId="2" xfId="0" applyFont="1" applyFill="1" applyBorder="1"/>
    <xf numFmtId="0" fontId="13" fillId="2" borderId="1" xfId="0" applyFont="1" applyFill="1" applyBorder="1"/>
    <xf numFmtId="0" fontId="13" fillId="2" borderId="2" xfId="0" applyFont="1" applyFill="1" applyBorder="1"/>
    <xf numFmtId="0" fontId="14" fillId="2" borderId="2" xfId="0" applyFont="1" applyFill="1" applyBorder="1"/>
    <xf numFmtId="0" fontId="12" fillId="5" borderId="2" xfId="2" applyFont="1" applyFill="1" applyBorder="1" applyAlignment="1">
      <alignment horizontal="center" vertical="center"/>
    </xf>
    <xf numFmtId="0" fontId="15" fillId="6" borderId="2" xfId="0" applyFont="1" applyFill="1" applyBorder="1"/>
    <xf numFmtId="0" fontId="16" fillId="6" borderId="2" xfId="2" applyFont="1" applyFill="1" applyBorder="1"/>
    <xf numFmtId="0" fontId="13" fillId="6" borderId="3" xfId="0" applyFont="1" applyFill="1" applyBorder="1"/>
    <xf numFmtId="0" fontId="14" fillId="6" borderId="4" xfId="0" applyFont="1" applyFill="1" applyBorder="1"/>
    <xf numFmtId="0" fontId="13" fillId="6" borderId="4" xfId="0" applyFont="1" applyFill="1" applyBorder="1"/>
    <xf numFmtId="2" fontId="18" fillId="2" borderId="2" xfId="0" applyNumberFormat="1" applyFont="1" applyFill="1" applyBorder="1"/>
    <xf numFmtId="0" fontId="14" fillId="0" borderId="0" xfId="0" applyFont="1"/>
    <xf numFmtId="2" fontId="20" fillId="2" borderId="2" xfId="0" applyNumberFormat="1" applyFont="1" applyFill="1" applyBorder="1"/>
    <xf numFmtId="2" fontId="20" fillId="6" borderId="2" xfId="0" applyNumberFormat="1" applyFont="1" applyFill="1" applyBorder="1"/>
    <xf numFmtId="9" fontId="17" fillId="2" borderId="2" xfId="1" applyFont="1" applyFill="1" applyBorder="1" applyAlignment="1"/>
    <xf numFmtId="2" fontId="18" fillId="6" borderId="2" xfId="0" applyNumberFormat="1" applyFont="1" applyFill="1" applyBorder="1"/>
    <xf numFmtId="9" fontId="17" fillId="6" borderId="2" xfId="1" applyFont="1" applyFill="1" applyBorder="1" applyAlignment="1"/>
    <xf numFmtId="2" fontId="21" fillId="0" borderId="2" xfId="0" applyNumberFormat="1" applyFont="1" applyBorder="1"/>
    <xf numFmtId="2" fontId="21" fillId="7" borderId="2" xfId="0" applyNumberFormat="1" applyFont="1" applyFill="1" applyBorder="1"/>
    <xf numFmtId="0" fontId="22" fillId="4" borderId="2" xfId="0" applyFont="1" applyFill="1" applyBorder="1" applyAlignment="1">
      <alignment wrapText="1"/>
    </xf>
    <xf numFmtId="0" fontId="23" fillId="0" borderId="0" xfId="0" applyFont="1"/>
    <xf numFmtId="0" fontId="26" fillId="0" borderId="0" xfId="0" applyFont="1"/>
    <xf numFmtId="2" fontId="21" fillId="0" borderId="0" xfId="0" applyNumberFormat="1" applyFont="1"/>
    <xf numFmtId="2" fontId="22" fillId="7" borderId="2" xfId="0" applyNumberFormat="1" applyFont="1" applyFill="1" applyBorder="1" applyAlignment="1">
      <alignment wrapText="1"/>
    </xf>
    <xf numFmtId="0" fontId="4" fillId="4" borderId="12" xfId="0" applyFont="1" applyFill="1" applyBorder="1" applyAlignment="1">
      <alignment horizontal="center" vertical="center"/>
    </xf>
    <xf numFmtId="9" fontId="0" fillId="0" borderId="0" xfId="1" applyFont="1"/>
    <xf numFmtId="2" fontId="29" fillId="4" borderId="2" xfId="0" applyNumberFormat="1" applyFont="1" applyFill="1" applyBorder="1"/>
    <xf numFmtId="2" fontId="29" fillId="7" borderId="2" xfId="0" applyNumberFormat="1" applyFont="1" applyFill="1" applyBorder="1"/>
    <xf numFmtId="2" fontId="30" fillId="7" borderId="2" xfId="0" applyNumberFormat="1" applyFont="1" applyFill="1" applyBorder="1" applyAlignment="1">
      <alignment wrapText="1"/>
    </xf>
    <xf numFmtId="9" fontId="0" fillId="2" borderId="2" xfId="1" applyFont="1" applyFill="1" applyBorder="1" applyAlignment="1"/>
    <xf numFmtId="0" fontId="4" fillId="6" borderId="12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wrapText="1"/>
    </xf>
    <xf numFmtId="0" fontId="5" fillId="5" borderId="2" xfId="0" applyFont="1" applyFill="1" applyBorder="1" applyAlignment="1">
      <alignment horizontal="center" vertical="center" wrapText="1"/>
    </xf>
    <xf numFmtId="2" fontId="18" fillId="2" borderId="15" xfId="0" applyNumberFormat="1" applyFont="1" applyFill="1" applyBorder="1"/>
    <xf numFmtId="2" fontId="0" fillId="0" borderId="2" xfId="0" applyNumberFormat="1" applyBorder="1"/>
    <xf numFmtId="2" fontId="0" fillId="7" borderId="2" xfId="0" applyNumberFormat="1" applyFill="1" applyBorder="1"/>
    <xf numFmtId="2" fontId="35" fillId="7" borderId="2" xfId="0" applyNumberFormat="1" applyFont="1" applyFill="1" applyBorder="1"/>
    <xf numFmtId="0" fontId="2" fillId="0" borderId="6" xfId="2" applyFont="1" applyBorder="1" applyAlignment="1">
      <alignment horizontal="center" vertical="center"/>
    </xf>
    <xf numFmtId="0" fontId="2" fillId="0" borderId="7" xfId="2" applyFont="1" applyBorder="1" applyAlignment="1">
      <alignment horizontal="center" vertical="center"/>
    </xf>
    <xf numFmtId="0" fontId="2" fillId="0" borderId="0" xfId="2" applyFon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5" fillId="4" borderId="2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4" borderId="13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1" fillId="6" borderId="9" xfId="0" applyFont="1" applyFill="1" applyBorder="1" applyAlignment="1">
      <alignment horizontal="center" vertical="center" wrapText="1"/>
    </xf>
    <xf numFmtId="0" fontId="11" fillId="6" borderId="10" xfId="0" applyFont="1" applyFill="1" applyBorder="1" applyAlignment="1">
      <alignment horizontal="center" vertical="center" wrapText="1"/>
    </xf>
    <xf numFmtId="0" fontId="11" fillId="6" borderId="11" xfId="0" applyFont="1" applyFill="1" applyBorder="1" applyAlignment="1">
      <alignment horizontal="center" vertical="center" wrapText="1"/>
    </xf>
    <xf numFmtId="0" fontId="5" fillId="6" borderId="2" xfId="2" applyFont="1" applyFill="1" applyBorder="1" applyAlignment="1">
      <alignment horizontal="center" vertical="center" wrapText="1"/>
    </xf>
    <xf numFmtId="0" fontId="12" fillId="5" borderId="14" xfId="2" applyFont="1" applyFill="1" applyBorder="1" applyAlignment="1">
      <alignment horizontal="center" vertical="center"/>
    </xf>
    <xf numFmtId="0" fontId="12" fillId="5" borderId="13" xfId="2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2" fontId="20" fillId="2" borderId="15" xfId="0" applyNumberFormat="1" applyFont="1" applyFill="1" applyBorder="1"/>
    <xf numFmtId="0" fontId="0" fillId="0" borderId="0" xfId="0" applyFont="1"/>
    <xf numFmtId="2" fontId="0" fillId="0" borderId="2" xfId="0" applyNumberFormat="1" applyFont="1" applyBorder="1"/>
    <xf numFmtId="2" fontId="37" fillId="4" borderId="2" xfId="0" applyNumberFormat="1" applyFont="1" applyFill="1" applyBorder="1"/>
    <xf numFmtId="2" fontId="37" fillId="7" borderId="2" xfId="0" applyNumberFormat="1" applyFont="1" applyFill="1" applyBorder="1"/>
    <xf numFmtId="2" fontId="0" fillId="7" borderId="2" xfId="0" applyNumberFormat="1" applyFont="1" applyFill="1" applyBorder="1"/>
  </cellXfs>
  <cellStyles count="6">
    <cellStyle name="Normal" xfId="0" builtinId="0"/>
    <cellStyle name="Normal 2" xfId="2" xr:uid="{00000000-0005-0000-0000-000001000000}"/>
    <cellStyle name="Normal 2 2" xfId="5" xr:uid="{00000000-0005-0000-0000-000002000000}"/>
    <cellStyle name="Normal 2 3" xfId="4" xr:uid="{00000000-0005-0000-0000-000003000000}"/>
    <cellStyle name="Normal 3" xfId="3" xr:uid="{00000000-0005-0000-0000-000004000000}"/>
    <cellStyle name="Percent" xfId="1" builtinId="5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7"/>
  <sheetViews>
    <sheetView zoomScaleNormal="100" workbookViewId="0">
      <selection activeCell="O6" sqref="O6:O8"/>
    </sheetView>
  </sheetViews>
  <sheetFormatPr defaultColWidth="9.140625" defaultRowHeight="15"/>
  <cols>
    <col min="1" max="1" width="4.28515625" customWidth="1"/>
    <col min="2" max="2" width="18.28515625" customWidth="1"/>
    <col min="3" max="3" width="15.5703125" customWidth="1"/>
    <col min="4" max="4" width="11.28515625" customWidth="1"/>
    <col min="5" max="5" width="11.5703125" customWidth="1"/>
    <col min="6" max="6" width="10.85546875" customWidth="1"/>
    <col min="7" max="7" width="7.7109375" customWidth="1"/>
    <col min="8" max="8" width="7.5703125" customWidth="1"/>
  </cols>
  <sheetData>
    <row r="1" spans="1:17" ht="16.5">
      <c r="A1" s="58" t="s">
        <v>63</v>
      </c>
      <c r="B1" s="59"/>
      <c r="C1" s="59"/>
      <c r="D1" s="59"/>
      <c r="E1" s="59"/>
      <c r="F1" s="59"/>
      <c r="G1" s="60"/>
      <c r="H1" s="60"/>
    </row>
    <row r="2" spans="1:17" ht="67.5" customHeight="1">
      <c r="A2" s="61" t="s">
        <v>1</v>
      </c>
      <c r="B2" s="61"/>
      <c r="C2" s="61"/>
      <c r="D2" s="45">
        <v>2024</v>
      </c>
      <c r="E2" s="64">
        <v>2025</v>
      </c>
      <c r="F2" s="65"/>
      <c r="G2" s="62" t="s">
        <v>95</v>
      </c>
      <c r="H2" s="62"/>
      <c r="I2" t="s">
        <v>64</v>
      </c>
      <c r="J2" t="s">
        <v>64</v>
      </c>
      <c r="L2" t="s">
        <v>64</v>
      </c>
      <c r="M2" t="s">
        <v>64</v>
      </c>
    </row>
    <row r="3" spans="1:17" ht="40.5" customHeight="1">
      <c r="A3" s="63" t="s">
        <v>2</v>
      </c>
      <c r="B3" s="63"/>
      <c r="C3" s="17" t="s">
        <v>3</v>
      </c>
      <c r="D3" s="40" t="s">
        <v>94</v>
      </c>
      <c r="E3" s="40" t="s">
        <v>92</v>
      </c>
      <c r="F3" s="40" t="s">
        <v>94</v>
      </c>
      <c r="G3" s="9" t="s">
        <v>4</v>
      </c>
      <c r="H3" s="9" t="s">
        <v>5</v>
      </c>
      <c r="J3" t="s">
        <v>64</v>
      </c>
      <c r="K3" t="s">
        <v>64</v>
      </c>
      <c r="L3" t="s">
        <v>64</v>
      </c>
      <c r="M3" t="s">
        <v>64</v>
      </c>
    </row>
    <row r="4" spans="1:17" ht="15.75">
      <c r="A4" s="1">
        <v>1</v>
      </c>
      <c r="B4" s="2" t="s">
        <v>6</v>
      </c>
      <c r="C4" s="3" t="s">
        <v>90</v>
      </c>
      <c r="D4" s="55">
        <v>2180</v>
      </c>
      <c r="E4" s="77">
        <v>1270</v>
      </c>
      <c r="F4" s="38">
        <v>1525</v>
      </c>
      <c r="G4" s="15">
        <f t="shared" ref="G4:G35" si="0">+(F4-E4)/E4</f>
        <v>0.20078740157480315</v>
      </c>
      <c r="H4" s="4">
        <f t="shared" ref="H4:H34" si="1">+((F4-D4)/D4)</f>
        <v>-0.30045871559633025</v>
      </c>
      <c r="J4" t="s">
        <v>64</v>
      </c>
      <c r="K4" t="s">
        <v>64</v>
      </c>
      <c r="L4" t="s">
        <v>64</v>
      </c>
      <c r="N4" t="s">
        <v>64</v>
      </c>
      <c r="O4" t="s">
        <v>64</v>
      </c>
      <c r="P4" t="s">
        <v>64</v>
      </c>
    </row>
    <row r="5" spans="1:17" ht="15.75">
      <c r="A5" s="11">
        <v>2</v>
      </c>
      <c r="B5" s="12" t="s">
        <v>8</v>
      </c>
      <c r="C5" s="13" t="s">
        <v>9</v>
      </c>
      <c r="D5" s="49">
        <v>1067.8599999999999</v>
      </c>
      <c r="E5" s="49">
        <v>878.57142857142856</v>
      </c>
      <c r="F5" s="44">
        <v>1150</v>
      </c>
      <c r="G5" s="16">
        <f t="shared" si="0"/>
        <v>0.30894308943089432</v>
      </c>
      <c r="H5" s="10">
        <f t="shared" si="1"/>
        <v>7.6920195531249513E-2</v>
      </c>
      <c r="I5" t="s">
        <v>86</v>
      </c>
      <c r="J5" t="s">
        <v>64</v>
      </c>
      <c r="K5" t="s">
        <v>64</v>
      </c>
      <c r="L5" t="s">
        <v>64</v>
      </c>
      <c r="M5" t="s">
        <v>64</v>
      </c>
      <c r="O5" t="s">
        <v>64</v>
      </c>
    </row>
    <row r="6" spans="1:17" ht="15.75">
      <c r="A6" s="1">
        <v>3</v>
      </c>
      <c r="B6" s="2" t="s">
        <v>10</v>
      </c>
      <c r="C6" s="3" t="s">
        <v>65</v>
      </c>
      <c r="D6" s="55">
        <v>1125</v>
      </c>
      <c r="E6" s="78">
        <v>912.5</v>
      </c>
      <c r="F6" s="47">
        <v>1250</v>
      </c>
      <c r="G6" s="18">
        <f t="shared" si="0"/>
        <v>0.36986301369863012</v>
      </c>
      <c r="H6" s="4">
        <f t="shared" si="1"/>
        <v>0.1111111111111111</v>
      </c>
      <c r="I6" t="s">
        <v>64</v>
      </c>
      <c r="J6" t="s">
        <v>64</v>
      </c>
      <c r="K6" t="s">
        <v>64</v>
      </c>
      <c r="L6" t="s">
        <v>64</v>
      </c>
      <c r="M6" t="s">
        <v>64</v>
      </c>
      <c r="N6" t="s">
        <v>64</v>
      </c>
    </row>
    <row r="7" spans="1:17" ht="15.75">
      <c r="A7" s="11">
        <v>4</v>
      </c>
      <c r="B7" s="12" t="s">
        <v>66</v>
      </c>
      <c r="C7" s="13" t="s">
        <v>67</v>
      </c>
      <c r="D7" s="56">
        <v>1033.33</v>
      </c>
      <c r="E7" s="79">
        <v>783.33333333333337</v>
      </c>
      <c r="F7" s="48">
        <v>833.33333333333337</v>
      </c>
      <c r="G7" s="16">
        <f t="shared" si="0"/>
        <v>6.3829787234042548E-2</v>
      </c>
      <c r="H7" s="10">
        <f t="shared" si="1"/>
        <v>-0.19354578563156646</v>
      </c>
      <c r="J7" t="s">
        <v>64</v>
      </c>
      <c r="K7" t="s">
        <v>64</v>
      </c>
      <c r="L7" t="s">
        <v>64</v>
      </c>
      <c r="M7" t="s">
        <v>64</v>
      </c>
      <c r="N7" t="s">
        <v>64</v>
      </c>
      <c r="P7" t="s">
        <v>64</v>
      </c>
    </row>
    <row r="8" spans="1:17" ht="15.75">
      <c r="A8" s="1">
        <v>5</v>
      </c>
      <c r="B8" s="5" t="s">
        <v>12</v>
      </c>
      <c r="C8" s="6" t="s">
        <v>13</v>
      </c>
      <c r="D8" s="55">
        <v>1692.86</v>
      </c>
      <c r="E8" s="77">
        <v>1221.4285714285713</v>
      </c>
      <c r="F8" s="38">
        <v>1270</v>
      </c>
      <c r="G8" s="15">
        <f t="shared" si="0"/>
        <v>3.9766081871345109E-2</v>
      </c>
      <c r="H8" s="4">
        <f t="shared" si="1"/>
        <v>-0.24979029571258105</v>
      </c>
      <c r="M8" t="s">
        <v>64</v>
      </c>
    </row>
    <row r="9" spans="1:17" ht="15.75">
      <c r="A9" s="11">
        <v>6</v>
      </c>
      <c r="B9" s="12" t="s">
        <v>14</v>
      </c>
      <c r="C9" s="13" t="s">
        <v>15</v>
      </c>
      <c r="D9" s="56">
        <v>525</v>
      </c>
      <c r="E9" s="80">
        <v>478.57142857142856</v>
      </c>
      <c r="F9" s="39">
        <v>685.71428571428567</v>
      </c>
      <c r="G9" s="16">
        <f t="shared" si="0"/>
        <v>0.43283582089552236</v>
      </c>
      <c r="H9" s="10">
        <f t="shared" si="1"/>
        <v>0.30612244897959173</v>
      </c>
      <c r="I9" t="s">
        <v>64</v>
      </c>
      <c r="K9" t="s">
        <v>64</v>
      </c>
      <c r="M9" t="s">
        <v>64</v>
      </c>
    </row>
    <row r="10" spans="1:17" ht="15.75">
      <c r="A10" s="1">
        <v>7</v>
      </c>
      <c r="B10" s="2" t="s">
        <v>16</v>
      </c>
      <c r="C10" s="3" t="s">
        <v>17</v>
      </c>
      <c r="D10" s="55">
        <v>1191.67</v>
      </c>
      <c r="E10" s="77">
        <v>825</v>
      </c>
      <c r="F10" s="38">
        <v>1035.7142857142858</v>
      </c>
      <c r="G10" s="15">
        <f t="shared" si="0"/>
        <v>0.25541125541125548</v>
      </c>
      <c r="H10" s="4">
        <f t="shared" si="1"/>
        <v>-0.13087156199762878</v>
      </c>
      <c r="I10" t="s">
        <v>64</v>
      </c>
      <c r="L10" t="s">
        <v>64</v>
      </c>
      <c r="M10" t="s">
        <v>64</v>
      </c>
    </row>
    <row r="11" spans="1:17" ht="15.75">
      <c r="A11" s="11">
        <v>8</v>
      </c>
      <c r="B11" s="12" t="s">
        <v>18</v>
      </c>
      <c r="C11" s="13" t="s">
        <v>19</v>
      </c>
      <c r="D11" s="56">
        <v>265.83</v>
      </c>
      <c r="E11" s="57">
        <v>345.71</v>
      </c>
      <c r="F11" s="57">
        <v>482.14285714285717</v>
      </c>
      <c r="G11" s="16">
        <f t="shared" si="0"/>
        <v>0.39464538816596917</v>
      </c>
      <c r="H11" s="10">
        <f t="shared" si="1"/>
        <v>0.81372628049075424</v>
      </c>
      <c r="L11" t="s">
        <v>64</v>
      </c>
      <c r="M11" t="s">
        <v>64</v>
      </c>
    </row>
    <row r="12" spans="1:17" ht="15.75">
      <c r="A12" s="1">
        <v>9</v>
      </c>
      <c r="B12" s="2" t="s">
        <v>20</v>
      </c>
      <c r="C12" s="3" t="s">
        <v>68</v>
      </c>
      <c r="D12" s="55">
        <v>930</v>
      </c>
      <c r="E12" s="77">
        <v>925</v>
      </c>
      <c r="F12" s="38">
        <v>1050</v>
      </c>
      <c r="G12" s="18">
        <f t="shared" si="0"/>
        <v>0.13513513513513514</v>
      </c>
      <c r="H12" s="4">
        <f t="shared" si="1"/>
        <v>0.12903225806451613</v>
      </c>
      <c r="K12" t="s">
        <v>64</v>
      </c>
      <c r="L12" t="s">
        <v>64</v>
      </c>
      <c r="M12" t="s">
        <v>64</v>
      </c>
      <c r="N12" t="s">
        <v>64</v>
      </c>
    </row>
    <row r="13" spans="1:17" ht="15.75">
      <c r="A13" s="11">
        <v>10</v>
      </c>
      <c r="B13" s="12" t="s">
        <v>22</v>
      </c>
      <c r="C13" s="13" t="s">
        <v>23</v>
      </c>
      <c r="D13" s="56">
        <v>703.57</v>
      </c>
      <c r="E13" s="80">
        <v>760</v>
      </c>
      <c r="F13" s="57">
        <v>900</v>
      </c>
      <c r="G13" s="16">
        <f t="shared" si="0"/>
        <v>0.18421052631578946</v>
      </c>
      <c r="H13" s="10">
        <f t="shared" si="1"/>
        <v>0.27919041459982652</v>
      </c>
    </row>
    <row r="14" spans="1:17" ht="15.75">
      <c r="A14" s="1">
        <v>11</v>
      </c>
      <c r="B14" s="2" t="s">
        <v>24</v>
      </c>
      <c r="C14" s="3" t="s">
        <v>69</v>
      </c>
      <c r="D14" s="55">
        <v>750</v>
      </c>
      <c r="E14" s="77">
        <v>666.66666666666663</v>
      </c>
      <c r="F14" s="38">
        <v>900</v>
      </c>
      <c r="G14" s="15">
        <f t="shared" si="0"/>
        <v>0.35000000000000009</v>
      </c>
      <c r="H14" s="4">
        <f t="shared" si="1"/>
        <v>0.2</v>
      </c>
    </row>
    <row r="15" spans="1:17" ht="15.75">
      <c r="A15" s="1">
        <v>12</v>
      </c>
      <c r="B15" s="12" t="s">
        <v>26</v>
      </c>
      <c r="C15" s="13" t="s">
        <v>27</v>
      </c>
      <c r="D15" s="56">
        <v>329.17</v>
      </c>
      <c r="E15" s="80">
        <v>245.83333333333334</v>
      </c>
      <c r="F15" s="39">
        <v>216.66666666666666</v>
      </c>
      <c r="G15" s="16">
        <f t="shared" si="0"/>
        <v>-0.11864406779661024</v>
      </c>
      <c r="H15" s="10">
        <f t="shared" si="1"/>
        <v>-0.34177881742969696</v>
      </c>
      <c r="J15" t="s">
        <v>64</v>
      </c>
      <c r="L15" t="s">
        <v>64</v>
      </c>
      <c r="N15" t="s">
        <v>64</v>
      </c>
    </row>
    <row r="16" spans="1:17" ht="15.75">
      <c r="A16" s="1">
        <v>13</v>
      </c>
      <c r="B16" s="2" t="s">
        <v>28</v>
      </c>
      <c r="C16" s="3" t="s">
        <v>29</v>
      </c>
      <c r="D16" s="55">
        <v>503.57</v>
      </c>
      <c r="E16" s="77">
        <v>325</v>
      </c>
      <c r="F16" s="38">
        <v>475</v>
      </c>
      <c r="G16" s="15">
        <f t="shared" si="0"/>
        <v>0.46153846153846156</v>
      </c>
      <c r="H16" s="4">
        <f t="shared" si="1"/>
        <v>-5.6734912723156651E-2</v>
      </c>
      <c r="J16" t="s">
        <v>64</v>
      </c>
      <c r="K16" t="s">
        <v>64</v>
      </c>
      <c r="L16" t="s">
        <v>64</v>
      </c>
      <c r="N16" t="s">
        <v>64</v>
      </c>
      <c r="Q16" t="s">
        <v>64</v>
      </c>
    </row>
    <row r="17" spans="1:17" ht="15.75">
      <c r="A17" s="11">
        <v>14</v>
      </c>
      <c r="B17" s="12" t="s">
        <v>30</v>
      </c>
      <c r="C17" s="13" t="s">
        <v>70</v>
      </c>
      <c r="D17" s="56">
        <v>454.17</v>
      </c>
      <c r="E17" s="80">
        <v>291.66666666666669</v>
      </c>
      <c r="F17" s="39">
        <v>307.14285714285717</v>
      </c>
      <c r="G17" s="16">
        <f t="shared" si="0"/>
        <v>5.306122448979593E-2</v>
      </c>
      <c r="H17" s="10">
        <f t="shared" si="1"/>
        <v>-0.3237271128809539</v>
      </c>
      <c r="K17" t="s">
        <v>64</v>
      </c>
      <c r="L17" t="s">
        <v>64</v>
      </c>
      <c r="M17" t="s">
        <v>64</v>
      </c>
      <c r="N17" t="s">
        <v>64</v>
      </c>
    </row>
    <row r="18" spans="1:17" ht="15.75">
      <c r="A18" s="1">
        <v>15</v>
      </c>
      <c r="B18" s="5" t="s">
        <v>32</v>
      </c>
      <c r="C18" s="3" t="s">
        <v>71</v>
      </c>
      <c r="D18" s="55">
        <v>1635.71</v>
      </c>
      <c r="E18" s="77">
        <v>1885.7142857142858</v>
      </c>
      <c r="F18" s="38">
        <v>1792.8571428571429</v>
      </c>
      <c r="G18" s="15">
        <f t="shared" si="0"/>
        <v>-4.9242424242424261E-2</v>
      </c>
      <c r="H18" s="4">
        <f t="shared" si="1"/>
        <v>9.6072740801940962E-2</v>
      </c>
      <c r="J18" t="s">
        <v>64</v>
      </c>
      <c r="K18" t="s">
        <v>64</v>
      </c>
    </row>
    <row r="19" spans="1:17" ht="15.75">
      <c r="A19" s="11">
        <v>16</v>
      </c>
      <c r="B19" s="12" t="s">
        <v>34</v>
      </c>
      <c r="C19" s="13" t="s">
        <v>35</v>
      </c>
      <c r="D19" s="56">
        <v>1878.57</v>
      </c>
      <c r="E19" s="80">
        <v>1258.3333333333333</v>
      </c>
      <c r="F19" s="39">
        <v>1417.8571428571429</v>
      </c>
      <c r="G19" s="16">
        <f t="shared" si="0"/>
        <v>0.12677388836329243</v>
      </c>
      <c r="H19" s="10">
        <f t="shared" si="1"/>
        <v>-0.24524657433199565</v>
      </c>
      <c r="J19" t="s">
        <v>64</v>
      </c>
      <c r="K19" t="s">
        <v>64</v>
      </c>
      <c r="N19" t="s">
        <v>64</v>
      </c>
    </row>
    <row r="20" spans="1:17" ht="15.75">
      <c r="A20" s="1">
        <v>17</v>
      </c>
      <c r="B20" s="5" t="s">
        <v>36</v>
      </c>
      <c r="C20" s="3" t="s">
        <v>72</v>
      </c>
      <c r="D20" s="55">
        <v>575</v>
      </c>
      <c r="E20" s="77">
        <v>466.66666666666669</v>
      </c>
      <c r="F20" s="38">
        <v>650</v>
      </c>
      <c r="G20" s="15">
        <f t="shared" si="0"/>
        <v>0.39285714285714279</v>
      </c>
      <c r="H20" s="4">
        <f t="shared" si="1"/>
        <v>0.13043478260869565</v>
      </c>
    </row>
    <row r="21" spans="1:17" ht="15.75">
      <c r="A21" s="11">
        <v>18</v>
      </c>
      <c r="B21" s="12" t="s">
        <v>38</v>
      </c>
      <c r="C21" s="13" t="s">
        <v>39</v>
      </c>
      <c r="D21" s="56">
        <v>750</v>
      </c>
      <c r="E21" s="80">
        <v>578.57142857142856</v>
      </c>
      <c r="F21" s="39">
        <v>787.5</v>
      </c>
      <c r="G21" s="16">
        <f t="shared" si="0"/>
        <v>0.36111111111111116</v>
      </c>
      <c r="H21" s="10">
        <f t="shared" si="1"/>
        <v>0.05</v>
      </c>
      <c r="K21" t="s">
        <v>64</v>
      </c>
      <c r="L21" t="s">
        <v>64</v>
      </c>
      <c r="M21" t="s">
        <v>64</v>
      </c>
      <c r="N21" t="s">
        <v>64</v>
      </c>
      <c r="O21" t="s">
        <v>64</v>
      </c>
    </row>
    <row r="22" spans="1:17" ht="15.75">
      <c r="A22" s="1">
        <v>19</v>
      </c>
      <c r="B22" s="5" t="s">
        <v>40</v>
      </c>
      <c r="C22" s="3" t="s">
        <v>73</v>
      </c>
      <c r="D22" s="55">
        <v>1214.29</v>
      </c>
      <c r="E22" s="77">
        <v>920</v>
      </c>
      <c r="F22" s="38">
        <v>1191.6666666666667</v>
      </c>
      <c r="G22" s="15">
        <f t="shared" si="0"/>
        <v>0.29528985507246386</v>
      </c>
      <c r="H22" s="4">
        <f t="shared" si="1"/>
        <v>-1.8630914635987466E-2</v>
      </c>
    </row>
    <row r="23" spans="1:17" ht="15.75">
      <c r="A23" s="11">
        <v>20</v>
      </c>
      <c r="B23" s="12" t="s">
        <v>41</v>
      </c>
      <c r="C23" s="14" t="s">
        <v>42</v>
      </c>
      <c r="D23" s="56">
        <v>703.57</v>
      </c>
      <c r="E23" s="80">
        <v>675</v>
      </c>
      <c r="F23" s="39">
        <v>860</v>
      </c>
      <c r="G23" s="16">
        <f t="shared" si="0"/>
        <v>0.27407407407407408</v>
      </c>
      <c r="H23" s="10">
        <f t="shared" si="1"/>
        <v>0.22233750728427867</v>
      </c>
      <c r="L23" t="s">
        <v>64</v>
      </c>
      <c r="M23" t="s">
        <v>64</v>
      </c>
    </row>
    <row r="24" spans="1:17" ht="17.25" customHeight="1">
      <c r="A24" s="1">
        <v>21</v>
      </c>
      <c r="B24" s="5" t="s">
        <v>43</v>
      </c>
      <c r="C24" s="3" t="s">
        <v>74</v>
      </c>
      <c r="D24" s="55">
        <v>1033.33</v>
      </c>
      <c r="E24" s="77">
        <v>637.5</v>
      </c>
      <c r="F24" s="38">
        <v>883.33333333333337</v>
      </c>
      <c r="G24" s="15">
        <f t="shared" si="0"/>
        <v>0.38562091503267981</v>
      </c>
      <c r="H24" s="4">
        <f t="shared" si="1"/>
        <v>-0.14515853276946045</v>
      </c>
      <c r="J24" t="s">
        <v>64</v>
      </c>
      <c r="K24" t="s">
        <v>64</v>
      </c>
      <c r="M24" t="s">
        <v>64</v>
      </c>
      <c r="N24" t="s">
        <v>64</v>
      </c>
    </row>
    <row r="25" spans="1:17" ht="15.75">
      <c r="A25" s="11">
        <v>22</v>
      </c>
      <c r="B25" s="12" t="s">
        <v>45</v>
      </c>
      <c r="C25" s="13" t="s">
        <v>46</v>
      </c>
      <c r="D25" s="56">
        <v>987.5</v>
      </c>
      <c r="E25" s="80">
        <v>807.14285714285711</v>
      </c>
      <c r="F25" s="39">
        <v>895.83333333333337</v>
      </c>
      <c r="G25" s="16">
        <f t="shared" si="0"/>
        <v>0.10988200589970511</v>
      </c>
      <c r="H25" s="10">
        <f t="shared" si="1"/>
        <v>-9.2827004219409245E-2</v>
      </c>
      <c r="J25" t="s">
        <v>64</v>
      </c>
      <c r="K25" t="s">
        <v>64</v>
      </c>
      <c r="L25" t="s">
        <v>64</v>
      </c>
      <c r="M25" t="s">
        <v>64</v>
      </c>
      <c r="N25" t="s">
        <v>64</v>
      </c>
    </row>
    <row r="26" spans="1:17" ht="15.75">
      <c r="A26" s="1">
        <v>23</v>
      </c>
      <c r="B26" s="5" t="s">
        <v>47</v>
      </c>
      <c r="C26" s="3" t="s">
        <v>75</v>
      </c>
      <c r="D26" s="55">
        <v>1320</v>
      </c>
      <c r="E26" s="77">
        <v>1635.7142857142858</v>
      </c>
      <c r="F26" s="38">
        <v>1958.3333333333333</v>
      </c>
      <c r="G26" s="18">
        <f t="shared" si="0"/>
        <v>0.19723435225618621</v>
      </c>
      <c r="H26" s="50">
        <f t="shared" si="1"/>
        <v>0.48358585858585851</v>
      </c>
      <c r="J26" t="s">
        <v>64</v>
      </c>
      <c r="K26" t="s">
        <v>64</v>
      </c>
      <c r="L26" t="s">
        <v>64</v>
      </c>
      <c r="M26" t="s">
        <v>64</v>
      </c>
    </row>
    <row r="27" spans="1:17" ht="15.75">
      <c r="A27" s="11">
        <v>24</v>
      </c>
      <c r="B27" s="12" t="s">
        <v>49</v>
      </c>
      <c r="C27" s="13" t="s">
        <v>76</v>
      </c>
      <c r="D27" s="56">
        <v>1058.53</v>
      </c>
      <c r="E27" s="80">
        <v>833.33333333333337</v>
      </c>
      <c r="F27" s="39">
        <v>1237.5</v>
      </c>
      <c r="G27" s="16">
        <f t="shared" si="0"/>
        <v>0.48499999999999993</v>
      </c>
      <c r="H27" s="10">
        <f t="shared" si="1"/>
        <v>0.16907409331809209</v>
      </c>
      <c r="L27" t="s">
        <v>64</v>
      </c>
    </row>
    <row r="28" spans="1:17" ht="15.75">
      <c r="A28" s="1">
        <v>25</v>
      </c>
      <c r="B28" s="5" t="s">
        <v>50</v>
      </c>
      <c r="C28" s="3" t="s">
        <v>77</v>
      </c>
      <c r="D28" s="55">
        <v>621.42999999999995</v>
      </c>
      <c r="E28" s="77">
        <v>633.57142857142856</v>
      </c>
      <c r="F28" s="38">
        <v>771.42857142857144</v>
      </c>
      <c r="G28" s="15">
        <f t="shared" si="0"/>
        <v>0.21758737316798202</v>
      </c>
      <c r="H28" s="4">
        <f t="shared" si="1"/>
        <v>0.241376456605847</v>
      </c>
    </row>
    <row r="29" spans="1:17" ht="15.75">
      <c r="A29" s="11">
        <v>26</v>
      </c>
      <c r="B29" s="12" t="s">
        <v>50</v>
      </c>
      <c r="C29" s="13" t="s">
        <v>78</v>
      </c>
      <c r="D29" s="56">
        <v>490</v>
      </c>
      <c r="E29" s="80">
        <v>512.5</v>
      </c>
      <c r="F29" s="39">
        <v>675</v>
      </c>
      <c r="G29" s="16">
        <f t="shared" si="0"/>
        <v>0.31707317073170732</v>
      </c>
      <c r="H29" s="10">
        <f t="shared" si="1"/>
        <v>0.37755102040816324</v>
      </c>
      <c r="L29" t="s">
        <v>64</v>
      </c>
      <c r="P29" t="s">
        <v>64</v>
      </c>
    </row>
    <row r="30" spans="1:17" ht="15.75">
      <c r="A30" s="1">
        <v>27</v>
      </c>
      <c r="B30" s="5" t="s">
        <v>52</v>
      </c>
      <c r="C30" s="3" t="s">
        <v>79</v>
      </c>
      <c r="D30" s="55">
        <v>739.29</v>
      </c>
      <c r="E30" s="77">
        <v>495.83333333333331</v>
      </c>
      <c r="F30" s="38">
        <v>700</v>
      </c>
      <c r="G30" s="15">
        <f t="shared" si="0"/>
        <v>0.41176470588235298</v>
      </c>
      <c r="H30" s="4">
        <f t="shared" si="1"/>
        <v>-5.314558562945524E-2</v>
      </c>
      <c r="K30" t="s">
        <v>64</v>
      </c>
      <c r="L30" t="s">
        <v>64</v>
      </c>
      <c r="N30" t="s">
        <v>64</v>
      </c>
    </row>
    <row r="31" spans="1:17" ht="15.75">
      <c r="A31" s="11">
        <v>28</v>
      </c>
      <c r="B31" s="12" t="s">
        <v>54</v>
      </c>
      <c r="C31" s="13" t="s">
        <v>80</v>
      </c>
      <c r="D31" s="56">
        <v>917.86</v>
      </c>
      <c r="E31" s="80">
        <v>730</v>
      </c>
      <c r="F31" s="39">
        <v>837.5</v>
      </c>
      <c r="G31" s="16">
        <f t="shared" si="0"/>
        <v>0.14726027397260275</v>
      </c>
      <c r="H31" s="10">
        <f t="shared" si="1"/>
        <v>-8.7551478438977634E-2</v>
      </c>
      <c r="K31" t="s">
        <v>64</v>
      </c>
      <c r="Q31" t="s">
        <v>64</v>
      </c>
    </row>
    <row r="32" spans="1:17" ht="15.75">
      <c r="A32" s="1">
        <v>29</v>
      </c>
      <c r="B32" s="5" t="s">
        <v>56</v>
      </c>
      <c r="C32" s="3" t="s">
        <v>57</v>
      </c>
      <c r="D32" s="55">
        <v>209.17</v>
      </c>
      <c r="E32" s="77">
        <v>247.14285714285714</v>
      </c>
      <c r="F32" s="38">
        <v>365</v>
      </c>
      <c r="G32" s="15">
        <f t="shared" si="0"/>
        <v>0.47687861271676302</v>
      </c>
      <c r="H32" s="4">
        <f t="shared" si="1"/>
        <v>0.74499211167949531</v>
      </c>
      <c r="I32" t="s">
        <v>64</v>
      </c>
      <c r="N32" t="s">
        <v>64</v>
      </c>
      <c r="O32" t="s">
        <v>64</v>
      </c>
    </row>
    <row r="33" spans="1:16" ht="13.5" customHeight="1">
      <c r="A33" s="11">
        <v>30</v>
      </c>
      <c r="B33" s="12" t="s">
        <v>58</v>
      </c>
      <c r="C33" s="13" t="s">
        <v>81</v>
      </c>
      <c r="D33" s="56">
        <v>1560</v>
      </c>
      <c r="E33" s="80">
        <v>1628.5714285714287</v>
      </c>
      <c r="F33" s="39">
        <v>1766.6666666666667</v>
      </c>
      <c r="G33" s="16">
        <f t="shared" si="0"/>
        <v>8.4795321637426882E-2</v>
      </c>
      <c r="H33" s="10">
        <f t="shared" si="1"/>
        <v>0.13247863247863254</v>
      </c>
      <c r="M33" t="s">
        <v>64</v>
      </c>
      <c r="N33" t="s">
        <v>64</v>
      </c>
    </row>
    <row r="34" spans="1:16" ht="15.75">
      <c r="A34" s="1">
        <v>31</v>
      </c>
      <c r="B34" s="5" t="s">
        <v>82</v>
      </c>
      <c r="C34" s="3" t="s">
        <v>83</v>
      </c>
      <c r="D34" s="55">
        <v>2066.67</v>
      </c>
      <c r="E34" s="77">
        <v>1683.3333333333333</v>
      </c>
      <c r="F34" s="38">
        <v>1790</v>
      </c>
      <c r="G34" s="18">
        <f t="shared" si="0"/>
        <v>6.3366336633663409E-2</v>
      </c>
      <c r="H34" s="50">
        <f t="shared" si="1"/>
        <v>-0.1338723647219924</v>
      </c>
      <c r="L34" t="s">
        <v>64</v>
      </c>
    </row>
    <row r="35" spans="1:16" ht="15.75">
      <c r="A35" s="11">
        <v>32</v>
      </c>
      <c r="B35" s="12" t="s">
        <v>61</v>
      </c>
      <c r="C35" s="13" t="s">
        <v>84</v>
      </c>
      <c r="D35" s="56">
        <v>400</v>
      </c>
      <c r="E35" s="80">
        <v>400</v>
      </c>
      <c r="F35" s="39">
        <v>450</v>
      </c>
      <c r="G35" s="16">
        <f t="shared" si="0"/>
        <v>0.125</v>
      </c>
      <c r="H35" s="10"/>
      <c r="P35" t="s">
        <v>64</v>
      </c>
    </row>
    <row r="36" spans="1:16" ht="15.75">
      <c r="A36" s="7" t="s">
        <v>85</v>
      </c>
      <c r="B36" s="7"/>
      <c r="C36" s="7"/>
      <c r="D36" s="7"/>
      <c r="E36" s="76"/>
      <c r="F36" s="43"/>
      <c r="G36" s="8"/>
      <c r="H36" s="8"/>
    </row>
    <row r="37" spans="1:16">
      <c r="E37" s="76"/>
    </row>
    <row r="38" spans="1:16">
      <c r="E38" s="76"/>
      <c r="J38" t="s">
        <v>64</v>
      </c>
    </row>
    <row r="39" spans="1:16">
      <c r="E39" s="76"/>
    </row>
    <row r="40" spans="1:16">
      <c r="E40" s="76"/>
    </row>
    <row r="41" spans="1:16">
      <c r="E41" s="76"/>
      <c r="M41" t="s">
        <v>64</v>
      </c>
    </row>
    <row r="42" spans="1:16">
      <c r="E42" s="76"/>
    </row>
    <row r="43" spans="1:16">
      <c r="E43" s="76"/>
    </row>
    <row r="44" spans="1:16">
      <c r="E44" s="76"/>
    </row>
    <row r="45" spans="1:16">
      <c r="E45" s="76"/>
    </row>
    <row r="46" spans="1:16">
      <c r="E46" s="76"/>
    </row>
    <row r="47" spans="1:16">
      <c r="E47" s="76"/>
    </row>
    <row r="48" spans="1:16">
      <c r="E48" s="76"/>
    </row>
    <row r="49" spans="5:5">
      <c r="E49" s="76"/>
    </row>
    <row r="50" spans="5:5">
      <c r="E50" s="76"/>
    </row>
    <row r="51" spans="5:5">
      <c r="E51" s="76"/>
    </row>
    <row r="52" spans="5:5">
      <c r="E52" s="76"/>
    </row>
    <row r="53" spans="5:5">
      <c r="E53" s="76"/>
    </row>
    <row r="54" spans="5:5">
      <c r="E54" s="76"/>
    </row>
    <row r="55" spans="5:5">
      <c r="E55" s="76"/>
    </row>
    <row r="56" spans="5:5">
      <c r="E56" s="76"/>
    </row>
    <row r="57" spans="5:5">
      <c r="E57" s="76"/>
    </row>
    <row r="58" spans="5:5">
      <c r="E58" s="76"/>
    </row>
    <row r="59" spans="5:5">
      <c r="E59" s="76"/>
    </row>
    <row r="60" spans="5:5">
      <c r="E60" s="76"/>
    </row>
    <row r="61" spans="5:5">
      <c r="E61" s="76"/>
    </row>
    <row r="62" spans="5:5">
      <c r="E62" s="76"/>
    </row>
    <row r="63" spans="5:5">
      <c r="E63" s="76"/>
    </row>
    <row r="64" spans="5:5">
      <c r="E64" s="76"/>
    </row>
    <row r="65" spans="5:5">
      <c r="E65" s="76"/>
    </row>
    <row r="66" spans="5:5">
      <c r="E66" s="76"/>
    </row>
    <row r="67" spans="5:5">
      <c r="E67" s="76"/>
    </row>
    <row r="68" spans="5:5">
      <c r="E68" s="76"/>
    </row>
    <row r="69" spans="5:5">
      <c r="E69" s="76"/>
    </row>
    <row r="70" spans="5:5">
      <c r="E70" s="76"/>
    </row>
    <row r="71" spans="5:5">
      <c r="E71" s="76"/>
    </row>
    <row r="72" spans="5:5">
      <c r="E72" s="76"/>
    </row>
    <row r="73" spans="5:5">
      <c r="E73" s="76"/>
    </row>
    <row r="74" spans="5:5">
      <c r="E74" s="76"/>
    </row>
    <row r="75" spans="5:5">
      <c r="E75" s="76"/>
    </row>
    <row r="76" spans="5:5">
      <c r="E76" s="76"/>
    </row>
    <row r="77" spans="5:5">
      <c r="E77" s="76"/>
    </row>
    <row r="78" spans="5:5">
      <c r="E78" s="76"/>
    </row>
    <row r="79" spans="5:5">
      <c r="E79" s="76"/>
    </row>
    <row r="80" spans="5:5">
      <c r="E80" s="76"/>
    </row>
    <row r="81" spans="5:5">
      <c r="E81" s="76"/>
    </row>
    <row r="82" spans="5:5">
      <c r="E82" s="76"/>
    </row>
    <row r="83" spans="5:5">
      <c r="E83" s="76"/>
    </row>
    <row r="84" spans="5:5">
      <c r="E84" s="76"/>
    </row>
    <row r="85" spans="5:5">
      <c r="E85" s="76"/>
    </row>
    <row r="86" spans="5:5">
      <c r="E86" s="76"/>
    </row>
    <row r="87" spans="5:5">
      <c r="E87" s="76"/>
    </row>
    <row r="88" spans="5:5">
      <c r="E88" s="76"/>
    </row>
    <row r="89" spans="5:5">
      <c r="E89" s="76"/>
    </row>
    <row r="90" spans="5:5">
      <c r="E90" s="76"/>
    </row>
    <row r="91" spans="5:5">
      <c r="E91" s="76"/>
    </row>
    <row r="92" spans="5:5">
      <c r="E92" s="76"/>
    </row>
    <row r="93" spans="5:5">
      <c r="E93" s="76"/>
    </row>
    <row r="94" spans="5:5">
      <c r="E94" s="76"/>
    </row>
    <row r="95" spans="5:5">
      <c r="E95" s="76"/>
    </row>
    <row r="96" spans="5:5">
      <c r="E96" s="76"/>
    </row>
    <row r="97" spans="5:5">
      <c r="E97" s="76"/>
    </row>
    <row r="98" spans="5:5">
      <c r="E98" s="76"/>
    </row>
    <row r="99" spans="5:5">
      <c r="E99" s="76"/>
    </row>
    <row r="100" spans="5:5">
      <c r="E100" s="76"/>
    </row>
    <row r="101" spans="5:5">
      <c r="E101" s="76"/>
    </row>
    <row r="102" spans="5:5">
      <c r="E102" s="76"/>
    </row>
    <row r="103" spans="5:5">
      <c r="E103" s="76"/>
    </row>
    <row r="104" spans="5:5">
      <c r="E104" s="76"/>
    </row>
    <row r="105" spans="5:5">
      <c r="E105" s="76"/>
    </row>
    <row r="106" spans="5:5">
      <c r="E106" s="76"/>
    </row>
    <row r="107" spans="5:5">
      <c r="E107" s="76"/>
    </row>
    <row r="108" spans="5:5">
      <c r="E108" s="76"/>
    </row>
    <row r="109" spans="5:5">
      <c r="E109" s="76"/>
    </row>
    <row r="110" spans="5:5">
      <c r="E110" s="76"/>
    </row>
    <row r="111" spans="5:5">
      <c r="E111" s="76"/>
    </row>
    <row r="112" spans="5:5">
      <c r="E112" s="76"/>
    </row>
    <row r="113" spans="5:5">
      <c r="E113" s="76"/>
    </row>
    <row r="114" spans="5:5">
      <c r="E114" s="76"/>
    </row>
    <row r="115" spans="5:5">
      <c r="E115" s="76"/>
    </row>
    <row r="116" spans="5:5">
      <c r="E116" s="76"/>
    </row>
    <row r="117" spans="5:5">
      <c r="E117" s="76"/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982"/>
  <sheetViews>
    <sheetView tabSelected="1" topLeftCell="A19" workbookViewId="0">
      <selection activeCell="L16" sqref="L16"/>
    </sheetView>
  </sheetViews>
  <sheetFormatPr defaultRowHeight="15"/>
  <cols>
    <col min="1" max="1" width="3.7109375" customWidth="1"/>
    <col min="2" max="2" width="15.28515625" customWidth="1"/>
    <col min="3" max="3" width="16.5703125" customWidth="1"/>
    <col min="4" max="4" width="12.140625" customWidth="1"/>
    <col min="5" max="5" width="12" customWidth="1"/>
    <col min="6" max="6" width="11.140625" customWidth="1"/>
    <col min="7" max="8" width="8.85546875" customWidth="1"/>
  </cols>
  <sheetData>
    <row r="1" spans="1:16" ht="17.25" thickBot="1">
      <c r="A1" s="66" t="s">
        <v>0</v>
      </c>
      <c r="B1" s="67"/>
      <c r="C1" s="67"/>
      <c r="D1" s="67"/>
      <c r="E1" s="67"/>
      <c r="F1" s="67"/>
      <c r="G1" s="67"/>
      <c r="H1" s="67"/>
    </row>
    <row r="2" spans="1:16" ht="57" customHeight="1">
      <c r="A2" s="68" t="s">
        <v>1</v>
      </c>
      <c r="B2" s="69"/>
      <c r="C2" s="70"/>
      <c r="D2" s="51">
        <v>2024</v>
      </c>
      <c r="E2" s="74">
        <v>2025</v>
      </c>
      <c r="F2" s="74"/>
      <c r="G2" s="71" t="s">
        <v>97</v>
      </c>
      <c r="H2" s="71"/>
      <c r="I2" t="s">
        <v>64</v>
      </c>
    </row>
    <row r="3" spans="1:16" ht="32.25">
      <c r="A3" s="72" t="s">
        <v>2</v>
      </c>
      <c r="B3" s="73"/>
      <c r="C3" s="25" t="s">
        <v>3</v>
      </c>
      <c r="D3" s="52" t="s">
        <v>64</v>
      </c>
      <c r="E3" s="52" t="s">
        <v>93</v>
      </c>
      <c r="F3" s="52" t="s">
        <v>96</v>
      </c>
      <c r="G3" s="53" t="s">
        <v>4</v>
      </c>
      <c r="H3" s="53" t="s">
        <v>5</v>
      </c>
      <c r="J3" t="s">
        <v>64</v>
      </c>
      <c r="K3" t="s">
        <v>64</v>
      </c>
      <c r="P3" t="s">
        <v>64</v>
      </c>
    </row>
    <row r="4" spans="1:16" ht="15.75">
      <c r="A4" s="22">
        <v>1</v>
      </c>
      <c r="B4" s="24" t="s">
        <v>6</v>
      </c>
      <c r="C4" s="23" t="s">
        <v>7</v>
      </c>
      <c r="D4" s="33">
        <v>3595</v>
      </c>
      <c r="E4" s="33">
        <v>2920</v>
      </c>
      <c r="F4" s="31">
        <v>3100</v>
      </c>
      <c r="G4" s="35">
        <f t="shared" ref="G4:G13" si="0">(F4-E4)/E4</f>
        <v>6.1643835616438353E-2</v>
      </c>
      <c r="H4" s="35">
        <f t="shared" ref="H4:H16" si="1">+(F4-D4)/D4</f>
        <v>-0.13769123783031989</v>
      </c>
      <c r="J4" t="s">
        <v>64</v>
      </c>
      <c r="K4" t="s">
        <v>64</v>
      </c>
      <c r="M4" t="s">
        <v>64</v>
      </c>
    </row>
    <row r="5" spans="1:16" ht="15.75">
      <c r="A5" s="19">
        <v>2</v>
      </c>
      <c r="B5" s="20" t="s">
        <v>8</v>
      </c>
      <c r="C5" s="21" t="s">
        <v>9</v>
      </c>
      <c r="D5" s="34">
        <v>2296</v>
      </c>
      <c r="E5" s="34">
        <v>2046.67</v>
      </c>
      <c r="F5" s="36">
        <v>2106.67</v>
      </c>
      <c r="G5" s="37">
        <f t="shared" si="0"/>
        <v>2.9315913166265202E-2</v>
      </c>
      <c r="H5" s="37">
        <f t="shared" si="1"/>
        <v>-8.2460801393728189E-2</v>
      </c>
      <c r="I5" t="s">
        <v>64</v>
      </c>
      <c r="J5" t="s">
        <v>64</v>
      </c>
      <c r="K5" t="s">
        <v>64</v>
      </c>
      <c r="L5" t="s">
        <v>64</v>
      </c>
    </row>
    <row r="6" spans="1:16" ht="15.75">
      <c r="A6" s="22">
        <v>3</v>
      </c>
      <c r="B6" s="24" t="s">
        <v>10</v>
      </c>
      <c r="C6" s="23" t="s">
        <v>11</v>
      </c>
      <c r="D6" s="33">
        <v>2180</v>
      </c>
      <c r="E6" s="33">
        <v>2010</v>
      </c>
      <c r="F6" s="31">
        <v>2280</v>
      </c>
      <c r="G6" s="35">
        <f t="shared" si="0"/>
        <v>0.13432835820895522</v>
      </c>
      <c r="H6" s="35">
        <f t="shared" si="1"/>
        <v>4.5871559633027525E-2</v>
      </c>
      <c r="J6" t="s">
        <v>64</v>
      </c>
    </row>
    <row r="7" spans="1:16" ht="15.75">
      <c r="A7" s="19">
        <v>4</v>
      </c>
      <c r="B7" s="20" t="s">
        <v>12</v>
      </c>
      <c r="C7" s="21" t="s">
        <v>13</v>
      </c>
      <c r="D7" s="34">
        <v>2670</v>
      </c>
      <c r="E7" s="34">
        <v>2296.67</v>
      </c>
      <c r="F7" s="36">
        <v>2513.33</v>
      </c>
      <c r="G7" s="37">
        <f t="shared" si="0"/>
        <v>9.4336582965772117E-2</v>
      </c>
      <c r="H7" s="37">
        <f t="shared" si="1"/>
        <v>-5.8677902621722872E-2</v>
      </c>
      <c r="K7" t="s">
        <v>64</v>
      </c>
    </row>
    <row r="8" spans="1:16" ht="15.75">
      <c r="A8" s="22">
        <v>5</v>
      </c>
      <c r="B8" s="24" t="s">
        <v>14</v>
      </c>
      <c r="C8" s="23" t="s">
        <v>15</v>
      </c>
      <c r="D8" s="33">
        <v>1185</v>
      </c>
      <c r="E8" s="33">
        <v>1097.5</v>
      </c>
      <c r="F8" s="31">
        <v>1180</v>
      </c>
      <c r="G8" s="35">
        <f t="shared" si="0"/>
        <v>7.5170842824601361E-2</v>
      </c>
      <c r="H8" s="35">
        <f t="shared" si="1"/>
        <v>-4.2194092827004216E-3</v>
      </c>
      <c r="L8" t="s">
        <v>64</v>
      </c>
    </row>
    <row r="9" spans="1:16" ht="15.75">
      <c r="A9" s="19">
        <v>6</v>
      </c>
      <c r="B9" s="20" t="s">
        <v>16</v>
      </c>
      <c r="C9" s="21" t="s">
        <v>17</v>
      </c>
      <c r="D9" s="34">
        <v>2220</v>
      </c>
      <c r="E9" s="34">
        <v>1945</v>
      </c>
      <c r="F9" s="36">
        <v>2120</v>
      </c>
      <c r="G9" s="37">
        <f t="shared" si="0"/>
        <v>8.9974293059125965E-2</v>
      </c>
      <c r="H9" s="37">
        <f t="shared" si="1"/>
        <v>-4.5045045045045043E-2</v>
      </c>
      <c r="K9" t="s">
        <v>64</v>
      </c>
      <c r="M9" t="s">
        <v>64</v>
      </c>
      <c r="O9" t="s">
        <v>64</v>
      </c>
    </row>
    <row r="10" spans="1:16" ht="15.75">
      <c r="A10" s="22">
        <v>7</v>
      </c>
      <c r="B10" s="24" t="s">
        <v>18</v>
      </c>
      <c r="C10" s="23" t="s">
        <v>19</v>
      </c>
      <c r="D10" s="33">
        <v>533.33000000000004</v>
      </c>
      <c r="E10" s="33">
        <v>525</v>
      </c>
      <c r="F10" s="31">
        <v>653.33000000000004</v>
      </c>
      <c r="G10" s="35">
        <f t="shared" si="0"/>
        <v>0.24443809523809532</v>
      </c>
      <c r="H10" s="35">
        <f t="shared" si="1"/>
        <v>0.22500140625878909</v>
      </c>
      <c r="K10" t="s">
        <v>64</v>
      </c>
      <c r="N10" t="s">
        <v>64</v>
      </c>
    </row>
    <row r="11" spans="1:16" ht="15.75">
      <c r="A11" s="19">
        <v>8</v>
      </c>
      <c r="B11" s="20" t="s">
        <v>20</v>
      </c>
      <c r="C11" s="21" t="s">
        <v>21</v>
      </c>
      <c r="D11" s="34">
        <v>1835</v>
      </c>
      <c r="E11" s="34">
        <v>1980</v>
      </c>
      <c r="F11" s="36">
        <v>2010</v>
      </c>
      <c r="G11" s="37">
        <f t="shared" si="0"/>
        <v>1.5151515151515152E-2</v>
      </c>
      <c r="H11" s="37">
        <f t="shared" si="1"/>
        <v>9.5367847411444148E-2</v>
      </c>
    </row>
    <row r="12" spans="1:16" ht="15.75">
      <c r="A12" s="22">
        <v>9</v>
      </c>
      <c r="B12" s="24" t="s">
        <v>22</v>
      </c>
      <c r="C12" s="23" t="s">
        <v>23</v>
      </c>
      <c r="D12" s="33">
        <v>983.33</v>
      </c>
      <c r="E12" s="33">
        <v>1190</v>
      </c>
      <c r="F12" s="31">
        <v>1230</v>
      </c>
      <c r="G12" s="35">
        <f t="shared" si="0"/>
        <v>3.3613445378151259E-2</v>
      </c>
      <c r="H12" s="35">
        <f t="shared" si="1"/>
        <v>0.25085169780236538</v>
      </c>
      <c r="J12" t="s">
        <v>64</v>
      </c>
    </row>
    <row r="13" spans="1:16" ht="15.75">
      <c r="A13" s="19">
        <v>10</v>
      </c>
      <c r="B13" s="20" t="s">
        <v>24</v>
      </c>
      <c r="C13" s="21" t="s">
        <v>25</v>
      </c>
      <c r="D13" s="34">
        <v>990</v>
      </c>
      <c r="E13" s="34">
        <v>920</v>
      </c>
      <c r="F13" s="36">
        <v>1020</v>
      </c>
      <c r="G13" s="37">
        <f t="shared" si="0"/>
        <v>0.10869565217391304</v>
      </c>
      <c r="H13" s="37">
        <f t="shared" si="1"/>
        <v>3.0303030303030304E-2</v>
      </c>
    </row>
    <row r="14" spans="1:16" ht="15.75">
      <c r="A14" s="22">
        <v>11</v>
      </c>
      <c r="B14" s="24" t="s">
        <v>26</v>
      </c>
      <c r="C14" s="23" t="s">
        <v>27</v>
      </c>
      <c r="D14" s="33">
        <v>480</v>
      </c>
      <c r="E14" s="75"/>
      <c r="F14" s="54">
        <v>420</v>
      </c>
      <c r="G14" s="35"/>
      <c r="H14" s="35">
        <f t="shared" si="1"/>
        <v>-0.125</v>
      </c>
      <c r="K14" t="s">
        <v>64</v>
      </c>
    </row>
    <row r="15" spans="1:16" ht="15.75">
      <c r="A15" s="19">
        <v>12</v>
      </c>
      <c r="B15" s="20" t="s">
        <v>28</v>
      </c>
      <c r="C15" s="21" t="s">
        <v>29</v>
      </c>
      <c r="D15" s="34">
        <v>860</v>
      </c>
      <c r="E15" s="34"/>
      <c r="F15" s="36">
        <v>720</v>
      </c>
      <c r="G15" s="37"/>
      <c r="H15" s="37">
        <f t="shared" si="1"/>
        <v>-0.16279069767441862</v>
      </c>
      <c r="J15" t="s">
        <v>64</v>
      </c>
    </row>
    <row r="16" spans="1:16" ht="15.75">
      <c r="A16" s="22">
        <v>13</v>
      </c>
      <c r="B16" s="24" t="s">
        <v>30</v>
      </c>
      <c r="C16" s="23" t="s">
        <v>31</v>
      </c>
      <c r="D16" s="33">
        <v>842.5</v>
      </c>
      <c r="E16" s="33">
        <v>550</v>
      </c>
      <c r="F16" s="31">
        <v>566.66999999999996</v>
      </c>
      <c r="G16" s="35">
        <f t="shared" ref="G16:G26" si="2">(F16-E16)/E16</f>
        <v>3.0309090909090834E-2</v>
      </c>
      <c r="H16" s="35">
        <f t="shared" si="1"/>
        <v>-0.32739465875370927</v>
      </c>
      <c r="L16" t="s">
        <v>64</v>
      </c>
    </row>
    <row r="17" spans="1:14" ht="15.75">
      <c r="A17" s="19">
        <v>14</v>
      </c>
      <c r="B17" s="26" t="s">
        <v>32</v>
      </c>
      <c r="C17" s="21" t="s">
        <v>33</v>
      </c>
      <c r="D17" s="34">
        <v>1976</v>
      </c>
      <c r="E17" s="34">
        <v>2280</v>
      </c>
      <c r="F17" s="36">
        <v>2275</v>
      </c>
      <c r="G17" s="37">
        <f t="shared" si="2"/>
        <v>-2.1929824561403508E-3</v>
      </c>
      <c r="H17" s="37">
        <f t="shared" ref="H17:H24" si="3">+(F17-D17)/D17</f>
        <v>0.15131578947368421</v>
      </c>
    </row>
    <row r="18" spans="1:14" ht="15.75">
      <c r="A18" s="22">
        <v>15</v>
      </c>
      <c r="B18" s="24" t="s">
        <v>34</v>
      </c>
      <c r="C18" s="23" t="s">
        <v>35</v>
      </c>
      <c r="D18" s="33">
        <v>3206.67</v>
      </c>
      <c r="E18" s="33">
        <v>2690</v>
      </c>
      <c r="F18" s="31">
        <v>2690</v>
      </c>
      <c r="G18" s="35">
        <f t="shared" si="2"/>
        <v>0</v>
      </c>
      <c r="H18" s="35">
        <f t="shared" si="3"/>
        <v>-0.16112353313562047</v>
      </c>
    </row>
    <row r="19" spans="1:14" ht="15.75">
      <c r="A19" s="19">
        <v>16</v>
      </c>
      <c r="B19" s="20" t="s">
        <v>36</v>
      </c>
      <c r="C19" s="21" t="s">
        <v>37</v>
      </c>
      <c r="D19" s="34">
        <v>920</v>
      </c>
      <c r="E19" s="34">
        <v>865</v>
      </c>
      <c r="F19" s="36">
        <v>970</v>
      </c>
      <c r="G19" s="37">
        <f t="shared" si="2"/>
        <v>0.12138728323699421</v>
      </c>
      <c r="H19" s="37">
        <f t="shared" si="3"/>
        <v>5.434782608695652E-2</v>
      </c>
      <c r="K19" t="s">
        <v>64</v>
      </c>
    </row>
    <row r="20" spans="1:14" ht="15.75">
      <c r="A20" s="22">
        <v>17</v>
      </c>
      <c r="B20" s="24" t="s">
        <v>38</v>
      </c>
      <c r="C20" s="23" t="s">
        <v>39</v>
      </c>
      <c r="D20" s="33">
        <v>1095</v>
      </c>
      <c r="E20" s="33">
        <v>885</v>
      </c>
      <c r="F20" s="31">
        <v>1066.67</v>
      </c>
      <c r="G20" s="35">
        <f t="shared" si="2"/>
        <v>0.20527683615819217</v>
      </c>
      <c r="H20" s="35">
        <f t="shared" si="3"/>
        <v>-2.5872146118721396E-2</v>
      </c>
      <c r="J20" s="46"/>
    </row>
    <row r="21" spans="1:14" ht="15.75">
      <c r="A21" s="19">
        <v>18</v>
      </c>
      <c r="B21" s="20" t="s">
        <v>40</v>
      </c>
      <c r="C21" s="27" t="s">
        <v>73</v>
      </c>
      <c r="D21" s="34">
        <v>1805</v>
      </c>
      <c r="E21" s="34">
        <v>1620</v>
      </c>
      <c r="F21" s="36">
        <v>1720</v>
      </c>
      <c r="G21" s="37">
        <f t="shared" si="2"/>
        <v>6.1728395061728392E-2</v>
      </c>
      <c r="H21" s="37">
        <f t="shared" si="3"/>
        <v>-4.7091412742382273E-2</v>
      </c>
    </row>
    <row r="22" spans="1:14" ht="15.75">
      <c r="A22" s="22">
        <v>19</v>
      </c>
      <c r="B22" s="24" t="s">
        <v>41</v>
      </c>
      <c r="C22" s="23" t="s">
        <v>42</v>
      </c>
      <c r="D22" s="33">
        <v>996.67</v>
      </c>
      <c r="E22" s="33">
        <v>1110</v>
      </c>
      <c r="F22" s="31">
        <v>1133.33</v>
      </c>
      <c r="G22" s="35">
        <f t="shared" si="2"/>
        <v>2.1018018018017951E-2</v>
      </c>
      <c r="H22" s="35">
        <f t="shared" si="3"/>
        <v>0.13711659827224656</v>
      </c>
    </row>
    <row r="23" spans="1:14" ht="15.75">
      <c r="A23" s="19">
        <v>20</v>
      </c>
      <c r="B23" s="20" t="s">
        <v>43</v>
      </c>
      <c r="C23" s="21" t="s">
        <v>44</v>
      </c>
      <c r="D23" s="34">
        <v>1260</v>
      </c>
      <c r="E23" s="34">
        <v>990</v>
      </c>
      <c r="F23" s="36">
        <v>1280</v>
      </c>
      <c r="G23" s="37">
        <f t="shared" si="2"/>
        <v>0.29292929292929293</v>
      </c>
      <c r="H23" s="37">
        <f t="shared" si="3"/>
        <v>1.5873015873015872E-2</v>
      </c>
      <c r="K23" t="s">
        <v>64</v>
      </c>
      <c r="N23" t="s">
        <v>64</v>
      </c>
    </row>
    <row r="24" spans="1:14" ht="15.75">
      <c r="A24" s="22">
        <v>21</v>
      </c>
      <c r="B24" s="24" t="s">
        <v>45</v>
      </c>
      <c r="C24" s="23" t="s">
        <v>46</v>
      </c>
      <c r="D24" s="33">
        <v>1280</v>
      </c>
      <c r="E24" s="33">
        <v>1120</v>
      </c>
      <c r="F24" s="31">
        <v>1200</v>
      </c>
      <c r="G24" s="35">
        <f t="shared" si="2"/>
        <v>7.1428571428571425E-2</v>
      </c>
      <c r="H24" s="35">
        <f t="shared" si="3"/>
        <v>-6.25E-2</v>
      </c>
    </row>
    <row r="25" spans="1:14" ht="15.75">
      <c r="A25" s="19">
        <v>22</v>
      </c>
      <c r="B25" s="20" t="s">
        <v>47</v>
      </c>
      <c r="C25" s="21" t="s">
        <v>48</v>
      </c>
      <c r="D25" s="34">
        <v>1755</v>
      </c>
      <c r="E25" s="34">
        <v>1935</v>
      </c>
      <c r="F25" s="36">
        <v>2200</v>
      </c>
      <c r="G25" s="37">
        <f t="shared" si="2"/>
        <v>0.13695090439276486</v>
      </c>
      <c r="H25" s="37">
        <f t="shared" ref="H25:H33" si="4">+(F25-D25)/D25</f>
        <v>0.25356125356125359</v>
      </c>
      <c r="J25" t="s">
        <v>91</v>
      </c>
    </row>
    <row r="26" spans="1:14" ht="15.75">
      <c r="A26" s="22">
        <v>23</v>
      </c>
      <c r="B26" s="24" t="s">
        <v>49</v>
      </c>
      <c r="C26" s="23" t="s">
        <v>76</v>
      </c>
      <c r="D26" s="33"/>
      <c r="E26" s="33">
        <v>1993.33</v>
      </c>
      <c r="F26" s="31">
        <v>2170</v>
      </c>
      <c r="G26" s="35">
        <f t="shared" si="2"/>
        <v>8.8630582994285986E-2</v>
      </c>
      <c r="H26" s="35"/>
    </row>
    <row r="27" spans="1:14" ht="15.75">
      <c r="A27" s="19">
        <v>24</v>
      </c>
      <c r="B27" s="20" t="s">
        <v>50</v>
      </c>
      <c r="C27" s="21" t="s">
        <v>51</v>
      </c>
      <c r="D27" s="34">
        <v>852</v>
      </c>
      <c r="E27" s="34">
        <v>844</v>
      </c>
      <c r="F27" s="36">
        <v>920</v>
      </c>
      <c r="G27" s="37">
        <f t="shared" ref="G27:G32" si="5">(F27-E27)/E27</f>
        <v>9.004739336492891E-2</v>
      </c>
      <c r="H27" s="37">
        <f t="shared" si="4"/>
        <v>7.9812206572769953E-2</v>
      </c>
      <c r="K27" t="s">
        <v>64</v>
      </c>
    </row>
    <row r="28" spans="1:14" ht="15.75">
      <c r="A28" s="22">
        <v>25</v>
      </c>
      <c r="B28" s="24" t="s">
        <v>52</v>
      </c>
      <c r="C28" s="23" t="s">
        <v>53</v>
      </c>
      <c r="D28" s="33">
        <v>1106.67</v>
      </c>
      <c r="E28" s="33">
        <v>815</v>
      </c>
      <c r="F28" s="31">
        <v>970</v>
      </c>
      <c r="G28" s="35">
        <f t="shared" si="5"/>
        <v>0.19018404907975461</v>
      </c>
      <c r="H28" s="35">
        <f t="shared" si="4"/>
        <v>-0.12349661597404833</v>
      </c>
    </row>
    <row r="29" spans="1:14" ht="15.75">
      <c r="A29" s="19">
        <v>26</v>
      </c>
      <c r="B29" s="20" t="s">
        <v>54</v>
      </c>
      <c r="C29" s="21" t="s">
        <v>55</v>
      </c>
      <c r="D29" s="34">
        <v>1320</v>
      </c>
      <c r="E29" s="34">
        <v>963.33</v>
      </c>
      <c r="F29" s="36">
        <v>1186.67</v>
      </c>
      <c r="G29" s="37">
        <f t="shared" si="5"/>
        <v>0.23184163267000926</v>
      </c>
      <c r="H29" s="37">
        <f t="shared" si="4"/>
        <v>-0.1010075757575757</v>
      </c>
    </row>
    <row r="30" spans="1:14" ht="15.75">
      <c r="A30" s="22">
        <v>27</v>
      </c>
      <c r="B30" s="24" t="s">
        <v>56</v>
      </c>
      <c r="C30" s="23" t="s">
        <v>57</v>
      </c>
      <c r="D30" s="33">
        <v>365</v>
      </c>
      <c r="E30" s="33">
        <v>386.67</v>
      </c>
      <c r="F30" s="31">
        <v>435</v>
      </c>
      <c r="G30" s="35">
        <f t="shared" si="5"/>
        <v>0.124990301807743</v>
      </c>
      <c r="H30" s="35">
        <f t="shared" si="4"/>
        <v>0.19178082191780821</v>
      </c>
      <c r="M30" t="s">
        <v>64</v>
      </c>
    </row>
    <row r="31" spans="1:14" ht="15.75">
      <c r="A31" s="19">
        <v>28</v>
      </c>
      <c r="B31" s="20" t="s">
        <v>58</v>
      </c>
      <c r="C31" s="21" t="s">
        <v>59</v>
      </c>
      <c r="D31" s="34">
        <v>1840</v>
      </c>
      <c r="E31" s="34">
        <v>2100</v>
      </c>
      <c r="F31" s="36">
        <v>2160</v>
      </c>
      <c r="G31" s="37">
        <f t="shared" si="5"/>
        <v>2.8571428571428571E-2</v>
      </c>
      <c r="H31" s="37">
        <f t="shared" si="4"/>
        <v>0.17391304347826086</v>
      </c>
    </row>
    <row r="32" spans="1:14" ht="15.75">
      <c r="A32" s="22">
        <v>29</v>
      </c>
      <c r="B32" s="24" t="s">
        <v>60</v>
      </c>
      <c r="C32" s="23" t="s">
        <v>83</v>
      </c>
      <c r="D32" s="33">
        <v>2580</v>
      </c>
      <c r="E32" s="33">
        <v>2493.33</v>
      </c>
      <c r="F32" s="31">
        <v>2670</v>
      </c>
      <c r="G32" s="35">
        <f t="shared" si="5"/>
        <v>7.0857046600329709E-2</v>
      </c>
      <c r="H32" s="35">
        <f t="shared" si="4"/>
        <v>3.4883720930232558E-2</v>
      </c>
    </row>
    <row r="33" spans="1:13" ht="16.5" thickBot="1">
      <c r="A33" s="28">
        <v>30</v>
      </c>
      <c r="B33" s="29" t="s">
        <v>61</v>
      </c>
      <c r="C33" s="30" t="s">
        <v>62</v>
      </c>
      <c r="D33" s="34">
        <v>820</v>
      </c>
      <c r="E33" s="34"/>
      <c r="F33" s="36">
        <v>960</v>
      </c>
      <c r="G33" s="37"/>
      <c r="H33" s="37">
        <f t="shared" si="4"/>
        <v>0.17073170731707318</v>
      </c>
    </row>
    <row r="34" spans="1:13">
      <c r="A34" s="41" t="s">
        <v>89</v>
      </c>
      <c r="B34" s="41"/>
      <c r="C34" s="41"/>
      <c r="D34" s="41"/>
      <c r="E34" s="41"/>
      <c r="F34" s="41"/>
      <c r="G34" s="41"/>
      <c r="H34" s="32"/>
      <c r="L34" t="s">
        <v>64</v>
      </c>
    </row>
    <row r="35" spans="1:13">
      <c r="A35" s="41" t="s">
        <v>87</v>
      </c>
      <c r="B35" s="41"/>
      <c r="C35" s="41"/>
      <c r="D35" s="42"/>
      <c r="E35" s="41"/>
      <c r="F35" s="41"/>
      <c r="G35" s="41"/>
      <c r="H35" s="32"/>
    </row>
    <row r="36" spans="1:13">
      <c r="E36" s="76"/>
      <c r="H36" t="s">
        <v>64</v>
      </c>
    </row>
    <row r="37" spans="1:13">
      <c r="E37" s="76"/>
      <c r="I37" t="s">
        <v>64</v>
      </c>
      <c r="M37" t="s">
        <v>64</v>
      </c>
    </row>
    <row r="1982" spans="6:6">
      <c r="F1982" t="s">
        <v>88</v>
      </c>
    </row>
  </sheetData>
  <mergeCells count="5">
    <mergeCell ref="A1:H1"/>
    <mergeCell ref="A2:C2"/>
    <mergeCell ref="G2:H2"/>
    <mergeCell ref="A3:B3"/>
    <mergeCell ref="E2:F2"/>
  </mergeCells>
  <phoneticPr fontId="27" type="noConversion"/>
  <pageMargins left="0.2" right="0.2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Wholesale</vt:lpstr>
      <vt:lpstr>Retail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2025-02-05T10:27:43Z</cp:lastPrinted>
  <dcterms:created xsi:type="dcterms:W3CDTF">2021-06-15T08:30:18Z</dcterms:created>
  <dcterms:modified xsi:type="dcterms:W3CDTF">2025-03-11T17:11:35Z</dcterms:modified>
</cp:coreProperties>
</file>