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5\April\"/>
    </mc:Choice>
  </mc:AlternateContent>
  <xr:revisionPtr revIDLastSave="0" documentId="13_ncr:1_{C0F280D1-94C9-456B-B077-91DC42FBBEB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holesale" sheetId="2" r:id="rId1"/>
    <sheet name="Retail" sheetId="9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96" l="1"/>
  <c r="H25" i="96"/>
  <c r="G15" i="96"/>
  <c r="G9" i="96" l="1"/>
  <c r="H26" i="96" l="1"/>
  <c r="H16" i="96" l="1"/>
  <c r="G16" i="96" l="1"/>
  <c r="G23" i="96" l="1"/>
  <c r="H23" i="96" l="1"/>
  <c r="G22" i="96" l="1"/>
  <c r="G23" i="2" l="1"/>
  <c r="G20" i="96" l="1"/>
  <c r="H24" i="96" l="1"/>
  <c r="H23" i="2" l="1"/>
  <c r="G20" i="2" l="1"/>
  <c r="H18" i="96" l="1"/>
  <c r="G18" i="96"/>
  <c r="H16" i="2" l="1"/>
  <c r="G16" i="2" l="1"/>
  <c r="H34" i="2" l="1"/>
  <c r="H32" i="96" l="1"/>
  <c r="H21" i="96"/>
  <c r="H15" i="2" l="1"/>
  <c r="H33" i="2"/>
  <c r="G21" i="2" l="1"/>
  <c r="H11" i="96" l="1"/>
  <c r="H7" i="2" l="1"/>
  <c r="G7" i="2"/>
  <c r="H29" i="96" l="1"/>
  <c r="G24" i="96"/>
  <c r="H22" i="96"/>
  <c r="G21" i="96"/>
  <c r="G32" i="96" l="1"/>
  <c r="H30" i="96"/>
  <c r="G29" i="96"/>
  <c r="G26" i="96"/>
  <c r="H28" i="96" l="1"/>
  <c r="H12" i="2" l="1"/>
  <c r="H31" i="96" l="1"/>
  <c r="H13" i="96" l="1"/>
  <c r="G30" i="96" l="1"/>
  <c r="G28" i="96"/>
  <c r="H27" i="96"/>
  <c r="H20" i="96"/>
  <c r="H19" i="96"/>
  <c r="G19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12" i="96"/>
  <c r="G31" i="96"/>
  <c r="H31" i="2" l="1"/>
  <c r="H9" i="2" l="1"/>
  <c r="G15" i="2" l="1"/>
  <c r="H17" i="2" l="1"/>
  <c r="H29" i="2" l="1"/>
  <c r="H10" i="2"/>
  <c r="H6" i="2"/>
  <c r="H32" i="2" l="1"/>
  <c r="H25" i="2"/>
  <c r="H21" i="2" l="1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1" i="2"/>
  <c r="G13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<sst xmlns="http://schemas.openxmlformats.org/spreadsheetml/2006/main" count="285" uniqueCount="98">
  <si>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</si>
  <si>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</si>
  <si>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</si>
  <si>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</si>
  <si>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</si>
  <si>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</si>
  <si>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</si>
  <si>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</si>
  <si>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</si>
  <si>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</si>
  <si>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</si>
  <si>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</si>
  <si>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</si>
  <si>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</si>
  <si>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</si>
  <si>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</si>
  <si>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</si>
  <si>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</si>
  <si>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</si>
  <si>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</si>
  <si>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</si>
  <si>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</si>
  <si>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</si>
  <si>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</si>
  <si>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</si>
  <si>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</si>
  <si>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</si>
  <si>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</si>
  <si>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</si>
  <si>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</si>
  <si>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</si>
  <si>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</si>
  <si>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</si>
  <si>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</si>
  <si>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</si>
  <si>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</si>
  <si>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</si>
  <si>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</si>
  <si>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</si>
  <si>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</si>
  <si>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</si>
  <si>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</si>
  <si>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</si>
  <si>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</si>
  <si>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</si>
  <si>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</si>
  <si>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</si>
  <si>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</si>
  <si>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</si>
  <si>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</si>
  <si>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</si>
  <si>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</si>
  <si>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</si>
  <si>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</si>
  <si>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</si>
  <si>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</si>
  <si>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</si>
  <si>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</si>
  <si>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</si>
  <si>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</si>
  <si>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</si>
  <si>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</si>
  <si>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</si>
  <si>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</si>
  <si>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</si>
  <si>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</si>
  <si>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</si>
  <si>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</si>
  <si>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</si>
  <si>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</si>
  <si>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</si>
  <si>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</si>
  <si>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</si>
  <si>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</si>
  <si>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</si>
  <si>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</si>
  <si>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</si>
  <si>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</si>
  <si>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</si>
  <si>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</si>
  <si>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</si>
  <si>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</si>
  <si>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</si>
  <si>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</si>
  <si>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</si>
  <si>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</si>
  <si>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</si>
  <si>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</si>
  <si>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</si>
  <si>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</si>
  <si>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</si>
  <si>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</si>
  <si>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>4</t>
    </r>
    <r>
      <rPr>
        <b/>
        <vertAlign val="superscript"/>
        <sz val="11"/>
        <color indexed="8"/>
        <rFont val="Calibri"/>
        <family val="2"/>
      </rPr>
      <t>th</t>
    </r>
    <r>
      <rPr>
        <b/>
        <sz val="11"/>
        <color indexed="8"/>
        <rFont val="Calibri"/>
        <family val="2"/>
      </rPr>
      <t xml:space="preserve">  week of Mar.</t>
    </r>
  </si>
  <si>
    <r>
      <t>4</t>
    </r>
    <r>
      <rPr>
        <vertAlign val="superscript"/>
        <sz val="11"/>
        <color rgb="FF000000"/>
        <rFont val="Calibri"/>
        <family val="2"/>
      </rPr>
      <t>th</t>
    </r>
    <r>
      <rPr>
        <sz val="11"/>
        <color indexed="8"/>
        <rFont val="Calibri"/>
        <family val="2"/>
      </rPr>
      <t xml:space="preserve"> week of March.</t>
    </r>
  </si>
  <si>
    <r>
      <t>1</t>
    </r>
    <r>
      <rPr>
        <vertAlign val="superscript"/>
        <sz val="11"/>
        <color rgb="FF000000"/>
        <rFont val="Calibri"/>
        <family val="2"/>
      </rPr>
      <t>st</t>
    </r>
    <r>
      <rPr>
        <sz val="11"/>
        <color indexed="8"/>
        <rFont val="Calibri"/>
        <family val="2"/>
      </rPr>
      <t>week of April</t>
    </r>
  </si>
  <si>
    <r>
      <t>% Change   compared to:</t>
    </r>
    <r>
      <rPr>
        <b/>
        <vertAlign val="superscript"/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1</t>
    </r>
    <r>
      <rPr>
        <b/>
        <vertAlign val="superscript"/>
        <sz val="11"/>
        <color rgb="FF000000"/>
        <rFont val="Times New Roman"/>
        <family val="1"/>
      </rPr>
      <t xml:space="preserve">st </t>
    </r>
    <r>
      <rPr>
        <b/>
        <sz val="11"/>
        <color indexed="8"/>
        <rFont val="Times New Roman"/>
        <family val="1"/>
        <charset val="134"/>
      </rPr>
      <t>week of April 2025</t>
    </r>
  </si>
  <si>
    <r>
      <t>1</t>
    </r>
    <r>
      <rPr>
        <b/>
        <vertAlign val="superscript"/>
        <sz val="11"/>
        <color indexed="8"/>
        <rFont val="Calibri"/>
        <family val="2"/>
      </rPr>
      <t>st</t>
    </r>
    <r>
      <rPr>
        <b/>
        <sz val="11"/>
        <color indexed="8"/>
        <rFont val="Calibri"/>
        <family val="2"/>
      </rPr>
      <t xml:space="preserve">  week of April</t>
    </r>
  </si>
  <si>
    <r>
      <t>% Change   compared to:1</t>
    </r>
    <r>
      <rPr>
        <b/>
        <vertAlign val="superscript"/>
        <sz val="11"/>
        <color indexed="8"/>
        <rFont val="Times New Roman"/>
        <family val="1"/>
      </rPr>
      <t>st</t>
    </r>
    <r>
      <rPr>
        <b/>
        <sz val="11"/>
        <color indexed="8"/>
        <rFont val="Times New Roman"/>
        <family val="1"/>
        <charset val="134"/>
      </rPr>
      <t xml:space="preserve"> week of  April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</si>
</sst>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b/>
      <sz val="11"/>
      <color rgb="FF000000"/>
      <name val="Times New Roman"/>
      <family val="1"/>
    </font>
    <font>
      <b/>
      <vertAlign val="superscript"/>
      <sz val="11"/>
      <color indexed="8"/>
      <name val="Calibri"/>
      <family val="2"/>
    </font>
    <font>
      <vertAlign val="superscript"/>
      <sz val="11"/>
      <color rgb="FF000000"/>
      <name val="Calibri"/>
      <family val="2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80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2" fillId="4" borderId="2" xfId="0" applyFont="1" applyFill="1" applyBorder="1" applyAlignment="1">
      <alignment wrapText="1"/>
    </xf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34" fillId="7" borderId="2" xfId="0" applyNumberFormat="1" applyFont="1" applyFill="1" applyBorder="1"/>
    <xf numFmtId="2" fontId="20" fillId="2" borderId="15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0" fontId="30" fillId="5" borderId="2" xfId="0" applyFont="1" applyFill="1" applyBorder="1" applyAlignment="1">
      <alignment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2" fontId="0" fillId="0" borderId="2" xfId="0" applyNumberFormat="1" applyFont="1" applyBorder="1"/>
    <xf numFmtId="2" fontId="38" fillId="4" borderId="2" xfId="0" applyNumberFormat="1" applyFont="1" applyFill="1" applyBorder="1"/>
    <xf numFmtId="2" fontId="38" fillId="7" borderId="2" xfId="0" applyNumberFormat="1" applyFont="1" applyFill="1" applyBorder="1"/>
    <xf numFmtId="2" fontId="0" fillId="7" borderId="2" xfId="0" applyNumberFormat="1" applyFont="1" applyFill="1" applyBorder="1"/>
  </cellXfs>
  <cellStyles count="6">
    <cellStyle name="Normal" xfId="0" builtinId="0"/>
    <cellStyle name="Normal 2" xfId="2" xr:uid="{00000000-0005-0000-0000-000001000000}"/>
    <cellStyle name="Normal 2 2" xfId="5" xr:uid="{00000000-0005-0000-0000-000002000000}"/>
    <cellStyle name="Normal 2 3" xfId="4" xr:uid="{00000000-0005-0000-0000-000003000000}"/>
    <cellStyle name="Normal 3" xfId="3" xr:uid="{00000000-0005-0000-0000-000004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topLeftCell="A8" zoomScaleNormal="100" workbookViewId="0">
      <selection activeCell="P3" sqref="P3"/>
    </sheetView>
  </sheetViews>
  <sheetFormatPr defaultColWidth="9.140625" defaultRowHeight="15"/>
  <cols>
    <col min="1" max="1" width="4.28515625" customWidth="1"/>
    <col min="2" max="2" width="18.28515625" customWidth="1"/>
    <col min="3" max="3" width="15.570312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59" t="s">
        <v>63</v>
      </c>
      <c r="B1" s="60"/>
      <c r="C1" s="60"/>
      <c r="D1" s="60"/>
      <c r="E1" s="60"/>
      <c r="F1" s="60"/>
      <c r="G1" s="61"/>
      <c r="H1" s="61"/>
    </row>
    <row r="2" spans="1:17" ht="67.5" customHeight="1">
      <c r="A2" s="62" t="s">
        <v>1</v>
      </c>
      <c r="B2" s="62"/>
      <c r="C2" s="62"/>
      <c r="D2" s="45">
        <v>2024</v>
      </c>
      <c r="E2" s="65">
        <v>2025</v>
      </c>
      <c r="F2" s="66"/>
      <c r="G2" s="63" t="s">
        <v>97</v>
      </c>
      <c r="H2" s="63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64" t="s">
        <v>2</v>
      </c>
      <c r="B3" s="64"/>
      <c r="C3" s="17" t="s">
        <v>3</v>
      </c>
      <c r="D3" s="40" t="s">
        <v>96</v>
      </c>
      <c r="E3" s="40" t="s">
        <v>92</v>
      </c>
      <c r="F3" s="40" t="s">
        <v>96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90</v>
      </c>
      <c r="D4" s="56">
        <v>1685.71</v>
      </c>
      <c r="E4" s="76">
        <v>1357.1428571428571</v>
      </c>
      <c r="F4" s="38">
        <v>1420</v>
      </c>
      <c r="G4" s="15">
        <f t="shared" ref="G4:G34" si="0">+(F4-E4)/E4</f>
        <v>4.6315789473684234E-2</v>
      </c>
      <c r="H4" s="4">
        <f t="shared" ref="H4:H34" si="1">+((F4-D4)/D4)</f>
        <v>-0.15762497701265343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9">
        <v>1042.8599999999999</v>
      </c>
      <c r="E5" s="49">
        <v>950</v>
      </c>
      <c r="F5" s="44">
        <v>992.85714285714289</v>
      </c>
      <c r="G5" s="16">
        <f t="shared" si="0"/>
        <v>4.511278195488725E-2</v>
      </c>
      <c r="H5" s="10">
        <f t="shared" si="1"/>
        <v>-4.7947813841605791E-2</v>
      </c>
      <c r="I5" t="s">
        <v>86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6">
        <v>1107.1400000000001</v>
      </c>
      <c r="E6" s="77">
        <v>1020</v>
      </c>
      <c r="F6" s="47">
        <v>1200</v>
      </c>
      <c r="G6" s="18">
        <f t="shared" si="0"/>
        <v>0.17647058823529413</v>
      </c>
      <c r="H6" s="4">
        <f t="shared" si="1"/>
        <v>8.3873764835522058E-2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7">
        <v>800</v>
      </c>
      <c r="E7" s="78">
        <v>770</v>
      </c>
      <c r="F7" s="48">
        <v>800</v>
      </c>
      <c r="G7" s="16">
        <f t="shared" si="0"/>
        <v>3.896103896103896E-2</v>
      </c>
      <c r="H7" s="10">
        <f t="shared" si="1"/>
        <v>0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6">
        <v>1535</v>
      </c>
      <c r="E8" s="76">
        <v>1392.8571428571429</v>
      </c>
      <c r="F8" s="38">
        <v>1450</v>
      </c>
      <c r="G8" s="15">
        <f t="shared" si="0"/>
        <v>4.1025641025641005E-2</v>
      </c>
      <c r="H8" s="4">
        <f t="shared" si="1"/>
        <v>-5.5374592833876218E-2</v>
      </c>
      <c r="J8" t="s">
        <v>64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7">
        <v>635.71</v>
      </c>
      <c r="E9" s="79">
        <v>695.83</v>
      </c>
      <c r="F9" s="39">
        <v>808.33333333333337</v>
      </c>
      <c r="G9" s="16">
        <f t="shared" si="0"/>
        <v>0.16168221165131327</v>
      </c>
      <c r="H9" s="10">
        <f t="shared" si="1"/>
        <v>0.2715441527321158</v>
      </c>
      <c r="I9" t="s">
        <v>64</v>
      </c>
      <c r="K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6">
        <v>1025</v>
      </c>
      <c r="E10" s="76">
        <v>1100</v>
      </c>
      <c r="F10" s="38">
        <v>1200</v>
      </c>
      <c r="G10" s="15">
        <f t="shared" si="0"/>
        <v>9.0909090909090912E-2</v>
      </c>
      <c r="H10" s="4">
        <f t="shared" si="1"/>
        <v>0.17073170731707318</v>
      </c>
      <c r="I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7">
        <v>390</v>
      </c>
      <c r="E11" s="54">
        <v>353.57142857142856</v>
      </c>
      <c r="F11" s="54">
        <v>318.57</v>
      </c>
      <c r="G11" s="16">
        <f t="shared" si="0"/>
        <v>-9.899393939393937E-2</v>
      </c>
      <c r="H11" s="10">
        <f t="shared" si="1"/>
        <v>-0.18315384615384617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6">
        <v>1300</v>
      </c>
      <c r="E12" s="76">
        <v>975</v>
      </c>
      <c r="F12" s="38">
        <v>933.33333333333337</v>
      </c>
      <c r="G12" s="18">
        <f t="shared" si="0"/>
        <v>-4.2735042735042694E-2</v>
      </c>
      <c r="H12" s="4">
        <f t="shared" si="1"/>
        <v>-0.28205128205128205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7">
        <v>546.42999999999995</v>
      </c>
      <c r="E13" s="54">
        <v>857.14285714285711</v>
      </c>
      <c r="F13" s="54">
        <v>871.42857142857144</v>
      </c>
      <c r="G13" s="16">
        <f t="shared" si="0"/>
        <v>1.6666666666666725E-2</v>
      </c>
      <c r="H13" s="10">
        <f t="shared" si="1"/>
        <v>0.59476707250438576</v>
      </c>
    </row>
    <row r="14" spans="1:17" ht="15.75">
      <c r="A14" s="1">
        <v>11</v>
      </c>
      <c r="B14" s="2" t="s">
        <v>24</v>
      </c>
      <c r="C14" s="3" t="s">
        <v>69</v>
      </c>
      <c r="D14" s="56">
        <v>757.14</v>
      </c>
      <c r="E14" s="76">
        <v>739.28571428571433</v>
      </c>
      <c r="F14" s="38">
        <v>839.28571428571433</v>
      </c>
      <c r="G14" s="15">
        <f t="shared" si="0"/>
        <v>0.13526570048309178</v>
      </c>
      <c r="H14" s="4">
        <f t="shared" si="1"/>
        <v>0.10849474903678891</v>
      </c>
    </row>
    <row r="15" spans="1:17" ht="15.75">
      <c r="A15" s="1">
        <v>12</v>
      </c>
      <c r="B15" s="12" t="s">
        <v>26</v>
      </c>
      <c r="C15" s="13" t="s">
        <v>27</v>
      </c>
      <c r="D15" s="57">
        <v>315</v>
      </c>
      <c r="E15" s="79">
        <v>240</v>
      </c>
      <c r="F15" s="39">
        <v>262.5</v>
      </c>
      <c r="G15" s="16">
        <f t="shared" si="0"/>
        <v>9.375E-2</v>
      </c>
      <c r="H15" s="10">
        <f t="shared" si="1"/>
        <v>-0.16666666666666666</v>
      </c>
      <c r="J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6">
        <v>450</v>
      </c>
      <c r="E16" s="76">
        <v>410</v>
      </c>
      <c r="F16" s="38">
        <v>375</v>
      </c>
      <c r="G16" s="15">
        <f t="shared" si="0"/>
        <v>-8.5365853658536592E-2</v>
      </c>
      <c r="H16" s="4">
        <f t="shared" si="1"/>
        <v>-0.16666666666666666</v>
      </c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7">
        <v>500</v>
      </c>
      <c r="E17" s="79">
        <v>335</v>
      </c>
      <c r="F17" s="39">
        <v>291.66666666666669</v>
      </c>
      <c r="G17" s="16">
        <f t="shared" si="0"/>
        <v>-0.12935323383084571</v>
      </c>
      <c r="H17" s="10">
        <f t="shared" si="1"/>
        <v>-0.41666666666666663</v>
      </c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6">
        <v>1707.14</v>
      </c>
      <c r="E18" s="76">
        <v>1771.4285714285713</v>
      </c>
      <c r="F18" s="38">
        <v>1985.7142857142858</v>
      </c>
      <c r="G18" s="15">
        <f t="shared" si="0"/>
        <v>0.12096774193548397</v>
      </c>
      <c r="H18" s="4">
        <f t="shared" si="1"/>
        <v>0.16318186306587959</v>
      </c>
      <c r="J18" t="s">
        <v>64</v>
      </c>
      <c r="K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7">
        <v>1771.43</v>
      </c>
      <c r="E19" s="79">
        <v>1571.4285714285713</v>
      </c>
      <c r="F19" s="39">
        <v>1700</v>
      </c>
      <c r="G19" s="16">
        <f t="shared" si="0"/>
        <v>8.1818181818181887E-2</v>
      </c>
      <c r="H19" s="10">
        <f t="shared" si="1"/>
        <v>-4.0323354577939889E-2</v>
      </c>
      <c r="J19" t="s">
        <v>64</v>
      </c>
      <c r="K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6">
        <v>600</v>
      </c>
      <c r="E20" s="76">
        <v>900</v>
      </c>
      <c r="F20" s="38">
        <v>650</v>
      </c>
      <c r="G20" s="15">
        <f t="shared" si="0"/>
        <v>-0.27777777777777779</v>
      </c>
      <c r="H20" s="4">
        <f t="shared" si="1"/>
        <v>8.3333333333333329E-2</v>
      </c>
    </row>
    <row r="21" spans="1:17" ht="15.75">
      <c r="A21" s="11">
        <v>18</v>
      </c>
      <c r="B21" s="12" t="s">
        <v>38</v>
      </c>
      <c r="C21" s="13" t="s">
        <v>39</v>
      </c>
      <c r="D21" s="57">
        <v>721.43</v>
      </c>
      <c r="E21" s="79">
        <v>942.85714285714289</v>
      </c>
      <c r="F21" s="39">
        <v>940</v>
      </c>
      <c r="G21" s="16">
        <f t="shared" si="0"/>
        <v>-3.0303030303030646E-3</v>
      </c>
      <c r="H21" s="10">
        <f t="shared" si="1"/>
        <v>0.3029677168956102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6">
        <v>1242.8599999999999</v>
      </c>
      <c r="E22" s="76">
        <v>1021.4285714285714</v>
      </c>
      <c r="F22" s="38">
        <v>1120.8333333333333</v>
      </c>
      <c r="G22" s="15">
        <f t="shared" si="0"/>
        <v>9.731934731934723E-2</v>
      </c>
      <c r="H22" s="4">
        <f t="shared" si="1"/>
        <v>-9.8182149772835764E-2</v>
      </c>
    </row>
    <row r="23" spans="1:17" ht="15.75">
      <c r="A23" s="11">
        <v>20</v>
      </c>
      <c r="B23" s="12" t="s">
        <v>41</v>
      </c>
      <c r="C23" s="14" t="s">
        <v>42</v>
      </c>
      <c r="D23" s="57">
        <v>678.57</v>
      </c>
      <c r="E23" s="79">
        <v>690</v>
      </c>
      <c r="F23" s="39">
        <v>880</v>
      </c>
      <c r="G23" s="16">
        <f t="shared" si="0"/>
        <v>0.27536231884057971</v>
      </c>
      <c r="H23" s="10">
        <f t="shared" si="1"/>
        <v>0.29684483546281143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6">
        <v>971.43</v>
      </c>
      <c r="E24" s="76">
        <v>858.33333333333337</v>
      </c>
      <c r="F24" s="38">
        <v>868.75</v>
      </c>
      <c r="G24" s="15">
        <f t="shared" si="0"/>
        <v>1.2135922330097042E-2</v>
      </c>
      <c r="H24" s="4">
        <f t="shared" si="1"/>
        <v>-0.10569984455905207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7">
        <v>821.43</v>
      </c>
      <c r="E25" s="79">
        <v>778.57142857142856</v>
      </c>
      <c r="F25" s="39">
        <v>870</v>
      </c>
      <c r="G25" s="16">
        <f t="shared" si="0"/>
        <v>0.11743119266055048</v>
      </c>
      <c r="H25" s="10">
        <f t="shared" si="1"/>
        <v>5.9128592819838642E-2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6">
        <v>1228.57</v>
      </c>
      <c r="E26" s="76">
        <v>1500</v>
      </c>
      <c r="F26" s="38">
        <v>1320</v>
      </c>
      <c r="G26" s="18">
        <f t="shared" si="0"/>
        <v>-0.12</v>
      </c>
      <c r="H26" s="50">
        <f t="shared" si="1"/>
        <v>7.441985397657444E-2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7">
        <v>1221.43</v>
      </c>
      <c r="E27" s="79">
        <v>1028.5714285714287</v>
      </c>
      <c r="F27" s="39">
        <v>950</v>
      </c>
      <c r="G27" s="16">
        <f t="shared" si="0"/>
        <v>-7.6388888888888978E-2</v>
      </c>
      <c r="H27" s="10">
        <f t="shared" si="1"/>
        <v>-0.22222313190276974</v>
      </c>
      <c r="L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6">
        <v>621.42999999999995</v>
      </c>
      <c r="E28" s="76">
        <v>689.28571428571433</v>
      </c>
      <c r="F28" s="38">
        <v>740.71428571428567</v>
      </c>
      <c r="G28" s="15">
        <f t="shared" si="0"/>
        <v>7.4611398963730424E-2</v>
      </c>
      <c r="H28" s="4">
        <f t="shared" si="1"/>
        <v>0.19195128287061411</v>
      </c>
      <c r="J28" t="s">
        <v>64</v>
      </c>
    </row>
    <row r="29" spans="1:17" ht="15.75">
      <c r="A29" s="11">
        <v>26</v>
      </c>
      <c r="B29" s="12" t="s">
        <v>50</v>
      </c>
      <c r="C29" s="13" t="s">
        <v>78</v>
      </c>
      <c r="D29" s="57">
        <v>528.57000000000005</v>
      </c>
      <c r="E29" s="79">
        <v>607.14285714285711</v>
      </c>
      <c r="F29" s="39">
        <v>600</v>
      </c>
      <c r="G29" s="16">
        <f t="shared" si="0"/>
        <v>-1.1764705882352889E-2</v>
      </c>
      <c r="H29" s="10">
        <f t="shared" si="1"/>
        <v>0.13513820307622443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6">
        <v>671.43</v>
      </c>
      <c r="E30" s="76">
        <v>635.71428571428567</v>
      </c>
      <c r="F30" s="38">
        <v>700</v>
      </c>
      <c r="G30" s="15">
        <f t="shared" si="0"/>
        <v>0.10112359550561806</v>
      </c>
      <c r="H30" s="4">
        <f t="shared" si="1"/>
        <v>4.2550973295801577E-2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7">
        <v>914.29</v>
      </c>
      <c r="E31" s="79">
        <v>695</v>
      </c>
      <c r="F31" s="39">
        <v>866.66666666666663</v>
      </c>
      <c r="G31" s="16">
        <f t="shared" si="0"/>
        <v>0.24700239808153471</v>
      </c>
      <c r="H31" s="10">
        <f t="shared" si="1"/>
        <v>-5.2087776671880186E-2</v>
      </c>
      <c r="K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6">
        <v>257.5</v>
      </c>
      <c r="E32" s="76">
        <v>235</v>
      </c>
      <c r="F32" s="38">
        <v>252.85714285714286</v>
      </c>
      <c r="G32" s="15">
        <f t="shared" si="0"/>
        <v>7.5987841945288764E-2</v>
      </c>
      <c r="H32" s="4">
        <f t="shared" si="1"/>
        <v>-1.8030513176144229E-2</v>
      </c>
      <c r="I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58</v>
      </c>
      <c r="C33" s="13" t="s">
        <v>81</v>
      </c>
      <c r="D33" s="57">
        <v>1585.71</v>
      </c>
      <c r="E33" s="79">
        <v>1633.3333333333333</v>
      </c>
      <c r="F33" s="39">
        <v>1750</v>
      </c>
      <c r="G33" s="16">
        <f t="shared" si="0"/>
        <v>7.142857142857148E-2</v>
      </c>
      <c r="H33" s="10">
        <f t="shared" si="1"/>
        <v>0.10360658632410716</v>
      </c>
      <c r="M33" t="s">
        <v>64</v>
      </c>
      <c r="N33" t="s">
        <v>64</v>
      </c>
    </row>
    <row r="34" spans="1:16" ht="15.75">
      <c r="A34" s="1">
        <v>31</v>
      </c>
      <c r="B34" s="5" t="s">
        <v>82</v>
      </c>
      <c r="C34" s="3" t="s">
        <v>83</v>
      </c>
      <c r="D34" s="56">
        <v>2107.14</v>
      </c>
      <c r="E34" s="76">
        <v>1642.8571428571429</v>
      </c>
      <c r="F34" s="38">
        <v>2000</v>
      </c>
      <c r="G34" s="18">
        <f t="shared" si="0"/>
        <v>0.21739130434782605</v>
      </c>
      <c r="H34" s="50">
        <f t="shared" si="1"/>
        <v>-5.0846170638875386E-2</v>
      </c>
      <c r="L34" t="s">
        <v>64</v>
      </c>
    </row>
    <row r="35" spans="1:16" ht="15.75">
      <c r="A35" s="11">
        <v>32</v>
      </c>
      <c r="B35" s="12" t="s">
        <v>61</v>
      </c>
      <c r="C35" s="13" t="s">
        <v>84</v>
      </c>
      <c r="D35" s="57">
        <v>525</v>
      </c>
      <c r="E35" s="79"/>
      <c r="F35" s="39">
        <v>550</v>
      </c>
      <c r="G35" s="16"/>
      <c r="H35" s="10"/>
      <c r="P35" t="s">
        <v>64</v>
      </c>
    </row>
    <row r="36" spans="1:16" ht="15.75">
      <c r="A36" s="7" t="s">
        <v>85</v>
      </c>
      <c r="B36" s="7"/>
      <c r="C36" s="7"/>
      <c r="D36" s="7"/>
      <c r="F36" s="43"/>
      <c r="G36" s="8"/>
      <c r="H36" s="8"/>
    </row>
    <row r="38" spans="1:16">
      <c r="J38" t="s">
        <v>64</v>
      </c>
    </row>
    <row r="41" spans="1:16">
      <c r="M41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82"/>
  <sheetViews>
    <sheetView topLeftCell="A29" workbookViewId="0">
      <selection activeCell="K13" sqref="K13"/>
    </sheetView>
  </sheetViews>
  <sheetFormatPr defaultRowHeight="15"/>
  <cols>
    <col min="1" max="1" width="3.7109375" customWidth="1"/>
    <col min="2" max="2" width="15.28515625" customWidth="1"/>
    <col min="3" max="3" width="16.5703125" customWidth="1"/>
    <col min="4" max="4" width="12.140625" customWidth="1"/>
    <col min="5" max="5" width="12" customWidth="1"/>
    <col min="6" max="6" width="11.140625" customWidth="1"/>
    <col min="7" max="7" width="8.85546875" customWidth="1"/>
    <col min="8" max="8" width="9" customWidth="1"/>
  </cols>
  <sheetData>
    <row r="1" spans="1:16" ht="17.25" thickBot="1">
      <c r="A1" s="67" t="s">
        <v>0</v>
      </c>
      <c r="B1" s="68"/>
      <c r="C1" s="68"/>
      <c r="D1" s="68"/>
      <c r="E1" s="68"/>
      <c r="F1" s="68"/>
      <c r="G1" s="68"/>
      <c r="H1" s="68"/>
    </row>
    <row r="2" spans="1:16" ht="57" customHeight="1">
      <c r="A2" s="69" t="s">
        <v>1</v>
      </c>
      <c r="B2" s="70"/>
      <c r="C2" s="71"/>
      <c r="D2" s="51">
        <v>2024</v>
      </c>
      <c r="E2" s="75">
        <v>2025</v>
      </c>
      <c r="F2" s="75"/>
      <c r="G2" s="72" t="s">
        <v>95</v>
      </c>
      <c r="H2" s="72"/>
      <c r="I2" t="s">
        <v>64</v>
      </c>
    </row>
    <row r="3" spans="1:16" ht="32.25">
      <c r="A3" s="73" t="s">
        <v>2</v>
      </c>
      <c r="B3" s="74"/>
      <c r="C3" s="25" t="s">
        <v>3</v>
      </c>
      <c r="D3" s="58" t="s">
        <v>94</v>
      </c>
      <c r="E3" s="58" t="s">
        <v>93</v>
      </c>
      <c r="F3" s="58" t="s">
        <v>94</v>
      </c>
      <c r="G3" s="52" t="s">
        <v>4</v>
      </c>
      <c r="H3" s="52" t="s">
        <v>5</v>
      </c>
      <c r="J3" t="s">
        <v>64</v>
      </c>
      <c r="K3" t="s">
        <v>64</v>
      </c>
      <c r="P3" t="s">
        <v>64</v>
      </c>
    </row>
    <row r="4" spans="1:16" ht="15.75">
      <c r="A4" s="22">
        <v>1</v>
      </c>
      <c r="B4" s="24" t="s">
        <v>6</v>
      </c>
      <c r="C4" s="23" t="s">
        <v>7</v>
      </c>
      <c r="D4" s="33">
        <v>3176</v>
      </c>
      <c r="E4" s="33">
        <v>3016</v>
      </c>
      <c r="F4" s="31">
        <v>3196</v>
      </c>
      <c r="G4" s="35">
        <f t="shared" ref="G4:G15" si="0">(F4-E4)/E4</f>
        <v>5.9681697612732093E-2</v>
      </c>
      <c r="H4" s="35">
        <f t="shared" ref="H4:H16" si="1">+(F4-D4)/D4</f>
        <v>6.2972292191435771E-3</v>
      </c>
      <c r="J4" t="s">
        <v>64</v>
      </c>
      <c r="K4" t="s">
        <v>64</v>
      </c>
      <c r="M4" t="s">
        <v>64</v>
      </c>
    </row>
    <row r="5" spans="1:16" ht="15.75">
      <c r="A5" s="19">
        <v>2</v>
      </c>
      <c r="B5" s="20" t="s">
        <v>8</v>
      </c>
      <c r="C5" s="21" t="s">
        <v>9</v>
      </c>
      <c r="D5" s="34">
        <v>2160</v>
      </c>
      <c r="E5" s="34">
        <v>2005</v>
      </c>
      <c r="F5" s="36">
        <v>2093.33</v>
      </c>
      <c r="G5" s="37">
        <f t="shared" si="0"/>
        <v>4.4054862842892735E-2</v>
      </c>
      <c r="H5" s="37">
        <f t="shared" si="1"/>
        <v>-3.0865740740740773E-2</v>
      </c>
      <c r="I5" t="s">
        <v>64</v>
      </c>
      <c r="J5" t="s">
        <v>64</v>
      </c>
      <c r="K5" t="s">
        <v>64</v>
      </c>
      <c r="L5" t="s">
        <v>64</v>
      </c>
    </row>
    <row r="6" spans="1:16" ht="15.75">
      <c r="A6" s="22">
        <v>3</v>
      </c>
      <c r="B6" s="24" t="s">
        <v>10</v>
      </c>
      <c r="C6" s="23" t="s">
        <v>11</v>
      </c>
      <c r="D6" s="33">
        <v>2040</v>
      </c>
      <c r="E6" s="33">
        <v>2050</v>
      </c>
      <c r="F6" s="31">
        <v>2090</v>
      </c>
      <c r="G6" s="35">
        <f t="shared" si="0"/>
        <v>1.9512195121951219E-2</v>
      </c>
      <c r="H6" s="35">
        <f t="shared" si="1"/>
        <v>2.4509803921568627E-2</v>
      </c>
      <c r="J6" t="s">
        <v>64</v>
      </c>
    </row>
    <row r="7" spans="1:16" ht="15.75">
      <c r="A7" s="19">
        <v>4</v>
      </c>
      <c r="B7" s="20" t="s">
        <v>12</v>
      </c>
      <c r="C7" s="21" t="s">
        <v>13</v>
      </c>
      <c r="D7" s="34">
        <v>2480</v>
      </c>
      <c r="E7" s="34">
        <v>2446.67</v>
      </c>
      <c r="F7" s="36">
        <v>2470</v>
      </c>
      <c r="G7" s="37">
        <f t="shared" si="0"/>
        <v>9.5354093523033045E-3</v>
      </c>
      <c r="H7" s="37">
        <f t="shared" si="1"/>
        <v>-4.0322580645161289E-3</v>
      </c>
      <c r="K7" t="s">
        <v>64</v>
      </c>
      <c r="M7" t="s">
        <v>64</v>
      </c>
    </row>
    <row r="8" spans="1:16" ht="15.75">
      <c r="A8" s="22">
        <v>5</v>
      </c>
      <c r="B8" s="24" t="s">
        <v>14</v>
      </c>
      <c r="C8" s="23" t="s">
        <v>15</v>
      </c>
      <c r="D8" s="33">
        <v>1320</v>
      </c>
      <c r="E8" s="33">
        <v>1266.67</v>
      </c>
      <c r="F8" s="31">
        <v>1313.33</v>
      </c>
      <c r="G8" s="35">
        <f t="shared" si="0"/>
        <v>3.6836745166459968E-2</v>
      </c>
      <c r="H8" s="35">
        <f t="shared" si="1"/>
        <v>-5.0530303030303578E-3</v>
      </c>
      <c r="L8" t="s">
        <v>64</v>
      </c>
    </row>
    <row r="9" spans="1:16" ht="15.75">
      <c r="A9" s="19">
        <v>6</v>
      </c>
      <c r="B9" s="20" t="s">
        <v>16</v>
      </c>
      <c r="C9" s="21" t="s">
        <v>17</v>
      </c>
      <c r="D9" s="34">
        <v>1896.67</v>
      </c>
      <c r="E9" s="34">
        <v>2016.67</v>
      </c>
      <c r="F9" s="36">
        <v>2163.33</v>
      </c>
      <c r="G9" s="37">
        <f t="shared" si="0"/>
        <v>7.2723846737443337E-2</v>
      </c>
      <c r="H9" s="37">
        <f t="shared" si="1"/>
        <v>0.14059377751532942</v>
      </c>
      <c r="K9" t="s">
        <v>64</v>
      </c>
      <c r="M9" t="s">
        <v>64</v>
      </c>
      <c r="O9" t="s">
        <v>64</v>
      </c>
    </row>
    <row r="10" spans="1:16" ht="15.75">
      <c r="A10" s="22">
        <v>7</v>
      </c>
      <c r="B10" s="24" t="s">
        <v>18</v>
      </c>
      <c r="C10" s="23" t="s">
        <v>19</v>
      </c>
      <c r="D10" s="33">
        <v>616</v>
      </c>
      <c r="E10" s="33">
        <v>558</v>
      </c>
      <c r="F10" s="31">
        <v>562.5</v>
      </c>
      <c r="G10" s="35">
        <f t="shared" si="0"/>
        <v>8.0645161290322578E-3</v>
      </c>
      <c r="H10" s="35">
        <f t="shared" si="1"/>
        <v>-8.6850649350649345E-2</v>
      </c>
      <c r="K10" t="s">
        <v>64</v>
      </c>
      <c r="N10" t="s">
        <v>64</v>
      </c>
    </row>
    <row r="11" spans="1:16" ht="15.75">
      <c r="A11" s="19">
        <v>8</v>
      </c>
      <c r="B11" s="20" t="s">
        <v>20</v>
      </c>
      <c r="C11" s="21" t="s">
        <v>21</v>
      </c>
      <c r="D11" s="34">
        <v>2040</v>
      </c>
      <c r="E11" s="34">
        <v>1960</v>
      </c>
      <c r="F11" s="36">
        <v>1980</v>
      </c>
      <c r="G11" s="37">
        <f t="shared" si="0"/>
        <v>1.020408163265306E-2</v>
      </c>
      <c r="H11" s="37">
        <f t="shared" si="1"/>
        <v>-2.9411764705882353E-2</v>
      </c>
    </row>
    <row r="12" spans="1:16" ht="15.75">
      <c r="A12" s="22">
        <v>9</v>
      </c>
      <c r="B12" s="24" t="s">
        <v>22</v>
      </c>
      <c r="C12" s="23" t="s">
        <v>23</v>
      </c>
      <c r="D12" s="33">
        <v>864</v>
      </c>
      <c r="E12" s="33">
        <v>1096.67</v>
      </c>
      <c r="F12" s="31">
        <v>1104</v>
      </c>
      <c r="G12" s="35">
        <f t="shared" si="0"/>
        <v>6.6838702617924503E-3</v>
      </c>
      <c r="H12" s="35">
        <f t="shared" si="1"/>
        <v>0.27777777777777779</v>
      </c>
      <c r="J12" t="s">
        <v>64</v>
      </c>
    </row>
    <row r="13" spans="1:16" ht="15.75">
      <c r="A13" s="19">
        <v>10</v>
      </c>
      <c r="B13" s="20" t="s">
        <v>24</v>
      </c>
      <c r="C13" s="21" t="s">
        <v>25</v>
      </c>
      <c r="D13" s="34">
        <v>1050</v>
      </c>
      <c r="E13" s="34">
        <v>960</v>
      </c>
      <c r="F13" s="36">
        <v>1088</v>
      </c>
      <c r="G13" s="37">
        <f t="shared" si="0"/>
        <v>0.13333333333333333</v>
      </c>
      <c r="H13" s="37">
        <f t="shared" si="1"/>
        <v>3.619047619047619E-2</v>
      </c>
    </row>
    <row r="14" spans="1:16" ht="15.75">
      <c r="A14" s="22">
        <v>11</v>
      </c>
      <c r="B14" s="24" t="s">
        <v>26</v>
      </c>
      <c r="C14" s="23" t="s">
        <v>27</v>
      </c>
      <c r="D14" s="33">
        <v>460</v>
      </c>
      <c r="E14" s="55"/>
      <c r="F14" s="53"/>
      <c r="G14" s="35"/>
      <c r="H14" s="35"/>
      <c r="K14" t="s">
        <v>64</v>
      </c>
    </row>
    <row r="15" spans="1:16" ht="15.75">
      <c r="A15" s="19">
        <v>12</v>
      </c>
      <c r="B15" s="20" t="s">
        <v>28</v>
      </c>
      <c r="C15" s="21" t="s">
        <v>29</v>
      </c>
      <c r="D15" s="34"/>
      <c r="E15" s="34">
        <v>670</v>
      </c>
      <c r="F15" s="36">
        <v>553.33000000000004</v>
      </c>
      <c r="G15" s="37">
        <f t="shared" si="0"/>
        <v>-0.17413432835820888</v>
      </c>
      <c r="H15" s="37"/>
      <c r="J15" t="s">
        <v>64</v>
      </c>
    </row>
    <row r="16" spans="1:16" ht="15.75">
      <c r="A16" s="22">
        <v>13</v>
      </c>
      <c r="B16" s="24" t="s">
        <v>30</v>
      </c>
      <c r="C16" s="23" t="s">
        <v>31</v>
      </c>
      <c r="D16" s="33">
        <v>760</v>
      </c>
      <c r="E16" s="33">
        <v>580</v>
      </c>
      <c r="F16" s="31">
        <v>480</v>
      </c>
      <c r="G16" s="35">
        <f t="shared" ref="G16:G26" si="2">(F16-E16)/E16</f>
        <v>-0.17241379310344829</v>
      </c>
      <c r="H16" s="35">
        <f t="shared" si="1"/>
        <v>-0.36842105263157893</v>
      </c>
      <c r="L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2220</v>
      </c>
      <c r="E17" s="34">
        <v>2333.33</v>
      </c>
      <c r="F17" s="36">
        <v>2434</v>
      </c>
      <c r="G17" s="37">
        <f t="shared" si="2"/>
        <v>4.3144347349067677E-2</v>
      </c>
      <c r="H17" s="37">
        <f t="shared" ref="H17:H25" si="3">+(F17-D17)/D17</f>
        <v>9.6396396396396397E-2</v>
      </c>
    </row>
    <row r="18" spans="1:14" ht="15.75">
      <c r="A18" s="22">
        <v>15</v>
      </c>
      <c r="B18" s="24" t="s">
        <v>34</v>
      </c>
      <c r="C18" s="23" t="s">
        <v>35</v>
      </c>
      <c r="D18" s="33">
        <v>3166.67</v>
      </c>
      <c r="E18" s="33">
        <v>2893.33</v>
      </c>
      <c r="F18" s="31">
        <v>2920</v>
      </c>
      <c r="G18" s="35">
        <f t="shared" si="2"/>
        <v>9.2177525550144902E-3</v>
      </c>
      <c r="H18" s="35">
        <f t="shared" si="3"/>
        <v>-7.789570747820268E-2</v>
      </c>
    </row>
    <row r="19" spans="1:14" ht="15.75">
      <c r="A19" s="19">
        <v>16</v>
      </c>
      <c r="B19" s="20" t="s">
        <v>36</v>
      </c>
      <c r="C19" s="21" t="s">
        <v>37</v>
      </c>
      <c r="D19" s="34">
        <v>1020</v>
      </c>
      <c r="E19" s="34">
        <v>1093.33</v>
      </c>
      <c r="F19" s="36">
        <v>990</v>
      </c>
      <c r="G19" s="37">
        <f t="shared" si="2"/>
        <v>-9.4509434479983112E-2</v>
      </c>
      <c r="H19" s="37">
        <f t="shared" si="3"/>
        <v>-2.9411764705882353E-2</v>
      </c>
      <c r="K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1030</v>
      </c>
      <c r="E20" s="33">
        <v>1110</v>
      </c>
      <c r="F20" s="31">
        <v>1070</v>
      </c>
      <c r="G20" s="35">
        <f t="shared" si="2"/>
        <v>-3.6036036036036036E-2</v>
      </c>
      <c r="H20" s="35">
        <f t="shared" si="3"/>
        <v>3.8834951456310676E-2</v>
      </c>
      <c r="J20" s="46"/>
    </row>
    <row r="21" spans="1:14" ht="15.75">
      <c r="A21" s="19">
        <v>18</v>
      </c>
      <c r="B21" s="20" t="s">
        <v>40</v>
      </c>
      <c r="C21" s="27" t="s">
        <v>73</v>
      </c>
      <c r="D21" s="34">
        <v>1720</v>
      </c>
      <c r="E21" s="34">
        <v>1690</v>
      </c>
      <c r="F21" s="36">
        <v>1760</v>
      </c>
      <c r="G21" s="37">
        <f t="shared" si="2"/>
        <v>4.142011834319527E-2</v>
      </c>
      <c r="H21" s="37">
        <f t="shared" si="3"/>
        <v>2.3255813953488372E-2</v>
      </c>
      <c r="M21" t="s">
        <v>64</v>
      </c>
    </row>
    <row r="22" spans="1:14" ht="15.75">
      <c r="A22" s="22">
        <v>19</v>
      </c>
      <c r="B22" s="24" t="s">
        <v>41</v>
      </c>
      <c r="C22" s="23" t="s">
        <v>42</v>
      </c>
      <c r="D22" s="33">
        <v>980</v>
      </c>
      <c r="E22" s="33">
        <v>986.67</v>
      </c>
      <c r="F22" s="31">
        <v>1160</v>
      </c>
      <c r="G22" s="35">
        <f t="shared" si="2"/>
        <v>0.17567170381181149</v>
      </c>
      <c r="H22" s="35">
        <f t="shared" si="3"/>
        <v>0.18367346938775511</v>
      </c>
    </row>
    <row r="23" spans="1:14" ht="15.75">
      <c r="A23" s="19">
        <v>20</v>
      </c>
      <c r="B23" s="20" t="s">
        <v>43</v>
      </c>
      <c r="C23" s="21" t="s">
        <v>44</v>
      </c>
      <c r="D23" s="34">
        <v>1230</v>
      </c>
      <c r="E23" s="34">
        <v>1135</v>
      </c>
      <c r="F23" s="36">
        <v>1140</v>
      </c>
      <c r="G23" s="37">
        <f t="shared" si="2"/>
        <v>4.4052863436123352E-3</v>
      </c>
      <c r="H23" s="37">
        <f t="shared" si="3"/>
        <v>-7.3170731707317069E-2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1080</v>
      </c>
      <c r="E24" s="33">
        <v>1080</v>
      </c>
      <c r="F24" s="31">
        <v>1130</v>
      </c>
      <c r="G24" s="35">
        <f t="shared" si="2"/>
        <v>4.6296296296296294E-2</v>
      </c>
      <c r="H24" s="35">
        <f t="shared" si="3"/>
        <v>4.6296296296296294E-2</v>
      </c>
    </row>
    <row r="25" spans="1:14" ht="15.75">
      <c r="A25" s="19">
        <v>22</v>
      </c>
      <c r="B25" s="20" t="s">
        <v>47</v>
      </c>
      <c r="C25" s="21" t="s">
        <v>48</v>
      </c>
      <c r="D25" s="34">
        <v>1693.33</v>
      </c>
      <c r="E25" s="34"/>
      <c r="F25" s="36">
        <v>1990</v>
      </c>
      <c r="G25" s="37"/>
      <c r="H25" s="37">
        <f t="shared" si="3"/>
        <v>0.1751991637778815</v>
      </c>
      <c r="J25" t="s">
        <v>91</v>
      </c>
    </row>
    <row r="26" spans="1:14" ht="15.75">
      <c r="A26" s="22">
        <v>23</v>
      </c>
      <c r="B26" s="24" t="s">
        <v>49</v>
      </c>
      <c r="C26" s="23" t="s">
        <v>76</v>
      </c>
      <c r="D26" s="33">
        <v>1860</v>
      </c>
      <c r="E26" s="33">
        <v>2090</v>
      </c>
      <c r="F26" s="31">
        <v>1880</v>
      </c>
      <c r="G26" s="35">
        <f t="shared" si="2"/>
        <v>-0.10047846889952153</v>
      </c>
      <c r="H26" s="35">
        <f t="shared" ref="H26:H33" si="4">+(F26-D26)/D26</f>
        <v>1.0752688172043012E-2</v>
      </c>
    </row>
    <row r="27" spans="1:14" ht="15.75">
      <c r="A27" s="19">
        <v>24</v>
      </c>
      <c r="B27" s="20" t="s">
        <v>50</v>
      </c>
      <c r="C27" s="21" t="s">
        <v>51</v>
      </c>
      <c r="D27" s="34">
        <v>884</v>
      </c>
      <c r="E27" s="34">
        <v>863.33</v>
      </c>
      <c r="F27" s="36">
        <v>891.67</v>
      </c>
      <c r="G27" s="37">
        <f t="shared" ref="G27:G32" si="5">(F27-E27)/E27</f>
        <v>3.2826381569040712E-2</v>
      </c>
      <c r="H27" s="37">
        <f t="shared" si="4"/>
        <v>8.6764705882352473E-3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1170</v>
      </c>
      <c r="E28" s="33">
        <v>953.33</v>
      </c>
      <c r="F28" s="31">
        <v>976.67</v>
      </c>
      <c r="G28" s="35">
        <f t="shared" si="5"/>
        <v>2.4482603086024689E-2</v>
      </c>
      <c r="H28" s="35">
        <f t="shared" si="4"/>
        <v>-0.16523931623931629</v>
      </c>
    </row>
    <row r="29" spans="1:14" ht="15.75">
      <c r="A29" s="19">
        <v>26</v>
      </c>
      <c r="B29" s="20" t="s">
        <v>54</v>
      </c>
      <c r="C29" s="21" t="s">
        <v>55</v>
      </c>
      <c r="D29" s="34">
        <v>1220</v>
      </c>
      <c r="E29" s="34">
        <v>970</v>
      </c>
      <c r="F29" s="36">
        <v>1013.33</v>
      </c>
      <c r="G29" s="37">
        <f t="shared" si="5"/>
        <v>4.4670103092783547E-2</v>
      </c>
      <c r="H29" s="37">
        <f t="shared" si="4"/>
        <v>-0.16940163934426225</v>
      </c>
    </row>
    <row r="30" spans="1:14" ht="15.75">
      <c r="A30" s="22">
        <v>27</v>
      </c>
      <c r="B30" s="24" t="s">
        <v>56</v>
      </c>
      <c r="C30" s="23" t="s">
        <v>57</v>
      </c>
      <c r="D30" s="33">
        <v>420</v>
      </c>
      <c r="E30" s="33">
        <v>365</v>
      </c>
      <c r="F30" s="31">
        <v>390</v>
      </c>
      <c r="G30" s="35">
        <f t="shared" si="5"/>
        <v>6.8493150684931503E-2</v>
      </c>
      <c r="H30" s="35">
        <f t="shared" si="4"/>
        <v>-7.1428571428571425E-2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1760</v>
      </c>
      <c r="E31" s="34">
        <v>2100</v>
      </c>
      <c r="F31" s="36">
        <v>2150</v>
      </c>
      <c r="G31" s="37">
        <f t="shared" si="5"/>
        <v>2.3809523809523808E-2</v>
      </c>
      <c r="H31" s="37">
        <f t="shared" si="4"/>
        <v>0.22159090909090909</v>
      </c>
    </row>
    <row r="32" spans="1:14" ht="15.75">
      <c r="A32" s="22">
        <v>29</v>
      </c>
      <c r="B32" s="24" t="s">
        <v>60</v>
      </c>
      <c r="C32" s="23" t="s">
        <v>83</v>
      </c>
      <c r="D32" s="33">
        <v>2650</v>
      </c>
      <c r="E32" s="33">
        <v>2673.33</v>
      </c>
      <c r="F32" s="31">
        <v>2790</v>
      </c>
      <c r="G32" s="35">
        <f t="shared" si="5"/>
        <v>4.3642199055111068E-2</v>
      </c>
      <c r="H32" s="35">
        <f t="shared" si="4"/>
        <v>5.2830188679245285E-2</v>
      </c>
    </row>
    <row r="33" spans="1:13" ht="16.5" thickBot="1">
      <c r="A33" s="28">
        <v>30</v>
      </c>
      <c r="B33" s="29" t="s">
        <v>61</v>
      </c>
      <c r="C33" s="30" t="s">
        <v>62</v>
      </c>
      <c r="D33" s="34">
        <v>1020</v>
      </c>
      <c r="E33" s="34"/>
      <c r="F33" s="36">
        <v>1020</v>
      </c>
      <c r="G33" s="37"/>
      <c r="H33" s="37">
        <f t="shared" si="4"/>
        <v>0</v>
      </c>
    </row>
    <row r="34" spans="1:13">
      <c r="A34" s="41" t="s">
        <v>89</v>
      </c>
      <c r="B34" s="41"/>
      <c r="C34" s="41"/>
      <c r="D34" s="41"/>
      <c r="E34" s="41"/>
      <c r="F34" s="41"/>
      <c r="G34" s="41"/>
      <c r="H34" s="32"/>
      <c r="L34" t="s">
        <v>64</v>
      </c>
    </row>
    <row r="35" spans="1:13">
      <c r="A35" s="41" t="s">
        <v>87</v>
      </c>
      <c r="B35" s="41"/>
      <c r="C35" s="41"/>
      <c r="D35" s="42"/>
      <c r="E35" s="41"/>
      <c r="F35" s="41"/>
      <c r="G35" s="41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  <row r="1982" spans="6:6">
      <c r="F1982" t="s">
        <v>88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2025-02-05T10:27:43Z</cp:lastPrinted>
  <dcterms:created xsi:type="dcterms:W3CDTF">2021-06-15T08:30:18Z</dcterms:created>
  <dcterms:modified xsi:type="dcterms:W3CDTF">2025-04-12T07:20:06Z</dcterms:modified>
</cp:coreProperties>
</file>