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5\May\"/>
    </mc:Choice>
  </mc:AlternateContent>
  <xr:revisionPtr revIDLastSave="0" documentId="13_ncr:1_{8ED85052-2BFF-4A5D-831A-E5211CF7FE3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96" l="1"/>
  <c r="H23" i="96"/>
  <c r="G32" i="96"/>
  <c r="G26" i="96"/>
  <c r="G23" i="96"/>
  <c r="G21" i="96"/>
  <c r="H32" i="96" l="1"/>
  <c r="H26" i="96"/>
  <c r="H21" i="96"/>
  <c r="H33" i="2" l="1"/>
  <c r="H34" i="2"/>
  <c r="G9" i="96" l="1"/>
  <c r="G22" i="96" l="1"/>
  <c r="G23" i="2" l="1"/>
  <c r="G20" i="96" l="1"/>
  <c r="H24" i="96" l="1"/>
  <c r="H23" i="2" l="1"/>
  <c r="G20" i="2" l="1"/>
  <c r="H18" i="96" l="1"/>
  <c r="G18" i="96"/>
  <c r="H16" i="2" l="1"/>
  <c r="G16" i="2" l="1"/>
  <c r="H15" i="2" l="1"/>
  <c r="G21" i="2" l="1"/>
  <c r="H11" i="96" l="1"/>
  <c r="H7" i="2" l="1"/>
  <c r="G7" i="2"/>
  <c r="H29" i="96" l="1"/>
  <c r="G24" i="96"/>
  <c r="H22" i="96"/>
  <c r="H30" i="96" l="1"/>
  <c r="G29" i="96"/>
  <c r="H28" i="96" l="1"/>
  <c r="H12" i="2" l="1"/>
  <c r="H31" i="96" l="1"/>
  <c r="H13" i="96" l="1"/>
  <c r="G30" i="96" l="1"/>
  <c r="G28" i="96"/>
  <c r="H27" i="96"/>
  <c r="H20" i="96"/>
  <c r="H19" i="96"/>
  <c r="G19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12" i="96"/>
  <c r="G31" i="96"/>
  <c r="H31" i="2" l="1"/>
  <c r="H9" i="2" l="1"/>
  <c r="G15" i="2" l="1"/>
  <c r="H17" i="2" l="1"/>
  <c r="H29" i="2" l="1"/>
  <c r="H10" i="2"/>
  <c r="H6" i="2"/>
  <c r="H32" i="2" l="1"/>
  <c r="H25" i="2"/>
  <c r="H21" i="2" l="1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1" i="2"/>
  <c r="G13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<sst xmlns="http://schemas.openxmlformats.org/spreadsheetml/2006/main" count="294" uniqueCount="97">
  <si>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</si>
  <si>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</si>
  <si>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</si>
  <si>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</si>
  <si>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</si>
  <si>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</si>
  <si>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</si>
  <si>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</si>
  <si>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</si>
  <si>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</si>
  <si>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</si>
  <si>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</si>
  <si>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</si>
  <si>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</si>
  <si>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</si>
  <si>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</si>
  <si>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</si>
  <si>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</si>
  <si>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</si>
  <si>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</si>
  <si>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</si>
  <si>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</si>
  <si>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</si>
  <si>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</si>
  <si>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</si>
  <si>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</si>
  <si>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</si>
  <si>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</si>
  <si>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</si>
  <si>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</si>
  <si>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</si>
  <si>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</si>
  <si>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</si>
  <si>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</si>
  <si>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</si>
  <si>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</si>
  <si>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</si>
  <si>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</si>
  <si>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</si>
  <si>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</si>
  <si>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</si>
  <si>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</si>
  <si>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</si>
  <si>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</si>
  <si>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</si>
  <si>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</si>
  <si>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</si>
  <si>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</si>
  <si>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</si>
  <si>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</si>
  <si>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</si>
  <si>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</si>
  <si>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</si>
  <si>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</si>
  <si>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</si>
  <si>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</si>
  <si>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</si>
  <si>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</si>
  <si>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</si>
  <si>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</si>
  <si>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</si>
  <si>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</si>
  <si>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</si>
  <si>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</si>
  <si>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</si>
  <si>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</si>
  <si>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</si>
  <si>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</si>
  <si>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</si>
  <si>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</si>
  <si>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</si>
  <si>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</si>
  <si>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</si>
  <si>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</si>
  <si>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</si>
  <si>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</si>
  <si>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</si>
  <si>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</si>
  <si>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</si>
  <si>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</si>
  <si>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</si>
  <si>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</si>
  <si>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</si>
  <si>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</si>
  <si>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</si>
  <si>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</si>
  <si>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</si>
  <si>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</si>
  <si>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</si>
  <si>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</si>
  <si>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4</t>
    </r>
    <r>
      <rPr>
        <b/>
        <vertAlign val="superscript"/>
        <sz val="11"/>
        <color rgb="FF000000"/>
        <rFont val="Calibri"/>
        <family val="2"/>
      </rPr>
      <t xml:space="preserve">th </t>
    </r>
    <r>
      <rPr>
        <b/>
        <sz val="11"/>
        <color indexed="8"/>
        <rFont val="Calibri"/>
        <family val="2"/>
      </rPr>
      <t>week of April</t>
    </r>
  </si>
  <si>
    <t>Squids /Cuttle fish(Peeli)</t>
  </si>
  <si>
    <r>
      <t>1</t>
    </r>
    <r>
      <rPr>
        <b/>
        <vertAlign val="superscript"/>
        <sz val="11"/>
        <color indexed="8"/>
        <rFont val="Calibri"/>
        <family val="2"/>
      </rPr>
      <t xml:space="preserve">st </t>
    </r>
    <r>
      <rPr>
        <b/>
        <sz val="11"/>
        <color indexed="8"/>
        <rFont val="Calibri"/>
        <family val="2"/>
      </rPr>
      <t xml:space="preserve"> week of May</t>
    </r>
  </si>
  <si>
    <r>
      <t>4</t>
    </r>
    <r>
      <rPr>
        <b/>
        <vertAlign val="superscript"/>
        <sz val="11"/>
        <color rgb="FF000000"/>
        <rFont val="Calibri"/>
        <family val="2"/>
      </rPr>
      <t>th</t>
    </r>
    <r>
      <rPr>
        <b/>
        <sz val="11"/>
        <color indexed="8"/>
        <rFont val="Calibri"/>
        <family val="2"/>
      </rPr>
      <t xml:space="preserve">  week of April</t>
    </r>
  </si>
  <si>
    <r>
      <t>% Change   compared to:1</t>
    </r>
    <r>
      <rPr>
        <b/>
        <vertAlign val="superscript"/>
        <sz val="11"/>
        <color indexed="8"/>
        <rFont val="Times New Roman"/>
        <family val="1"/>
      </rPr>
      <t xml:space="preserve">st </t>
    </r>
    <r>
      <rPr>
        <b/>
        <sz val="11"/>
        <color indexed="8"/>
        <rFont val="Times New Roman"/>
        <family val="1"/>
        <charset val="134"/>
      </rPr>
      <t>week of  MAY 2025</t>
    </r>
  </si>
  <si>
    <r>
      <t>1</t>
    </r>
    <r>
      <rPr>
        <b/>
        <vertAlign val="superscript"/>
        <sz val="11"/>
        <color rgb="FF000000"/>
        <rFont val="Calibri"/>
        <family val="2"/>
      </rPr>
      <t xml:space="preserve">ST </t>
    </r>
    <r>
      <rPr>
        <b/>
        <sz val="11"/>
        <color indexed="8"/>
        <rFont val="Calibri"/>
        <family val="2"/>
      </rPr>
      <t>week of May</t>
    </r>
  </si>
  <si>
    <r>
      <t>% Change   compared to:1</t>
    </r>
    <r>
      <rPr>
        <b/>
        <vertAlign val="superscript"/>
        <sz val="11"/>
        <color indexed="8"/>
        <rFont val="Times New Roman"/>
        <family val="1"/>
      </rPr>
      <t>st</t>
    </r>
    <r>
      <rPr>
        <b/>
        <sz val="11"/>
        <color indexed="8"/>
        <rFont val="Times New Roman"/>
        <family val="1"/>
        <charset val="134"/>
      </rPr>
      <t xml:space="preserve"> week of May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</si>
</sst>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b/>
      <vertAlign val="superscript"/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79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2" fillId="5" borderId="2" xfId="0" applyFont="1" applyFill="1" applyBorder="1" applyAlignment="1">
      <alignment wrapText="1"/>
    </xf>
    <xf numFmtId="2" fontId="37" fillId="7" borderId="2" xfId="0" applyNumberFormat="1" applyFont="1" applyFill="1" applyBorder="1"/>
    <xf numFmtId="2" fontId="38" fillId="4" borderId="2" xfId="0" applyNumberFormat="1" applyFont="1" applyFill="1" applyBorder="1"/>
    <xf numFmtId="2" fontId="38" fillId="7" borderId="2" xfId="0" applyNumberFormat="1" applyFont="1" applyFill="1" applyBorder="1"/>
    <xf numFmtId="2" fontId="20" fillId="2" borderId="15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2" xr:uid="{00000000-0005-0000-0000-000001000000}"/>
    <cellStyle name="Normal 2 2" xfId="5" xr:uid="{00000000-0005-0000-0000-000002000000}"/>
    <cellStyle name="Normal 2 3" xfId="4" xr:uid="{00000000-0005-0000-0000-000003000000}"/>
    <cellStyle name="Normal 3" xfId="3" xr:uid="{00000000-0005-0000-0000-000004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opLeftCell="A3" zoomScaleNormal="100" workbookViewId="0">
      <selection activeCell="P32" sqref="P32"/>
    </sheetView>
  </sheetViews>
  <sheetFormatPr defaultColWidth="9.140625" defaultRowHeight="15"/>
  <cols>
    <col min="1" max="1" width="4.28515625" customWidth="1"/>
    <col min="2" max="2" width="18.28515625" customWidth="1"/>
    <col min="3" max="3" width="15.57031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62" t="s">
        <v>63</v>
      </c>
      <c r="B1" s="63"/>
      <c r="C1" s="63"/>
      <c r="D1" s="63"/>
      <c r="E1" s="63"/>
      <c r="F1" s="63"/>
      <c r="G1" s="64"/>
      <c r="H1" s="64"/>
    </row>
    <row r="2" spans="1:17" ht="67.5" customHeight="1">
      <c r="A2" s="65" t="s">
        <v>1</v>
      </c>
      <c r="B2" s="65"/>
      <c r="C2" s="65"/>
      <c r="D2" s="45">
        <v>2024</v>
      </c>
      <c r="E2" s="68">
        <v>2025</v>
      </c>
      <c r="F2" s="69"/>
      <c r="G2" s="66" t="s">
        <v>94</v>
      </c>
      <c r="H2" s="66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7" t="s">
        <v>2</v>
      </c>
      <c r="B3" s="67"/>
      <c r="C3" s="17" t="s">
        <v>3</v>
      </c>
      <c r="D3" s="40" t="s">
        <v>92</v>
      </c>
      <c r="E3" s="40" t="s">
        <v>93</v>
      </c>
      <c r="F3" s="40" t="s">
        <v>92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88</v>
      </c>
      <c r="D4" s="55">
        <v>2000</v>
      </c>
      <c r="E4" s="55">
        <v>2033.3333333333333</v>
      </c>
      <c r="F4" s="38">
        <v>1842.8571428571429</v>
      </c>
      <c r="G4" s="15">
        <f t="shared" ref="G4:G34" si="0">+(F4-E4)/E4</f>
        <v>-9.3676814988290349E-2</v>
      </c>
      <c r="H4" s="4">
        <f t="shared" ref="H4:H34" si="1">+((F4-D4)/D4)</f>
        <v>-7.8571428571428556E-2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9">
        <v>1214.29</v>
      </c>
      <c r="E5" s="49">
        <v>1312.5</v>
      </c>
      <c r="F5" s="44">
        <v>1242.8571428571429</v>
      </c>
      <c r="G5" s="16">
        <f t="shared" si="0"/>
        <v>-5.3061224489795895E-2</v>
      </c>
      <c r="H5" s="10">
        <f t="shared" si="1"/>
        <v>2.3525799320708338E-2</v>
      </c>
      <c r="I5" t="s">
        <v>85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5">
        <v>1240</v>
      </c>
      <c r="E6" s="59">
        <v>1283.3333333333333</v>
      </c>
      <c r="F6" s="47">
        <v>1214.2857142857142</v>
      </c>
      <c r="G6" s="18">
        <f t="shared" si="0"/>
        <v>-5.3803339517625226E-2</v>
      </c>
      <c r="H6" s="4">
        <f t="shared" si="1"/>
        <v>-2.0737327188940145E-2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6">
        <v>960</v>
      </c>
      <c r="E7" s="60">
        <v>1000</v>
      </c>
      <c r="F7" s="48">
        <v>933.33333333333337</v>
      </c>
      <c r="G7" s="16">
        <f t="shared" si="0"/>
        <v>-6.6666666666666624E-2</v>
      </c>
      <c r="H7" s="10">
        <f t="shared" si="1"/>
        <v>-2.7777777777777738E-2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5">
        <v>1683.33</v>
      </c>
      <c r="E8" s="55">
        <v>1742.8571428571429</v>
      </c>
      <c r="F8" s="38">
        <v>1733.3333333333333</v>
      </c>
      <c r="G8" s="15">
        <f t="shared" si="0"/>
        <v>-5.4644808743170023E-3</v>
      </c>
      <c r="H8" s="4">
        <f t="shared" si="1"/>
        <v>2.970500931685013E-2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6">
        <v>828.52</v>
      </c>
      <c r="E9" s="56">
        <v>1046.4285714285713</v>
      </c>
      <c r="F9" s="39">
        <v>992.85714285714289</v>
      </c>
      <c r="G9" s="16">
        <f t="shared" si="0"/>
        <v>-5.1194539249146638E-2</v>
      </c>
      <c r="H9" s="10">
        <f t="shared" si="1"/>
        <v>0.19835024242884047</v>
      </c>
      <c r="I9" t="s">
        <v>64</v>
      </c>
      <c r="K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5">
        <v>1290</v>
      </c>
      <c r="E10" s="55">
        <v>1414.2857142857142</v>
      </c>
      <c r="F10" s="38">
        <v>1571.4285714285713</v>
      </c>
      <c r="G10" s="15">
        <f t="shared" si="0"/>
        <v>0.11111111111111109</v>
      </c>
      <c r="H10" s="4">
        <f t="shared" si="1"/>
        <v>0.21816168327796226</v>
      </c>
      <c r="I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6">
        <v>378.57</v>
      </c>
      <c r="E11" s="54">
        <v>525</v>
      </c>
      <c r="F11" s="54">
        <v>503.57142857142856</v>
      </c>
      <c r="G11" s="16">
        <f t="shared" si="0"/>
        <v>-4.0816326530612276E-2</v>
      </c>
      <c r="H11" s="10">
        <f t="shared" si="1"/>
        <v>0.33019369884414657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5">
        <v>1033.33</v>
      </c>
      <c r="E12" s="55">
        <v>1066.67</v>
      </c>
      <c r="F12" s="38">
        <v>1275</v>
      </c>
      <c r="G12" s="18">
        <f t="shared" si="0"/>
        <v>0.19530876466011035</v>
      </c>
      <c r="H12" s="4">
        <f t="shared" si="1"/>
        <v>0.23387494798370326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6">
        <v>575</v>
      </c>
      <c r="E13" s="54">
        <v>1020</v>
      </c>
      <c r="F13" s="54">
        <v>1008.3333333333334</v>
      </c>
      <c r="G13" s="16">
        <f t="shared" si="0"/>
        <v>-1.1437908496731989E-2</v>
      </c>
      <c r="H13" s="10">
        <f t="shared" si="1"/>
        <v>0.75362318840579712</v>
      </c>
    </row>
    <row r="14" spans="1:17" ht="15.75">
      <c r="A14" s="1">
        <v>11</v>
      </c>
      <c r="B14" s="2" t="s">
        <v>24</v>
      </c>
      <c r="C14" s="3" t="s">
        <v>69</v>
      </c>
      <c r="D14" s="55">
        <v>935.71</v>
      </c>
      <c r="E14" s="55">
        <v>1108.3333333333333</v>
      </c>
      <c r="F14" s="38">
        <v>1000</v>
      </c>
      <c r="G14" s="15">
        <f t="shared" si="0"/>
        <v>-9.7744360902255578E-2</v>
      </c>
      <c r="H14" s="4">
        <f t="shared" si="1"/>
        <v>6.8707184918404163E-2</v>
      </c>
    </row>
    <row r="15" spans="1:17" ht="15.75">
      <c r="A15" s="1">
        <v>12</v>
      </c>
      <c r="B15" s="12" t="s">
        <v>26</v>
      </c>
      <c r="C15" s="13" t="s">
        <v>27</v>
      </c>
      <c r="D15" s="56">
        <v>306.25</v>
      </c>
      <c r="E15" s="56">
        <v>325</v>
      </c>
      <c r="F15" s="58">
        <v>237.5</v>
      </c>
      <c r="G15" s="16">
        <f t="shared" si="0"/>
        <v>-0.26923076923076922</v>
      </c>
      <c r="H15" s="10">
        <f t="shared" si="1"/>
        <v>-0.22448979591836735</v>
      </c>
      <c r="J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5">
        <v>650</v>
      </c>
      <c r="E16" s="55">
        <v>608.33333333333337</v>
      </c>
      <c r="F16" s="38">
        <v>600</v>
      </c>
      <c r="G16" s="15">
        <f t="shared" si="0"/>
        <v>-1.3698630136986363E-2</v>
      </c>
      <c r="H16" s="4">
        <f t="shared" si="1"/>
        <v>-7.6923076923076927E-2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6">
        <v>400</v>
      </c>
      <c r="E17" s="56">
        <v>550</v>
      </c>
      <c r="F17" s="39">
        <v>535</v>
      </c>
      <c r="G17" s="16">
        <f t="shared" si="0"/>
        <v>-2.7272727272727271E-2</v>
      </c>
      <c r="H17" s="10">
        <f t="shared" si="1"/>
        <v>0.33750000000000002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5">
        <v>1525.43</v>
      </c>
      <c r="E18" s="55">
        <v>1832.14</v>
      </c>
      <c r="F18" s="38">
        <v>1885.7142857142858</v>
      </c>
      <c r="G18" s="15">
        <f t="shared" si="0"/>
        <v>2.9241371136641128E-2</v>
      </c>
      <c r="H18" s="4">
        <f t="shared" si="1"/>
        <v>0.23618539409496714</v>
      </c>
      <c r="J18" t="s">
        <v>64</v>
      </c>
      <c r="K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6">
        <v>2057.14</v>
      </c>
      <c r="E19" s="56">
        <v>2116.6666666666665</v>
      </c>
      <c r="F19" s="39">
        <v>2042.86</v>
      </c>
      <c r="G19" s="16">
        <f t="shared" si="0"/>
        <v>-3.4869291338582659E-2</v>
      </c>
      <c r="H19" s="10">
        <f t="shared" si="1"/>
        <v>-6.9416763078837479E-3</v>
      </c>
      <c r="J19" t="s">
        <v>64</v>
      </c>
      <c r="K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5">
        <v>666.67</v>
      </c>
      <c r="E20" s="55">
        <v>1000</v>
      </c>
      <c r="F20" s="38">
        <v>840</v>
      </c>
      <c r="G20" s="15">
        <f t="shared" si="0"/>
        <v>-0.16</v>
      </c>
      <c r="H20" s="4">
        <f t="shared" si="1"/>
        <v>0.25999370003149991</v>
      </c>
    </row>
    <row r="21" spans="1:17" ht="15.75">
      <c r="A21" s="11">
        <v>18</v>
      </c>
      <c r="B21" s="12" t="s">
        <v>38</v>
      </c>
      <c r="C21" s="13" t="s">
        <v>39</v>
      </c>
      <c r="D21" s="56">
        <v>978.57</v>
      </c>
      <c r="E21" s="56">
        <v>1125</v>
      </c>
      <c r="F21" s="39">
        <v>1066.6666666666667</v>
      </c>
      <c r="G21" s="16">
        <f t="shared" si="0"/>
        <v>-5.1851851851851788E-2</v>
      </c>
      <c r="H21" s="10">
        <f t="shared" si="1"/>
        <v>9.002592217896184E-2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5">
        <v>1500</v>
      </c>
      <c r="E22" s="55">
        <v>1375</v>
      </c>
      <c r="F22" s="38">
        <v>1321.4285714285713</v>
      </c>
      <c r="G22" s="15">
        <f t="shared" si="0"/>
        <v>-3.896103896103903E-2</v>
      </c>
      <c r="H22" s="4">
        <f t="shared" si="1"/>
        <v>-0.11904761904761911</v>
      </c>
    </row>
    <row r="23" spans="1:17" ht="15.75">
      <c r="A23" s="11">
        <v>20</v>
      </c>
      <c r="B23" s="12" t="s">
        <v>41</v>
      </c>
      <c r="C23" s="14" t="s">
        <v>42</v>
      </c>
      <c r="D23" s="56">
        <v>858.14</v>
      </c>
      <c r="E23" s="56">
        <v>916.67</v>
      </c>
      <c r="F23" s="39">
        <v>812.5</v>
      </c>
      <c r="G23" s="16">
        <f t="shared" si="0"/>
        <v>-0.11363958676513899</v>
      </c>
      <c r="H23" s="10">
        <f t="shared" si="1"/>
        <v>-5.3184795021791298E-2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5">
        <v>1200</v>
      </c>
      <c r="E24" s="55">
        <v>1200</v>
      </c>
      <c r="F24" s="38">
        <v>1216.67</v>
      </c>
      <c r="G24" s="15">
        <f t="shared" si="0"/>
        <v>1.3891666666666727E-2</v>
      </c>
      <c r="H24" s="4">
        <f t="shared" si="1"/>
        <v>1.3891666666666727E-2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6">
        <v>978.57</v>
      </c>
      <c r="E25" s="56">
        <v>1010</v>
      </c>
      <c r="F25" s="39">
        <v>1042.8571428571429</v>
      </c>
      <c r="G25" s="16">
        <f t="shared" si="0"/>
        <v>3.2531824611032566E-2</v>
      </c>
      <c r="H25" s="10">
        <f t="shared" si="1"/>
        <v>6.5694986416038548E-2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5">
        <v>1300</v>
      </c>
      <c r="E26" s="55">
        <v>2150</v>
      </c>
      <c r="F26" s="38">
        <v>1541.67</v>
      </c>
      <c r="G26" s="18">
        <f t="shared" si="0"/>
        <v>-0.28294418604651161</v>
      </c>
      <c r="H26" s="50">
        <f t="shared" si="1"/>
        <v>0.18590000000000007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6">
        <v>1333.33</v>
      </c>
      <c r="E27" s="56">
        <v>1290</v>
      </c>
      <c r="F27" s="39">
        <v>1264.2857142857142</v>
      </c>
      <c r="G27" s="16">
        <f t="shared" si="0"/>
        <v>-1.9933554817275798E-2</v>
      </c>
      <c r="H27" s="10">
        <f t="shared" si="1"/>
        <v>-5.1783343744073645E-2</v>
      </c>
      <c r="L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5">
        <v>685.71</v>
      </c>
      <c r="E28" s="55">
        <v>953.57142857142856</v>
      </c>
      <c r="F28" s="38">
        <v>746.42857142857144</v>
      </c>
      <c r="G28" s="15">
        <f t="shared" si="0"/>
        <v>-0.21722846441947563</v>
      </c>
      <c r="H28" s="4">
        <f t="shared" si="1"/>
        <v>8.8548470094604717E-2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6">
        <v>558.33000000000004</v>
      </c>
      <c r="E29" s="56">
        <v>808.33333333333337</v>
      </c>
      <c r="F29" s="39">
        <v>591.66666666666663</v>
      </c>
      <c r="G29" s="16">
        <f t="shared" si="0"/>
        <v>-0.26804123711340216</v>
      </c>
      <c r="H29" s="10">
        <f t="shared" si="1"/>
        <v>5.9707819151158963E-2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5">
        <v>635.71</v>
      </c>
      <c r="E30" s="55">
        <v>885</v>
      </c>
      <c r="F30" s="38">
        <v>740</v>
      </c>
      <c r="G30" s="15">
        <f t="shared" si="0"/>
        <v>-0.16384180790960451</v>
      </c>
      <c r="H30" s="4">
        <f t="shared" si="1"/>
        <v>0.16405279136713274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6">
        <v>1114.29</v>
      </c>
      <c r="E31" s="56">
        <v>1108.3333333333333</v>
      </c>
      <c r="F31" s="39">
        <v>1183.33</v>
      </c>
      <c r="G31" s="16">
        <f t="shared" si="0"/>
        <v>6.7666165413533846E-2</v>
      </c>
      <c r="H31" s="10">
        <f t="shared" si="1"/>
        <v>6.195873605614334E-2</v>
      </c>
      <c r="K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5">
        <v>256</v>
      </c>
      <c r="E32" s="55">
        <v>418.75</v>
      </c>
      <c r="F32" s="38">
        <v>345</v>
      </c>
      <c r="G32" s="15">
        <f t="shared" si="0"/>
        <v>-0.17611940298507461</v>
      </c>
      <c r="H32" s="4">
        <f t="shared" si="1"/>
        <v>0.34765625</v>
      </c>
      <c r="I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91</v>
      </c>
      <c r="D33" s="56">
        <v>1528.57</v>
      </c>
      <c r="E33" s="56">
        <v>1883.33</v>
      </c>
      <c r="F33" s="39">
        <v>1800</v>
      </c>
      <c r="G33" s="16">
        <f t="shared" si="0"/>
        <v>-4.4246096010789361E-2</v>
      </c>
      <c r="H33" s="10">
        <f t="shared" si="1"/>
        <v>0.17757119399177013</v>
      </c>
      <c r="M33" t="s">
        <v>64</v>
      </c>
      <c r="N33" t="s">
        <v>64</v>
      </c>
    </row>
    <row r="34" spans="1:16" ht="15.75">
      <c r="A34" s="1">
        <v>31</v>
      </c>
      <c r="B34" s="5" t="s">
        <v>81</v>
      </c>
      <c r="C34" s="3" t="s">
        <v>82</v>
      </c>
      <c r="D34" s="55">
        <v>2080</v>
      </c>
      <c r="E34" s="55">
        <v>1816.6666666666667</v>
      </c>
      <c r="F34" s="38">
        <v>1950</v>
      </c>
      <c r="G34" s="18">
        <f t="shared" si="0"/>
        <v>7.3394495412843985E-2</v>
      </c>
      <c r="H34" s="50">
        <f t="shared" si="1"/>
        <v>-6.25E-2</v>
      </c>
      <c r="L34" t="s">
        <v>64</v>
      </c>
    </row>
    <row r="35" spans="1:16" ht="15.75">
      <c r="A35" s="11">
        <v>32</v>
      </c>
      <c r="B35" s="12" t="s">
        <v>61</v>
      </c>
      <c r="C35" s="13" t="s">
        <v>83</v>
      </c>
      <c r="D35" s="56"/>
      <c r="E35" s="56"/>
      <c r="F35" s="39">
        <v>650</v>
      </c>
      <c r="G35" s="16"/>
      <c r="H35" s="10"/>
      <c r="P35" t="s">
        <v>64</v>
      </c>
    </row>
    <row r="36" spans="1:16" ht="15.75">
      <c r="A36" s="7" t="s">
        <v>84</v>
      </c>
      <c r="B36" s="7"/>
      <c r="C36" s="7"/>
      <c r="D36" s="7"/>
      <c r="F36" s="43"/>
      <c r="G36" s="8"/>
      <c r="H36" s="8"/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tabSelected="1" workbookViewId="0">
      <selection activeCell="K3" sqref="K3"/>
    </sheetView>
  </sheetViews>
  <sheetFormatPr defaultRowHeight="15"/>
  <cols>
    <col min="1" max="1" width="3.7109375" customWidth="1"/>
    <col min="2" max="2" width="15.28515625" customWidth="1"/>
    <col min="3" max="3" width="16.5703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8" ht="17.25" thickBot="1">
      <c r="A1" s="70" t="s">
        <v>0</v>
      </c>
      <c r="B1" s="71"/>
      <c r="C1" s="71"/>
      <c r="D1" s="71"/>
      <c r="E1" s="71"/>
      <c r="F1" s="71"/>
      <c r="G1" s="71"/>
      <c r="H1" s="71"/>
    </row>
    <row r="2" spans="1:18" ht="57" customHeight="1">
      <c r="A2" s="72" t="s">
        <v>1</v>
      </c>
      <c r="B2" s="73"/>
      <c r="C2" s="74"/>
      <c r="D2" s="51">
        <v>2024</v>
      </c>
      <c r="E2" s="78">
        <v>2025</v>
      </c>
      <c r="F2" s="78"/>
      <c r="G2" s="75" t="s">
        <v>96</v>
      </c>
      <c r="H2" s="75"/>
      <c r="I2" t="s">
        <v>64</v>
      </c>
    </row>
    <row r="3" spans="1:18" ht="32.25">
      <c r="A3" s="76" t="s">
        <v>2</v>
      </c>
      <c r="B3" s="77"/>
      <c r="C3" s="25" t="s">
        <v>3</v>
      </c>
      <c r="D3" s="57" t="s">
        <v>95</v>
      </c>
      <c r="E3" s="57" t="s">
        <v>90</v>
      </c>
      <c r="F3" s="57" t="s">
        <v>95</v>
      </c>
      <c r="G3" s="52" t="s">
        <v>4</v>
      </c>
      <c r="H3" s="52" t="s">
        <v>5</v>
      </c>
      <c r="J3" t="s">
        <v>64</v>
      </c>
      <c r="K3" t="s">
        <v>64</v>
      </c>
      <c r="P3" t="s">
        <v>64</v>
      </c>
      <c r="R3" t="s">
        <v>64</v>
      </c>
    </row>
    <row r="4" spans="1:18" ht="15.75">
      <c r="A4" s="22">
        <v>1</v>
      </c>
      <c r="B4" s="24" t="s">
        <v>6</v>
      </c>
      <c r="C4" s="23" t="s">
        <v>7</v>
      </c>
      <c r="D4" s="33">
        <v>3760</v>
      </c>
      <c r="E4" s="33">
        <v>3805</v>
      </c>
      <c r="F4" s="31">
        <v>3476</v>
      </c>
      <c r="G4" s="35">
        <f t="shared" ref="G4:G13" si="0">(F4-E4)/E4</f>
        <v>-8.6465177398160314E-2</v>
      </c>
      <c r="H4" s="35">
        <f t="shared" ref="H4:H16" si="1">+(F4-D4)/D4</f>
        <v>-7.5531914893617019E-2</v>
      </c>
      <c r="J4" t="s">
        <v>64</v>
      </c>
      <c r="K4" t="s">
        <v>64</v>
      </c>
      <c r="M4" t="s">
        <v>64</v>
      </c>
    </row>
    <row r="5" spans="1:18" ht="15.75">
      <c r="A5" s="19">
        <v>2</v>
      </c>
      <c r="B5" s="20" t="s">
        <v>8</v>
      </c>
      <c r="C5" s="21" t="s">
        <v>9</v>
      </c>
      <c r="D5" s="34">
        <v>2445</v>
      </c>
      <c r="E5" s="34">
        <v>2580</v>
      </c>
      <c r="F5" s="36">
        <v>2493.33</v>
      </c>
      <c r="G5" s="37">
        <f t="shared" si="0"/>
        <v>-3.3593023255813981E-2</v>
      </c>
      <c r="H5" s="37">
        <f t="shared" si="1"/>
        <v>1.9766871165644143E-2</v>
      </c>
      <c r="I5" t="s">
        <v>64</v>
      </c>
      <c r="J5" t="s">
        <v>64</v>
      </c>
      <c r="K5" t="s">
        <v>64</v>
      </c>
      <c r="L5" t="s">
        <v>64</v>
      </c>
    </row>
    <row r="6" spans="1:18" ht="15.75">
      <c r="A6" s="22">
        <v>3</v>
      </c>
      <c r="B6" s="24" t="s">
        <v>10</v>
      </c>
      <c r="C6" s="23" t="s">
        <v>11</v>
      </c>
      <c r="D6" s="33">
        <v>2160</v>
      </c>
      <c r="E6" s="33">
        <v>2320</v>
      </c>
      <c r="F6" s="31">
        <v>2290</v>
      </c>
      <c r="G6" s="35">
        <f t="shared" si="0"/>
        <v>-1.2931034482758621E-2</v>
      </c>
      <c r="H6" s="35">
        <f t="shared" si="1"/>
        <v>6.0185185185185182E-2</v>
      </c>
      <c r="J6" t="s">
        <v>64</v>
      </c>
    </row>
    <row r="7" spans="1:18" ht="15.75">
      <c r="A7" s="19">
        <v>4</v>
      </c>
      <c r="B7" s="20" t="s">
        <v>12</v>
      </c>
      <c r="C7" s="21" t="s">
        <v>13</v>
      </c>
      <c r="D7" s="34">
        <v>2796.67</v>
      </c>
      <c r="E7" s="34">
        <v>2906</v>
      </c>
      <c r="F7" s="36">
        <v>2846.67</v>
      </c>
      <c r="G7" s="37">
        <f t="shared" si="0"/>
        <v>-2.04163799036476E-2</v>
      </c>
      <c r="H7" s="37">
        <f t="shared" si="1"/>
        <v>1.7878405389266522E-2</v>
      </c>
      <c r="K7" t="s">
        <v>64</v>
      </c>
      <c r="M7" t="s">
        <v>64</v>
      </c>
    </row>
    <row r="8" spans="1:18" ht="15.75">
      <c r="A8" s="22">
        <v>5</v>
      </c>
      <c r="B8" s="24" t="s">
        <v>14</v>
      </c>
      <c r="C8" s="23" t="s">
        <v>15</v>
      </c>
      <c r="D8" s="33">
        <v>1350</v>
      </c>
      <c r="E8" s="33">
        <v>1870</v>
      </c>
      <c r="F8" s="31">
        <v>1596</v>
      </c>
      <c r="G8" s="35">
        <f t="shared" si="0"/>
        <v>-0.14652406417112299</v>
      </c>
      <c r="H8" s="35">
        <f t="shared" si="1"/>
        <v>0.18222222222222223</v>
      </c>
      <c r="L8" t="s">
        <v>64</v>
      </c>
    </row>
    <row r="9" spans="1:18" ht="15.75">
      <c r="A9" s="19">
        <v>6</v>
      </c>
      <c r="B9" s="20" t="s">
        <v>16</v>
      </c>
      <c r="C9" s="21" t="s">
        <v>17</v>
      </c>
      <c r="D9" s="34">
        <v>2230</v>
      </c>
      <c r="E9" s="34">
        <v>2688.33</v>
      </c>
      <c r="F9" s="36">
        <v>2685</v>
      </c>
      <c r="G9" s="37">
        <f t="shared" si="0"/>
        <v>-1.2386872147392349E-3</v>
      </c>
      <c r="H9" s="37">
        <f t="shared" si="1"/>
        <v>0.20403587443946189</v>
      </c>
      <c r="K9" t="s">
        <v>64</v>
      </c>
      <c r="M9" t="s">
        <v>64</v>
      </c>
      <c r="O9" t="s">
        <v>64</v>
      </c>
    </row>
    <row r="10" spans="1:18" ht="15.75">
      <c r="A10" s="22">
        <v>7</v>
      </c>
      <c r="B10" s="24" t="s">
        <v>18</v>
      </c>
      <c r="C10" s="23" t="s">
        <v>19</v>
      </c>
      <c r="D10" s="33">
        <v>616.66999999999996</v>
      </c>
      <c r="E10" s="33">
        <v>780</v>
      </c>
      <c r="F10" s="31">
        <v>762.5</v>
      </c>
      <c r="G10" s="35">
        <f t="shared" si="0"/>
        <v>-2.2435897435897436E-2</v>
      </c>
      <c r="H10" s="35">
        <f t="shared" si="1"/>
        <v>0.23647980281187678</v>
      </c>
      <c r="K10" t="s">
        <v>64</v>
      </c>
      <c r="L10" t="s">
        <v>64</v>
      </c>
      <c r="N10" t="s">
        <v>64</v>
      </c>
    </row>
    <row r="11" spans="1:18" ht="15.75">
      <c r="A11" s="19">
        <v>8</v>
      </c>
      <c r="B11" s="20" t="s">
        <v>20</v>
      </c>
      <c r="C11" s="21" t="s">
        <v>21</v>
      </c>
      <c r="D11" s="34">
        <v>1990</v>
      </c>
      <c r="E11" s="34">
        <v>1980</v>
      </c>
      <c r="F11" s="36">
        <v>1990</v>
      </c>
      <c r="G11" s="37">
        <f t="shared" si="0"/>
        <v>5.0505050505050509E-3</v>
      </c>
      <c r="H11" s="37">
        <f t="shared" si="1"/>
        <v>0</v>
      </c>
    </row>
    <row r="12" spans="1:18" ht="15.75">
      <c r="A12" s="22">
        <v>9</v>
      </c>
      <c r="B12" s="24" t="s">
        <v>22</v>
      </c>
      <c r="C12" s="23" t="s">
        <v>23</v>
      </c>
      <c r="D12" s="33">
        <v>883.33</v>
      </c>
      <c r="E12" s="33">
        <v>1360</v>
      </c>
      <c r="F12" s="31">
        <v>1162.5</v>
      </c>
      <c r="G12" s="35">
        <f t="shared" si="0"/>
        <v>-0.14522058823529413</v>
      </c>
      <c r="H12" s="35">
        <f t="shared" si="1"/>
        <v>0.31604270204793222</v>
      </c>
      <c r="J12" t="s">
        <v>64</v>
      </c>
    </row>
    <row r="13" spans="1:18" ht="15.75">
      <c r="A13" s="19">
        <v>10</v>
      </c>
      <c r="B13" s="20" t="s">
        <v>24</v>
      </c>
      <c r="C13" s="21" t="s">
        <v>25</v>
      </c>
      <c r="D13" s="34">
        <v>1200</v>
      </c>
      <c r="E13" s="34">
        <v>1304</v>
      </c>
      <c r="F13" s="36">
        <v>1273.33</v>
      </c>
      <c r="G13" s="37">
        <f t="shared" si="0"/>
        <v>-2.3519938650306806E-2</v>
      </c>
      <c r="H13" s="37">
        <f t="shared" si="1"/>
        <v>6.1108333333333271E-2</v>
      </c>
    </row>
    <row r="14" spans="1:18" ht="15.75">
      <c r="A14" s="22">
        <v>11</v>
      </c>
      <c r="B14" s="24" t="s">
        <v>26</v>
      </c>
      <c r="C14" s="23" t="s">
        <v>27</v>
      </c>
      <c r="D14" s="33">
        <v>510</v>
      </c>
      <c r="E14" s="61"/>
      <c r="F14" s="53"/>
      <c r="G14" s="35"/>
      <c r="H14" s="35"/>
      <c r="K14" t="s">
        <v>64</v>
      </c>
    </row>
    <row r="15" spans="1:18" ht="15.75">
      <c r="A15" s="19">
        <v>12</v>
      </c>
      <c r="B15" s="20" t="s">
        <v>28</v>
      </c>
      <c r="C15" s="21" t="s">
        <v>29</v>
      </c>
      <c r="D15" s="34"/>
      <c r="E15" s="34"/>
      <c r="F15" s="36">
        <v>740</v>
      </c>
      <c r="G15" s="37"/>
      <c r="H15" s="37"/>
      <c r="J15" t="s">
        <v>64</v>
      </c>
    </row>
    <row r="16" spans="1:18" ht="15.75">
      <c r="A16" s="22">
        <v>13</v>
      </c>
      <c r="B16" s="24" t="s">
        <v>30</v>
      </c>
      <c r="C16" s="23" t="s">
        <v>31</v>
      </c>
      <c r="D16" s="33"/>
      <c r="E16" s="33">
        <v>620</v>
      </c>
      <c r="F16" s="31"/>
      <c r="G16" s="35"/>
      <c r="H16" s="35"/>
      <c r="L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2175</v>
      </c>
      <c r="E17" s="34">
        <v>2488</v>
      </c>
      <c r="F17" s="36">
        <v>2492</v>
      </c>
      <c r="G17" s="37">
        <f t="shared" ref="G16:G26" si="2">(F17-E17)/E17</f>
        <v>1.6077170418006431E-3</v>
      </c>
      <c r="H17" s="37">
        <f t="shared" ref="H17:H26" si="3">+(F17-D17)/D17</f>
        <v>0.14574712643678162</v>
      </c>
      <c r="J17" t="s">
        <v>64</v>
      </c>
      <c r="K17" t="s">
        <v>64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3380</v>
      </c>
      <c r="E18" s="33">
        <v>3240</v>
      </c>
      <c r="F18" s="31">
        <v>3190</v>
      </c>
      <c r="G18" s="35">
        <f t="shared" si="2"/>
        <v>-1.5432098765432098E-2</v>
      </c>
      <c r="H18" s="35">
        <f t="shared" si="3"/>
        <v>-5.6213017751479293E-2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1060</v>
      </c>
      <c r="E19" s="34">
        <v>1253.33</v>
      </c>
      <c r="F19" s="36">
        <v>1210</v>
      </c>
      <c r="G19" s="37">
        <f t="shared" si="2"/>
        <v>-3.457190045718201E-2</v>
      </c>
      <c r="H19" s="37">
        <f t="shared" si="3"/>
        <v>0.14150943396226415</v>
      </c>
      <c r="K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1146.67</v>
      </c>
      <c r="E20" s="33">
        <v>1295</v>
      </c>
      <c r="F20" s="31">
        <v>1260</v>
      </c>
      <c r="G20" s="35">
        <f t="shared" si="2"/>
        <v>-2.7027027027027029E-2</v>
      </c>
      <c r="H20" s="35">
        <f t="shared" si="3"/>
        <v>9.8834015017398136E-2</v>
      </c>
      <c r="J20" s="46"/>
      <c r="K20" t="s">
        <v>64</v>
      </c>
    </row>
    <row r="21" spans="1:14" ht="15.75">
      <c r="A21" s="19">
        <v>18</v>
      </c>
      <c r="B21" s="20" t="s">
        <v>40</v>
      </c>
      <c r="C21" s="27" t="s">
        <v>73</v>
      </c>
      <c r="D21" s="34">
        <v>1733.33</v>
      </c>
      <c r="E21" s="34">
        <v>1820</v>
      </c>
      <c r="F21" s="36">
        <v>1760</v>
      </c>
      <c r="G21" s="37">
        <f t="shared" si="2"/>
        <v>-3.2967032967032968E-2</v>
      </c>
      <c r="H21" s="37">
        <f t="shared" si="3"/>
        <v>1.5386568051092448E-2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1160</v>
      </c>
      <c r="E22" s="33">
        <v>1293.33</v>
      </c>
      <c r="F22" s="31">
        <v>1230</v>
      </c>
      <c r="G22" s="35">
        <f t="shared" si="2"/>
        <v>-4.8966621047992341E-2</v>
      </c>
      <c r="H22" s="35">
        <f t="shared" si="3"/>
        <v>6.0344827586206899E-2</v>
      </c>
      <c r="M22" t="s">
        <v>64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1615</v>
      </c>
      <c r="E23" s="34">
        <v>1740</v>
      </c>
      <c r="F23" s="36">
        <v>1706.67</v>
      </c>
      <c r="G23" s="37">
        <f t="shared" si="2"/>
        <v>-1.915517241379306E-2</v>
      </c>
      <c r="H23" s="37">
        <f t="shared" si="3"/>
        <v>5.6761609907120786E-2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1280</v>
      </c>
      <c r="E24" s="33">
        <v>1260</v>
      </c>
      <c r="F24" s="31">
        <v>1260</v>
      </c>
      <c r="G24" s="35">
        <f t="shared" si="2"/>
        <v>0</v>
      </c>
      <c r="H24" s="35">
        <f t="shared" si="3"/>
        <v>-1.5625E-2</v>
      </c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1546.67</v>
      </c>
      <c r="E25" s="34"/>
      <c r="F25" s="36">
        <v>2133.33</v>
      </c>
      <c r="G25" s="37"/>
      <c r="H25" s="37">
        <f t="shared" si="3"/>
        <v>0.37930521701461839</v>
      </c>
      <c r="J25" t="s">
        <v>89</v>
      </c>
    </row>
    <row r="26" spans="1:14" ht="15.75">
      <c r="A26" s="22">
        <v>23</v>
      </c>
      <c r="B26" s="24" t="s">
        <v>49</v>
      </c>
      <c r="C26" s="23" t="s">
        <v>76</v>
      </c>
      <c r="D26" s="33">
        <v>2040</v>
      </c>
      <c r="E26" s="33">
        <v>2490</v>
      </c>
      <c r="F26" s="31">
        <v>2450</v>
      </c>
      <c r="G26" s="35">
        <f t="shared" si="2"/>
        <v>-1.6064257028112448E-2</v>
      </c>
      <c r="H26" s="35">
        <f t="shared" si="3"/>
        <v>0.20098039215686275</v>
      </c>
    </row>
    <row r="27" spans="1:14" ht="15.75">
      <c r="A27" s="19">
        <v>24</v>
      </c>
      <c r="B27" s="20" t="s">
        <v>50</v>
      </c>
      <c r="C27" s="21" t="s">
        <v>51</v>
      </c>
      <c r="D27" s="34">
        <v>896.67</v>
      </c>
      <c r="E27" s="34">
        <v>1196.67</v>
      </c>
      <c r="F27" s="36">
        <v>976</v>
      </c>
      <c r="G27" s="37">
        <f t="shared" ref="G27:G32" si="4">(F27-E27)/E27</f>
        <v>-0.18440338606299153</v>
      </c>
      <c r="H27" s="37">
        <f t="shared" ref="H27:H32" si="5">+(F27-D27)/D27</f>
        <v>8.8471790067694969E-2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1110</v>
      </c>
      <c r="E28" s="33">
        <v>1310</v>
      </c>
      <c r="F28" s="31">
        <v>1026.67</v>
      </c>
      <c r="G28" s="35">
        <f t="shared" si="4"/>
        <v>-0.21628244274809155</v>
      </c>
      <c r="H28" s="35">
        <f t="shared" si="5"/>
        <v>-7.5072072072072005E-2</v>
      </c>
    </row>
    <row r="29" spans="1:14" ht="15.75">
      <c r="A29" s="19">
        <v>26</v>
      </c>
      <c r="B29" s="20" t="s">
        <v>54</v>
      </c>
      <c r="C29" s="21" t="s">
        <v>55</v>
      </c>
      <c r="D29" s="34">
        <v>1390</v>
      </c>
      <c r="E29" s="34">
        <v>1346.67</v>
      </c>
      <c r="F29" s="36">
        <v>1320</v>
      </c>
      <c r="G29" s="37">
        <f t="shared" si="4"/>
        <v>-1.9804406424736624E-2</v>
      </c>
      <c r="H29" s="37">
        <f t="shared" si="5"/>
        <v>-5.0359712230215826E-2</v>
      </c>
    </row>
    <row r="30" spans="1:14" ht="15.75">
      <c r="A30" s="22">
        <v>27</v>
      </c>
      <c r="B30" s="24" t="s">
        <v>56</v>
      </c>
      <c r="C30" s="23" t="s">
        <v>57</v>
      </c>
      <c r="D30" s="33">
        <v>410</v>
      </c>
      <c r="E30" s="33">
        <v>510</v>
      </c>
      <c r="F30" s="31">
        <v>505</v>
      </c>
      <c r="G30" s="35">
        <f t="shared" si="4"/>
        <v>-9.8039215686274508E-3</v>
      </c>
      <c r="H30" s="35">
        <f t="shared" si="5"/>
        <v>0.23170731707317074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1866.67</v>
      </c>
      <c r="E31" s="34">
        <v>2200</v>
      </c>
      <c r="F31" s="36">
        <v>2133.33</v>
      </c>
      <c r="G31" s="37">
        <f t="shared" si="4"/>
        <v>-3.0304545454545487E-2</v>
      </c>
      <c r="H31" s="37">
        <f t="shared" si="5"/>
        <v>0.14285331633336359</v>
      </c>
    </row>
    <row r="32" spans="1:14" ht="15.75">
      <c r="A32" s="22">
        <v>29</v>
      </c>
      <c r="B32" s="24" t="s">
        <v>60</v>
      </c>
      <c r="C32" s="23" t="s">
        <v>82</v>
      </c>
      <c r="D32" s="33">
        <v>2690</v>
      </c>
      <c r="E32" s="33">
        <v>2580</v>
      </c>
      <c r="F32" s="31">
        <v>2640</v>
      </c>
      <c r="G32" s="35">
        <f t="shared" si="4"/>
        <v>2.3255813953488372E-2</v>
      </c>
      <c r="H32" s="35">
        <f t="shared" si="5"/>
        <v>-1.858736059479554E-2</v>
      </c>
    </row>
    <row r="33" spans="1:13" ht="16.5" thickBot="1">
      <c r="A33" s="28">
        <v>30</v>
      </c>
      <c r="B33" s="29" t="s">
        <v>61</v>
      </c>
      <c r="C33" s="30" t="s">
        <v>62</v>
      </c>
      <c r="D33" s="34"/>
      <c r="E33" s="36"/>
      <c r="F33" s="36">
        <v>1080</v>
      </c>
      <c r="G33" s="37"/>
      <c r="H33" s="37"/>
    </row>
    <row r="34" spans="1:13">
      <c r="A34" s="41" t="s">
        <v>87</v>
      </c>
      <c r="B34" s="41"/>
      <c r="C34" s="41"/>
      <c r="D34" s="41"/>
      <c r="E34" s="41"/>
      <c r="F34" s="41"/>
      <c r="G34" s="41"/>
      <c r="H34" s="32"/>
      <c r="L34" t="s">
        <v>64</v>
      </c>
    </row>
    <row r="35" spans="1:13">
      <c r="A35" s="41" t="s">
        <v>86</v>
      </c>
      <c r="B35" s="41"/>
      <c r="C35" s="41"/>
      <c r="D35" s="42"/>
      <c r="E35" s="41"/>
      <c r="F35" s="41"/>
      <c r="G35" s="41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2025-02-05T10:27:43Z</cp:lastPrinted>
  <dcterms:created xsi:type="dcterms:W3CDTF">2021-06-15T08:30:18Z</dcterms:created>
  <dcterms:modified xsi:type="dcterms:W3CDTF">2025-05-13T01:23:57Z</dcterms:modified>
</cp:coreProperties>
</file>