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96" l="1"/>
  <c r="H14" i="96"/>
  <c r="H25" i="96" l="1"/>
  <c r="H23" i="96"/>
  <c r="G32" i="96"/>
  <c r="G26" i="96"/>
  <c r="G23" i="96"/>
  <c r="H32" i="96" l="1"/>
  <c r="H26" i="96"/>
  <c r="H33" i="2" l="1"/>
  <c r="H34" i="2"/>
  <c r="G9" i="96" l="1"/>
  <c r="G23" i="2" l="1"/>
  <c r="G20" i="96" l="1"/>
  <c r="H23" i="2" l="1"/>
  <c r="G20" i="2" l="1"/>
  <c r="H18" i="96" l="1"/>
  <c r="G18" i="96"/>
  <c r="H16" i="2" l="1"/>
  <c r="G16" i="2" l="1"/>
  <c r="H15" i="2" l="1"/>
  <c r="G21" i="2" l="1"/>
  <c r="H11" i="96" l="1"/>
  <c r="H7" i="2" l="1"/>
  <c r="G7" i="2"/>
  <c r="G24" i="96" l="1"/>
  <c r="H30" i="96" l="1"/>
  <c r="H28" i="96" l="1"/>
  <c r="H12" i="2" l="1"/>
  <c r="H31" i="96" l="1"/>
  <c r="H13" i="96" l="1"/>
  <c r="G30" i="96" l="1"/>
  <c r="G28" i="96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<sst xmlns="http://schemas.openxmlformats.org/spreadsheetml/2006/main" count="293" uniqueCount="97">
  <si>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</si>
  <si>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</si>
  <si>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</si>
  <si>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</si>
  <si>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</si>
  <si>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</si>
  <si>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</si>
  <si>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</si>
  <si>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</si>
  <si>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</si>
  <si>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</si>
  <si>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</si>
  <si>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</si>
  <si>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</si>
  <si>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</si>
  <si>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</si>
  <si>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</si>
  <si>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</si>
  <si>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</si>
  <si>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</si>
  <si>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</si>
  <si>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</si>
  <si>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</si>
  <si>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</si>
  <si>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</si>
  <si>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</si>
  <si>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</si>
  <si>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</si>
  <si>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</si>
  <si>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</si>
  <si>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</si>
  <si>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</si>
  <si>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</si>
  <si>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</si>
  <si>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</si>
  <si>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</si>
  <si>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</si>
  <si>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</si>
  <si>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</si>
  <si>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</si>
  <si>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</si>
  <si>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</si>
  <si>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</si>
  <si>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</si>
  <si>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</si>
  <si>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</si>
  <si>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</si>
  <si>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</si>
  <si>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</si>
  <si>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</si>
  <si>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</si>
  <si>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</si>
  <si>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</si>
  <si>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</si>
  <si>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</si>
  <si>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</si>
  <si>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</si>
  <si>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</si>
  <si>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</si>
  <si>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</si>
  <si>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</si>
  <si>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</si>
  <si>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</si>
  <si>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</si>
  <si>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</si>
  <si>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</si>
  <si>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</si>
  <si>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</si>
  <si>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</si>
  <si>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</si>
  <si>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</si>
  <si>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</si>
  <si>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</si>
  <si>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</si>
  <si>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</si>
  <si>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</si>
  <si>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</si>
  <si>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</si>
  <si>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</si>
  <si>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</si>
  <si>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</si>
  <si>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</si>
  <si>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</si>
  <si>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</si>
  <si>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</si>
  <si>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</si>
  <si>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</si>
  <si>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</si>
  <si>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</si>
  <si>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</si>
  <si>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</si>
  <si>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1</t>
    </r>
    <r>
      <rPr>
        <b/>
        <vertAlign val="superscript"/>
        <sz val="11"/>
        <color indexed="8"/>
        <rFont val="Calibri"/>
        <family val="2"/>
      </rPr>
      <t xml:space="preserve">st </t>
    </r>
    <r>
      <rPr>
        <b/>
        <sz val="11"/>
        <color indexed="8"/>
        <rFont val="Calibri"/>
        <family val="2"/>
      </rPr>
      <t xml:space="preserve"> week of May</t>
    </r>
  </si>
  <si>
    <r>
      <t>1</t>
    </r>
    <r>
      <rPr>
        <b/>
        <vertAlign val="superscript"/>
        <sz val="11"/>
        <color rgb="FF000000"/>
        <rFont val="Calibri"/>
        <family val="2"/>
      </rPr>
      <t xml:space="preserve">ST </t>
    </r>
    <r>
      <rPr>
        <b/>
        <sz val="11"/>
        <color indexed="8"/>
        <rFont val="Calibri"/>
        <family val="2"/>
      </rPr>
      <t>week of May</t>
    </r>
  </si>
  <si>
    <r>
      <t>2</t>
    </r>
    <r>
      <rPr>
        <b/>
        <vertAlign val="superscript"/>
        <sz val="11"/>
        <color indexed="8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 xml:space="preserve"> week of May</t>
    </r>
  </si>
  <si>
    <r>
      <t>2</t>
    </r>
    <r>
      <rPr>
        <b/>
        <vertAlign val="superscript"/>
        <sz val="11"/>
        <color rgb="FF000000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>week of May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</si>
  <si>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>nd</t>
    </r>
    <r>
      <rPr>
        <b/>
        <sz val="11"/>
        <color indexed="8"/>
        <rFont val="Times New Roman"/>
        <family val="1"/>
        <charset val="134"/>
      </rPr>
      <t>week of May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</si>
  <si>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 MAY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</si>
</sst>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0" fillId="0" borderId="2" xfId="0" applyNumberFormat="1" applyFont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0" fillId="7" borderId="2" xfId="0" applyNumberFormat="1" applyFont="1" applyFill="1" applyBorder="1"/>
    <xf numFmtId="2" fontId="20" fillId="2" borderId="15" xfId="0" applyNumberFormat="1" applyFont="1" applyFill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2" zoomScaleNormal="100" workbookViewId="0">
      <selection activeCell="K22" sqref="K22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9" t="s">
        <v>63</v>
      </c>
      <c r="B1" s="60"/>
      <c r="C1" s="60"/>
      <c r="D1" s="60"/>
      <c r="E1" s="60"/>
      <c r="F1" s="60"/>
      <c r="G1" s="61"/>
      <c r="H1" s="61"/>
    </row>
    <row r="2" spans="1:17" ht="67.5" customHeight="1">
      <c r="A2" s="62" t="s">
        <v>1</v>
      </c>
      <c r="B2" s="62"/>
      <c r="C2" s="62"/>
      <c r="D2" s="45">
        <v>2024</v>
      </c>
      <c r="E2" s="65">
        <v>2025</v>
      </c>
      <c r="F2" s="66"/>
      <c r="G2" s="63" t="s">
        <v>96</v>
      </c>
      <c r="H2" s="63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4" t="s">
        <v>2</v>
      </c>
      <c r="B3" s="64"/>
      <c r="C3" s="17" t="s">
        <v>3</v>
      </c>
      <c r="D3" s="40" t="s">
        <v>91</v>
      </c>
      <c r="E3" s="40" t="s">
        <v>93</v>
      </c>
      <c r="F3" s="40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5">
        <v>2100</v>
      </c>
      <c r="E4" s="76">
        <v>1842.8571428571429</v>
      </c>
      <c r="F4" s="38">
        <v>1900</v>
      </c>
      <c r="G4" s="15">
        <f t="shared" ref="G4:G34" si="0">+(F4-E4)/E4</f>
        <v>3.1007751937984478E-2</v>
      </c>
      <c r="H4" s="4">
        <f t="shared" ref="H4:H34" si="1">+((F4-D4)/D4)</f>
        <v>-9.5238095238095233E-2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1350</v>
      </c>
      <c r="E5" s="49">
        <v>1242.8571428571429</v>
      </c>
      <c r="F5" s="44">
        <v>1225</v>
      </c>
      <c r="G5" s="16">
        <f t="shared" si="0"/>
        <v>-1.4367816091954049E-2</v>
      </c>
      <c r="H5" s="10">
        <f t="shared" si="1"/>
        <v>-9.2592592592592587E-2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1385.71</v>
      </c>
      <c r="E6" s="77">
        <v>1214.2857142857142</v>
      </c>
      <c r="F6" s="47">
        <v>1237.5</v>
      </c>
      <c r="G6" s="18">
        <f t="shared" si="0"/>
        <v>1.9117647058823583E-2</v>
      </c>
      <c r="H6" s="4">
        <f t="shared" si="1"/>
        <v>-0.10695600089484815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1057.1400000000001</v>
      </c>
      <c r="E7" s="78">
        <v>933.33333333333337</v>
      </c>
      <c r="F7" s="48">
        <v>1025</v>
      </c>
      <c r="G7" s="16">
        <f t="shared" si="0"/>
        <v>9.8214285714285671E-2</v>
      </c>
      <c r="H7" s="10">
        <f t="shared" si="1"/>
        <v>-3.040278487239164E-2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1914.29</v>
      </c>
      <c r="E8" s="76">
        <v>1733.3333333333333</v>
      </c>
      <c r="F8" s="38">
        <v>1875</v>
      </c>
      <c r="G8" s="15">
        <f t="shared" si="0"/>
        <v>8.1730769230769273E-2</v>
      </c>
      <c r="H8" s="4">
        <f t="shared" si="1"/>
        <v>-2.0524580915117337E-2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957.14</v>
      </c>
      <c r="E9" s="79">
        <v>992.85714285714289</v>
      </c>
      <c r="F9" s="39">
        <v>1125</v>
      </c>
      <c r="G9" s="16">
        <f t="shared" si="0"/>
        <v>0.13309352517985606</v>
      </c>
      <c r="H9" s="10">
        <f t="shared" si="1"/>
        <v>0.17537664291535202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1442.86</v>
      </c>
      <c r="E10" s="76">
        <v>1571.4285714285713</v>
      </c>
      <c r="F10" s="38">
        <v>1537.5</v>
      </c>
      <c r="G10" s="15">
        <f t="shared" si="0"/>
        <v>-2.1590909090909029E-2</v>
      </c>
      <c r="H10" s="4">
        <f t="shared" si="1"/>
        <v>6.5591949322872697E-2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517.86</v>
      </c>
      <c r="E11" s="54">
        <v>503.57142857142856</v>
      </c>
      <c r="F11" s="54">
        <v>450</v>
      </c>
      <c r="G11" s="16">
        <f t="shared" si="0"/>
        <v>-0.10638297872340423</v>
      </c>
      <c r="H11" s="10">
        <f t="shared" si="1"/>
        <v>-0.13103927702467852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1025</v>
      </c>
      <c r="E12" s="76">
        <v>1275</v>
      </c>
      <c r="F12" s="38">
        <v>1000</v>
      </c>
      <c r="G12" s="18">
        <f t="shared" si="0"/>
        <v>-0.21568627450980393</v>
      </c>
      <c r="H12" s="4">
        <f t="shared" si="1"/>
        <v>-2.4390243902439025E-2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778.57</v>
      </c>
      <c r="E13" s="54">
        <v>1008.3333333333334</v>
      </c>
      <c r="F13" s="54">
        <v>1150</v>
      </c>
      <c r="G13" s="16">
        <f t="shared" si="0"/>
        <v>0.14049586776859499</v>
      </c>
      <c r="H13" s="10">
        <f t="shared" si="1"/>
        <v>0.47706693039803733</v>
      </c>
    </row>
    <row r="14" spans="1:17" ht="15.75">
      <c r="A14" s="1">
        <v>11</v>
      </c>
      <c r="B14" s="2" t="s">
        <v>24</v>
      </c>
      <c r="C14" s="3" t="s">
        <v>69</v>
      </c>
      <c r="D14" s="55">
        <v>1064.29</v>
      </c>
      <c r="E14" s="76">
        <v>1000</v>
      </c>
      <c r="F14" s="38">
        <v>1075</v>
      </c>
      <c r="G14" s="15">
        <f t="shared" si="0"/>
        <v>7.4999999999999997E-2</v>
      </c>
      <c r="H14" s="4">
        <f t="shared" si="1"/>
        <v>1.0063046725986373E-2</v>
      </c>
    </row>
    <row r="15" spans="1:17" ht="15.75">
      <c r="A15" s="1">
        <v>12</v>
      </c>
      <c r="B15" s="12" t="s">
        <v>26</v>
      </c>
      <c r="C15" s="13" t="s">
        <v>27</v>
      </c>
      <c r="D15" s="56">
        <v>366.67</v>
      </c>
      <c r="E15" s="54">
        <v>237.5</v>
      </c>
      <c r="F15" s="58">
        <v>350</v>
      </c>
      <c r="G15" s="16">
        <f t="shared" si="0"/>
        <v>0.47368421052631576</v>
      </c>
      <c r="H15" s="10">
        <f t="shared" si="1"/>
        <v>-4.5463223061608569E-2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616.66999999999996</v>
      </c>
      <c r="E16" s="76">
        <v>600</v>
      </c>
      <c r="F16" s="38">
        <v>600</v>
      </c>
      <c r="G16" s="15">
        <f t="shared" si="0"/>
        <v>0</v>
      </c>
      <c r="H16" s="4">
        <f t="shared" si="1"/>
        <v>-2.7032286311965817E-2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466.67</v>
      </c>
      <c r="E17" s="79">
        <v>535</v>
      </c>
      <c r="F17" s="39">
        <v>400</v>
      </c>
      <c r="G17" s="16">
        <f t="shared" si="0"/>
        <v>-0.25233644859813081</v>
      </c>
      <c r="H17" s="10">
        <f t="shared" si="1"/>
        <v>-0.14286326526239101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1528.57</v>
      </c>
      <c r="E18" s="76">
        <v>1885.7142857142858</v>
      </c>
      <c r="F18" s="38">
        <v>1750</v>
      </c>
      <c r="G18" s="15">
        <f t="shared" si="0"/>
        <v>-7.1969696969697003E-2</v>
      </c>
      <c r="H18" s="4">
        <f t="shared" si="1"/>
        <v>0.14486088304755429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2285.71</v>
      </c>
      <c r="E19" s="79">
        <v>2042.86</v>
      </c>
      <c r="F19" s="39">
        <v>2162.5</v>
      </c>
      <c r="G19" s="16">
        <f t="shared" si="0"/>
        <v>5.8564953056009762E-2</v>
      </c>
      <c r="H19" s="10">
        <f t="shared" si="1"/>
        <v>-5.3904476070892646E-2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810.71</v>
      </c>
      <c r="E20" s="76">
        <v>840</v>
      </c>
      <c r="F20" s="38">
        <v>800</v>
      </c>
      <c r="G20" s="15">
        <f t="shared" si="0"/>
        <v>-4.7619047619047616E-2</v>
      </c>
      <c r="H20" s="4">
        <f t="shared" si="1"/>
        <v>-1.3210642523220432E-2</v>
      </c>
    </row>
    <row r="21" spans="1:17" ht="15.75">
      <c r="A21" s="11">
        <v>18</v>
      </c>
      <c r="B21" s="12" t="s">
        <v>38</v>
      </c>
      <c r="C21" s="13" t="s">
        <v>39</v>
      </c>
      <c r="D21" s="56">
        <v>970</v>
      </c>
      <c r="E21" s="79">
        <v>1066.6666666666667</v>
      </c>
      <c r="F21" s="39">
        <v>1100</v>
      </c>
      <c r="G21" s="16">
        <f t="shared" si="0"/>
        <v>3.1249999999999927E-2</v>
      </c>
      <c r="H21" s="10">
        <f t="shared" si="1"/>
        <v>0.13402061855670103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1433.33</v>
      </c>
      <c r="E22" s="76">
        <v>1321.4285714285713</v>
      </c>
      <c r="F22" s="38">
        <v>1362.5</v>
      </c>
      <c r="G22" s="15">
        <f t="shared" si="0"/>
        <v>3.1081081081081156E-2</v>
      </c>
      <c r="H22" s="4">
        <f t="shared" si="1"/>
        <v>-4.9416393991613884E-2</v>
      </c>
    </row>
    <row r="23" spans="1:17" ht="15.75">
      <c r="A23" s="11">
        <v>20</v>
      </c>
      <c r="B23" s="12" t="s">
        <v>41</v>
      </c>
      <c r="C23" s="14" t="s">
        <v>42</v>
      </c>
      <c r="D23" s="56">
        <v>920</v>
      </c>
      <c r="E23" s="79">
        <v>812.5</v>
      </c>
      <c r="F23" s="39">
        <v>900</v>
      </c>
      <c r="G23" s="16">
        <f t="shared" si="0"/>
        <v>0.1076923076923077</v>
      </c>
      <c r="H23" s="10">
        <f t="shared" si="1"/>
        <v>-2.1739130434782608E-2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1250</v>
      </c>
      <c r="E24" s="76">
        <v>1216.67</v>
      </c>
      <c r="F24" s="38">
        <v>1200</v>
      </c>
      <c r="G24" s="15">
        <f t="shared" si="0"/>
        <v>-1.3701332325116977E-2</v>
      </c>
      <c r="H24" s="4">
        <f t="shared" si="1"/>
        <v>-0.04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1178.57</v>
      </c>
      <c r="E25" s="79">
        <v>1042.8571428571429</v>
      </c>
      <c r="F25" s="39">
        <v>1075</v>
      </c>
      <c r="G25" s="16">
        <f t="shared" si="0"/>
        <v>3.0821917808219145E-2</v>
      </c>
      <c r="H25" s="10">
        <f t="shared" si="1"/>
        <v>-8.7877682275978461E-2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1328.57</v>
      </c>
      <c r="E26" s="76">
        <v>1541.67</v>
      </c>
      <c r="F26" s="38">
        <v>1516.6666666666667</v>
      </c>
      <c r="G26" s="18">
        <f t="shared" si="0"/>
        <v>-1.6218343311690135E-2</v>
      </c>
      <c r="H26" s="50">
        <f t="shared" si="1"/>
        <v>0.14157828843543571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1428.57</v>
      </c>
      <c r="E27" s="79">
        <v>1264.2857142857142</v>
      </c>
      <c r="F27" s="39">
        <v>1266.6666666666667</v>
      </c>
      <c r="G27" s="16">
        <f t="shared" si="0"/>
        <v>1.883239171374876E-3</v>
      </c>
      <c r="H27" s="10">
        <f t="shared" si="1"/>
        <v>-0.11333244666577991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803.57</v>
      </c>
      <c r="E28" s="76">
        <v>746.42857142857144</v>
      </c>
      <c r="F28" s="38">
        <v>793.75</v>
      </c>
      <c r="G28" s="15">
        <f t="shared" si="0"/>
        <v>6.3397129186602841E-2</v>
      </c>
      <c r="H28" s="4">
        <f t="shared" si="1"/>
        <v>-1.2220466169717696E-2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645.83000000000004</v>
      </c>
      <c r="E29" s="79">
        <v>591.66666666666663</v>
      </c>
      <c r="F29" s="39">
        <v>650</v>
      </c>
      <c r="G29" s="16">
        <f t="shared" si="0"/>
        <v>9.8591549295774725E-2</v>
      </c>
      <c r="H29" s="10">
        <f t="shared" si="1"/>
        <v>6.4568075190064855E-3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714.29</v>
      </c>
      <c r="E30" s="76">
        <v>740</v>
      </c>
      <c r="F30" s="38">
        <v>787.5</v>
      </c>
      <c r="G30" s="15">
        <f t="shared" si="0"/>
        <v>6.4189189189189186E-2</v>
      </c>
      <c r="H30" s="4">
        <f t="shared" si="1"/>
        <v>0.10249338503968981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1164.29</v>
      </c>
      <c r="E31" s="79">
        <v>1183.33</v>
      </c>
      <c r="F31" s="39">
        <v>1166.6666666666667</v>
      </c>
      <c r="G31" s="16">
        <f t="shared" si="0"/>
        <v>-1.4081729807689474E-2</v>
      </c>
      <c r="H31" s="10">
        <f t="shared" si="1"/>
        <v>2.0413012794636893E-3</v>
      </c>
      <c r="K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335.71</v>
      </c>
      <c r="E32" s="76">
        <v>345</v>
      </c>
      <c r="F32" s="38">
        <v>293.75</v>
      </c>
      <c r="G32" s="15">
        <f t="shared" si="0"/>
        <v>-0.14855072463768115</v>
      </c>
      <c r="H32" s="4">
        <f t="shared" si="1"/>
        <v>-0.1249888296446337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6">
        <v>1633.33</v>
      </c>
      <c r="E33" s="79">
        <v>1800</v>
      </c>
      <c r="F33" s="39">
        <v>1800</v>
      </c>
      <c r="G33" s="16">
        <f t="shared" si="0"/>
        <v>0</v>
      </c>
      <c r="H33" s="10">
        <f t="shared" si="1"/>
        <v>0.10204306539401106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5">
        <v>2316.67</v>
      </c>
      <c r="E34" s="76">
        <v>1950</v>
      </c>
      <c r="F34" s="38">
        <v>1950</v>
      </c>
      <c r="G34" s="18">
        <f t="shared" si="0"/>
        <v>0</v>
      </c>
      <c r="H34" s="50">
        <f t="shared" si="1"/>
        <v>-0.15827459241065842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6"/>
      <c r="E35" s="79">
        <v>650</v>
      </c>
      <c r="F35" s="39"/>
      <c r="G35" s="16"/>
      <c r="H35" s="10"/>
      <c r="P35" t="s">
        <v>64</v>
      </c>
    </row>
    <row r="36" spans="1:16" ht="15.75">
      <c r="A36" s="7" t="s">
        <v>84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M7" sqref="M7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15" ht="57" customHeight="1">
      <c r="A2" s="69" t="s">
        <v>1</v>
      </c>
      <c r="B2" s="70"/>
      <c r="C2" s="71"/>
      <c r="D2" s="51">
        <v>2024</v>
      </c>
      <c r="E2" s="75">
        <v>2025</v>
      </c>
      <c r="F2" s="75"/>
      <c r="G2" s="72" t="s">
        <v>95</v>
      </c>
      <c r="H2" s="72"/>
      <c r="I2" t="s">
        <v>64</v>
      </c>
    </row>
    <row r="3" spans="1:15" ht="32.25">
      <c r="A3" s="73" t="s">
        <v>2</v>
      </c>
      <c r="B3" s="74"/>
      <c r="C3" s="25" t="s">
        <v>3</v>
      </c>
      <c r="D3" s="57" t="s">
        <v>94</v>
      </c>
      <c r="E3" s="57" t="s">
        <v>92</v>
      </c>
      <c r="F3" s="57" t="s">
        <v>94</v>
      </c>
      <c r="G3" s="52" t="s">
        <v>4</v>
      </c>
      <c r="H3" s="52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3968</v>
      </c>
      <c r="E4" s="33">
        <v>3476</v>
      </c>
      <c r="F4" s="31">
        <v>3512.5</v>
      </c>
      <c r="G4" s="35">
        <f t="shared" ref="G4:G13" si="0">(F4-E4)/E4</f>
        <v>1.0500575373993095E-2</v>
      </c>
      <c r="H4" s="35">
        <f t="shared" ref="H4:H14" si="1">+(F4-D4)/D4</f>
        <v>-0.11479334677419355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2560</v>
      </c>
      <c r="E5" s="34">
        <v>2493.33</v>
      </c>
      <c r="F5" s="36">
        <v>2510</v>
      </c>
      <c r="G5" s="37">
        <f t="shared" si="0"/>
        <v>6.6858378152912261E-3</v>
      </c>
      <c r="H5" s="37">
        <f t="shared" si="1"/>
        <v>-1.953125E-2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2280</v>
      </c>
      <c r="E6" s="33">
        <v>2290</v>
      </c>
      <c r="F6" s="31">
        <v>2350</v>
      </c>
      <c r="G6" s="35">
        <f t="shared" si="0"/>
        <v>2.6200873362445413E-2</v>
      </c>
      <c r="H6" s="35">
        <f t="shared" si="1"/>
        <v>3.0701754385964911E-2</v>
      </c>
      <c r="J6" t="s">
        <v>64</v>
      </c>
      <c r="M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2840</v>
      </c>
      <c r="E7" s="34">
        <v>2846.67</v>
      </c>
      <c r="F7" s="36">
        <v>2925</v>
      </c>
      <c r="G7" s="37">
        <f t="shared" si="0"/>
        <v>2.7516361222059433E-2</v>
      </c>
      <c r="H7" s="37">
        <f t="shared" si="1"/>
        <v>2.9929577464788731E-2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1393.33</v>
      </c>
      <c r="E8" s="33">
        <v>1596</v>
      </c>
      <c r="F8" s="31">
        <v>1733.33</v>
      </c>
      <c r="G8" s="35">
        <f t="shared" si="0"/>
        <v>8.6046365914786926E-2</v>
      </c>
      <c r="H8" s="35">
        <f t="shared" si="1"/>
        <v>0.24401972253522139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2313.33</v>
      </c>
      <c r="E9" s="34">
        <v>2685</v>
      </c>
      <c r="F9" s="36">
        <v>2645</v>
      </c>
      <c r="G9" s="37">
        <f t="shared" si="0"/>
        <v>-1.4897579143389199E-2</v>
      </c>
      <c r="H9" s="37">
        <f t="shared" si="1"/>
        <v>0.14337340543718366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660</v>
      </c>
      <c r="E10" s="33">
        <v>762.5</v>
      </c>
      <c r="F10" s="31">
        <v>696.67</v>
      </c>
      <c r="G10" s="35">
        <f t="shared" si="0"/>
        <v>-8.6334426229508252E-2</v>
      </c>
      <c r="H10" s="35">
        <f t="shared" si="1"/>
        <v>5.5560606060605998E-2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2000</v>
      </c>
      <c r="E11" s="34">
        <v>1990</v>
      </c>
      <c r="F11" s="36">
        <v>1893.33</v>
      </c>
      <c r="G11" s="37">
        <f t="shared" si="0"/>
        <v>-4.8577889447236219E-2</v>
      </c>
      <c r="H11" s="37">
        <f t="shared" si="1"/>
        <v>-5.3335000000000035E-2</v>
      </c>
    </row>
    <row r="12" spans="1:15" ht="15.75">
      <c r="A12" s="22">
        <v>9</v>
      </c>
      <c r="B12" s="24" t="s">
        <v>22</v>
      </c>
      <c r="C12" s="23" t="s">
        <v>23</v>
      </c>
      <c r="D12" s="33">
        <v>1020</v>
      </c>
      <c r="E12" s="33">
        <v>1162.5</v>
      </c>
      <c r="F12" s="31"/>
      <c r="G12" s="35"/>
      <c r="H12" s="35"/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1240</v>
      </c>
      <c r="E13" s="34">
        <v>1273.33</v>
      </c>
      <c r="F13" s="36">
        <v>1330</v>
      </c>
      <c r="G13" s="37">
        <f t="shared" si="0"/>
        <v>4.4505352108251649E-2</v>
      </c>
      <c r="H13" s="37">
        <f t="shared" si="1"/>
        <v>7.2580645161290328E-2</v>
      </c>
    </row>
    <row r="14" spans="1:15" ht="15.75">
      <c r="A14" s="22">
        <v>11</v>
      </c>
      <c r="B14" s="24" t="s">
        <v>26</v>
      </c>
      <c r="C14" s="23" t="s">
        <v>27</v>
      </c>
      <c r="D14" s="33">
        <v>560</v>
      </c>
      <c r="E14" s="80"/>
      <c r="F14" s="53">
        <v>465</v>
      </c>
      <c r="G14" s="35"/>
      <c r="H14" s="35">
        <f t="shared" si="1"/>
        <v>-0.16964285714285715</v>
      </c>
      <c r="K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4">
        <v>740</v>
      </c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3"/>
      <c r="F16" s="31">
        <v>700</v>
      </c>
      <c r="G16" s="35"/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2170</v>
      </c>
      <c r="E17" s="34">
        <v>2492</v>
      </c>
      <c r="F17" s="36">
        <v>2405</v>
      </c>
      <c r="G17" s="37">
        <f t="shared" ref="G17:G26" si="2">(F17-E17)/E17</f>
        <v>-3.4911717495987156E-2</v>
      </c>
      <c r="H17" s="37">
        <f t="shared" ref="H17:H26" si="3">+(F17-D17)/D17</f>
        <v>0.10829493087557604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3430</v>
      </c>
      <c r="E18" s="33">
        <v>3190</v>
      </c>
      <c r="F18" s="31">
        <v>3250</v>
      </c>
      <c r="G18" s="35">
        <f t="shared" si="2"/>
        <v>1.8808777429467086E-2</v>
      </c>
      <c r="H18" s="35">
        <f t="shared" si="3"/>
        <v>-5.2478134110787174E-2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1100</v>
      </c>
      <c r="E19" s="34">
        <v>1210</v>
      </c>
      <c r="F19" s="36">
        <v>1160</v>
      </c>
      <c r="G19" s="37">
        <f t="shared" si="2"/>
        <v>-4.1322314049586778E-2</v>
      </c>
      <c r="H19" s="37">
        <f t="shared" si="3"/>
        <v>5.4545454545454543E-2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1133.33</v>
      </c>
      <c r="E20" s="33">
        <v>1260</v>
      </c>
      <c r="F20" s="31">
        <v>1290</v>
      </c>
      <c r="G20" s="35">
        <f t="shared" si="2"/>
        <v>2.3809523809523808E-2</v>
      </c>
      <c r="H20" s="35">
        <f t="shared" si="3"/>
        <v>0.13823864187835855</v>
      </c>
      <c r="J20" s="46"/>
      <c r="K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1760</v>
      </c>
      <c r="E21" s="34">
        <v>1760</v>
      </c>
      <c r="F21" s="36"/>
      <c r="G21" s="37"/>
      <c r="H21" s="37"/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1166.67</v>
      </c>
      <c r="E22" s="33">
        <v>1230</v>
      </c>
      <c r="F22" s="31"/>
      <c r="G22" s="35"/>
      <c r="H22" s="35"/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1740</v>
      </c>
      <c r="E23" s="34">
        <v>1706.67</v>
      </c>
      <c r="F23" s="36">
        <v>1700</v>
      </c>
      <c r="G23" s="37">
        <f t="shared" si="2"/>
        <v>-3.9081954918057226E-3</v>
      </c>
      <c r="H23" s="37">
        <f t="shared" si="3"/>
        <v>-2.2988505747126436E-2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/>
      <c r="E24" s="33">
        <v>1260</v>
      </c>
      <c r="F24" s="31">
        <v>1280</v>
      </c>
      <c r="G24" s="35">
        <f t="shared" si="2"/>
        <v>1.5873015873015872E-2</v>
      </c>
      <c r="H24" s="35"/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1553.33</v>
      </c>
      <c r="E25" s="34">
        <v>2133.33</v>
      </c>
      <c r="F25" s="36">
        <v>2020</v>
      </c>
      <c r="G25" s="37">
        <f t="shared" si="2"/>
        <v>-5.312352050550076E-2</v>
      </c>
      <c r="H25" s="37">
        <f t="shared" si="3"/>
        <v>0.30043197517591247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2060</v>
      </c>
      <c r="E26" s="33">
        <v>2450</v>
      </c>
      <c r="F26" s="31">
        <v>2470</v>
      </c>
      <c r="G26" s="35">
        <f t="shared" si="2"/>
        <v>8.1632653061224497E-3</v>
      </c>
      <c r="H26" s="35">
        <f t="shared" si="3"/>
        <v>0.19902912621359223</v>
      </c>
    </row>
    <row r="27" spans="1:14" ht="15.75">
      <c r="A27" s="19">
        <v>24</v>
      </c>
      <c r="B27" s="20" t="s">
        <v>50</v>
      </c>
      <c r="C27" s="21" t="s">
        <v>51</v>
      </c>
      <c r="D27" s="34">
        <v>990</v>
      </c>
      <c r="E27" s="34">
        <v>976</v>
      </c>
      <c r="F27" s="36">
        <v>1076.67</v>
      </c>
      <c r="G27" s="37">
        <f t="shared" ref="G27:G32" si="4">(F27-E27)/E27</f>
        <v>0.10314549180327877</v>
      </c>
      <c r="H27" s="37">
        <f t="shared" ref="H27:H32" si="5">+(F27-D27)/D27</f>
        <v>8.7545454545454621E-2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1160</v>
      </c>
      <c r="E28" s="33">
        <v>1026.67</v>
      </c>
      <c r="F28" s="31">
        <v>1095</v>
      </c>
      <c r="G28" s="35">
        <f t="shared" si="4"/>
        <v>6.6554978717601493E-2</v>
      </c>
      <c r="H28" s="35">
        <f t="shared" si="5"/>
        <v>-5.6034482758620691E-2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1480</v>
      </c>
      <c r="E29" s="34">
        <v>1320</v>
      </c>
      <c r="F29" s="36"/>
      <c r="G29" s="37"/>
      <c r="H29" s="37"/>
    </row>
    <row r="30" spans="1:14" ht="15.75">
      <c r="A30" s="22">
        <v>27</v>
      </c>
      <c r="B30" s="24" t="s">
        <v>56</v>
      </c>
      <c r="C30" s="23" t="s">
        <v>57</v>
      </c>
      <c r="D30" s="33">
        <v>470</v>
      </c>
      <c r="E30" s="33">
        <v>505</v>
      </c>
      <c r="F30" s="31">
        <v>466.67</v>
      </c>
      <c r="G30" s="35">
        <f t="shared" si="4"/>
        <v>-7.5900990099009871E-2</v>
      </c>
      <c r="H30" s="35">
        <f t="shared" si="5"/>
        <v>-7.0851063829786894E-3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1940</v>
      </c>
      <c r="E31" s="34">
        <v>2133.33</v>
      </c>
      <c r="F31" s="36">
        <v>2180</v>
      </c>
      <c r="G31" s="37">
        <f t="shared" si="4"/>
        <v>2.187659668218235E-2</v>
      </c>
      <c r="H31" s="37">
        <f t="shared" si="5"/>
        <v>0.12371134020618557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2760</v>
      </c>
      <c r="E32" s="33">
        <v>2640</v>
      </c>
      <c r="F32" s="31">
        <v>2660</v>
      </c>
      <c r="G32" s="35">
        <f t="shared" si="4"/>
        <v>7.575757575757576E-3</v>
      </c>
      <c r="H32" s="35">
        <f t="shared" si="5"/>
        <v>-3.6231884057971016E-2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/>
      <c r="E33" s="34">
        <v>1080</v>
      </c>
      <c r="F33" s="36"/>
      <c r="G33" s="37"/>
      <c r="H33" s="37"/>
    </row>
    <row r="34" spans="1:13">
      <c r="A34" s="41" t="s">
        <v>87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86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2025-05-21T05:06:53Z</dcterms:modified>
</cp:coreProperties>
</file>